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28eadadff8d7d7/Documents/"/>
    </mc:Choice>
  </mc:AlternateContent>
  <xr:revisionPtr revIDLastSave="0" documentId="8_{3CD1C6F2-37D5-4894-9508-137F7365F393}" xr6:coauthVersionLast="45" xr6:coauthVersionMax="45" xr10:uidLastSave="{00000000-0000-0000-0000-000000000000}"/>
  <bookViews>
    <workbookView xWindow="-108" yWindow="-108" windowWidth="23256" windowHeight="12576" xr2:uid="{AA48EAE3-4305-44C3-8036-EEA2296D4A7D}"/>
  </bookViews>
  <sheets>
    <sheet name="FACTURE" sheetId="1" r:id="rId1"/>
  </sheets>
  <externalReferences>
    <externalReference r:id="rId2"/>
  </externalReferences>
  <definedNames>
    <definedName name="_xlnm.Print_Titles" localSheetId="0">FACTURE!$5:$21</definedName>
    <definedName name="_xlnm.Print_Area" localSheetId="0">FACTURE!$A$4:$J$208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21" i="1" l="1"/>
  <c r="R621" i="1"/>
  <c r="O621" i="1" s="1"/>
  <c r="Q621" i="1"/>
  <c r="S620" i="1"/>
  <c r="R620" i="1"/>
  <c r="Q620" i="1"/>
  <c r="O620" i="1"/>
  <c r="S619" i="1"/>
  <c r="R619" i="1"/>
  <c r="Q619" i="1"/>
  <c r="O619" i="1"/>
  <c r="S618" i="1"/>
  <c r="R618" i="1"/>
  <c r="O618" i="1" s="1"/>
  <c r="Q618" i="1"/>
  <c r="S617" i="1"/>
  <c r="R617" i="1"/>
  <c r="O617" i="1" s="1"/>
  <c r="Q617" i="1"/>
  <c r="S616" i="1"/>
  <c r="R616" i="1"/>
  <c r="Q616" i="1"/>
  <c r="O616" i="1"/>
  <c r="S615" i="1"/>
  <c r="R615" i="1"/>
  <c r="O615" i="1" s="1"/>
  <c r="Q615" i="1"/>
  <c r="S614" i="1"/>
  <c r="R614" i="1"/>
  <c r="Q614" i="1"/>
  <c r="O614" i="1"/>
  <c r="S613" i="1"/>
  <c r="R613" i="1"/>
  <c r="O613" i="1" s="1"/>
  <c r="Q613" i="1"/>
  <c r="S612" i="1"/>
  <c r="R612" i="1"/>
  <c r="Q612" i="1"/>
  <c r="O612" i="1"/>
  <c r="S611" i="1"/>
  <c r="R611" i="1"/>
  <c r="Q611" i="1"/>
  <c r="O611" i="1"/>
  <c r="S610" i="1"/>
  <c r="R610" i="1"/>
  <c r="O610" i="1" s="1"/>
  <c r="Q610" i="1"/>
  <c r="S609" i="1"/>
  <c r="R609" i="1"/>
  <c r="O609" i="1" s="1"/>
  <c r="Q609" i="1"/>
  <c r="S608" i="1"/>
  <c r="R608" i="1"/>
  <c r="Q608" i="1"/>
  <c r="O608" i="1"/>
  <c r="S607" i="1"/>
  <c r="R607" i="1"/>
  <c r="O607" i="1" s="1"/>
  <c r="Q607" i="1"/>
  <c r="S606" i="1"/>
  <c r="R606" i="1"/>
  <c r="Q606" i="1"/>
  <c r="O606" i="1"/>
  <c r="S605" i="1"/>
  <c r="R605" i="1"/>
  <c r="O605" i="1" s="1"/>
  <c r="Q605" i="1"/>
  <c r="S604" i="1"/>
  <c r="R604" i="1"/>
  <c r="Q604" i="1"/>
  <c r="O604" i="1"/>
  <c r="S603" i="1"/>
  <c r="R603" i="1"/>
  <c r="Q603" i="1"/>
  <c r="O603" i="1"/>
  <c r="S602" i="1"/>
  <c r="R602" i="1"/>
  <c r="O602" i="1" s="1"/>
  <c r="Q602" i="1"/>
  <c r="S601" i="1"/>
  <c r="R601" i="1"/>
  <c r="O601" i="1" s="1"/>
  <c r="Q601" i="1"/>
  <c r="S600" i="1"/>
  <c r="R600" i="1"/>
  <c r="Q600" i="1"/>
  <c r="O600" i="1"/>
  <c r="S599" i="1"/>
  <c r="R599" i="1"/>
  <c r="O599" i="1" s="1"/>
  <c r="Q599" i="1"/>
  <c r="S598" i="1"/>
  <c r="R598" i="1"/>
  <c r="Q598" i="1"/>
  <c r="O598" i="1"/>
  <c r="S597" i="1"/>
  <c r="R597" i="1"/>
  <c r="O597" i="1" s="1"/>
  <c r="Q597" i="1"/>
  <c r="S596" i="1"/>
  <c r="R596" i="1"/>
  <c r="Q596" i="1"/>
  <c r="O596" i="1"/>
  <c r="S595" i="1"/>
  <c r="R595" i="1"/>
  <c r="Q595" i="1"/>
  <c r="O595" i="1"/>
  <c r="S594" i="1"/>
  <c r="R594" i="1"/>
  <c r="O594" i="1" s="1"/>
  <c r="Q594" i="1"/>
  <c r="S593" i="1"/>
  <c r="R593" i="1"/>
  <c r="O593" i="1" s="1"/>
  <c r="Q593" i="1"/>
  <c r="S592" i="1"/>
  <c r="R592" i="1"/>
  <c r="Q592" i="1"/>
  <c r="O592" i="1"/>
  <c r="S591" i="1"/>
  <c r="R591" i="1"/>
  <c r="O591" i="1" s="1"/>
  <c r="Q591" i="1"/>
  <c r="S590" i="1"/>
  <c r="R590" i="1"/>
  <c r="Q590" i="1"/>
  <c r="O590" i="1"/>
  <c r="S589" i="1"/>
  <c r="R589" i="1"/>
  <c r="O589" i="1" s="1"/>
  <c r="Q589" i="1"/>
  <c r="S588" i="1"/>
  <c r="R588" i="1"/>
  <c r="Q588" i="1"/>
  <c r="O588" i="1"/>
  <c r="S587" i="1"/>
  <c r="R587" i="1"/>
  <c r="Q587" i="1"/>
  <c r="O587" i="1"/>
  <c r="S586" i="1"/>
  <c r="R586" i="1"/>
  <c r="O586" i="1" s="1"/>
  <c r="Q586" i="1"/>
  <c r="S585" i="1"/>
  <c r="R585" i="1"/>
  <c r="O585" i="1" s="1"/>
  <c r="Q585" i="1"/>
  <c r="S584" i="1"/>
  <c r="R584" i="1"/>
  <c r="Q584" i="1"/>
  <c r="O584" i="1"/>
  <c r="S583" i="1"/>
  <c r="R583" i="1"/>
  <c r="O583" i="1" s="1"/>
  <c r="Q583" i="1"/>
  <c r="S582" i="1"/>
  <c r="R582" i="1"/>
  <c r="Q582" i="1"/>
  <c r="O582" i="1"/>
  <c r="S581" i="1"/>
  <c r="R581" i="1"/>
  <c r="O581" i="1" s="1"/>
  <c r="Q581" i="1"/>
  <c r="S580" i="1"/>
  <c r="R580" i="1"/>
  <c r="Q580" i="1"/>
  <c r="O580" i="1"/>
  <c r="S579" i="1"/>
  <c r="R579" i="1"/>
  <c r="Q579" i="1"/>
  <c r="O579" i="1"/>
  <c r="S578" i="1"/>
  <c r="R578" i="1"/>
  <c r="O578" i="1" s="1"/>
  <c r="Q578" i="1"/>
  <c r="S577" i="1"/>
  <c r="R577" i="1"/>
  <c r="O577" i="1" s="1"/>
  <c r="Q577" i="1"/>
  <c r="S576" i="1"/>
  <c r="R576" i="1"/>
  <c r="Q576" i="1"/>
  <c r="O576" i="1"/>
  <c r="S575" i="1"/>
  <c r="R575" i="1"/>
  <c r="O575" i="1" s="1"/>
  <c r="Q575" i="1"/>
  <c r="S574" i="1"/>
  <c r="R574" i="1"/>
  <c r="Q574" i="1"/>
  <c r="O574" i="1"/>
  <c r="S573" i="1"/>
  <c r="R573" i="1"/>
  <c r="O573" i="1" s="1"/>
  <c r="Q573" i="1"/>
  <c r="S572" i="1"/>
  <c r="R572" i="1"/>
  <c r="Q572" i="1"/>
  <c r="O572" i="1"/>
  <c r="S571" i="1"/>
  <c r="R571" i="1"/>
  <c r="Q571" i="1"/>
  <c r="O571" i="1"/>
  <c r="S570" i="1"/>
  <c r="R570" i="1"/>
  <c r="O570" i="1" s="1"/>
  <c r="Q570" i="1"/>
  <c r="S569" i="1"/>
  <c r="R569" i="1"/>
  <c r="O569" i="1" s="1"/>
  <c r="Q569" i="1"/>
  <c r="S568" i="1"/>
  <c r="R568" i="1"/>
  <c r="Q568" i="1"/>
  <c r="O568" i="1"/>
  <c r="S567" i="1"/>
  <c r="R567" i="1"/>
  <c r="O567" i="1" s="1"/>
  <c r="Q567" i="1"/>
  <c r="S566" i="1"/>
  <c r="R566" i="1"/>
  <c r="Q566" i="1"/>
  <c r="O566" i="1"/>
  <c r="S565" i="1"/>
  <c r="R565" i="1"/>
  <c r="O565" i="1" s="1"/>
  <c r="Q565" i="1"/>
  <c r="S564" i="1"/>
  <c r="R564" i="1"/>
  <c r="Q564" i="1"/>
  <c r="O564" i="1"/>
  <c r="S563" i="1"/>
  <c r="R563" i="1"/>
  <c r="Q563" i="1"/>
  <c r="O563" i="1"/>
  <c r="S562" i="1"/>
  <c r="R562" i="1"/>
  <c r="O562" i="1" s="1"/>
  <c r="Q562" i="1"/>
  <c r="S561" i="1"/>
  <c r="R561" i="1"/>
  <c r="O561" i="1" s="1"/>
  <c r="Q561" i="1"/>
  <c r="S560" i="1"/>
  <c r="R560" i="1"/>
  <c r="Q560" i="1"/>
  <c r="O560" i="1"/>
  <c r="S559" i="1"/>
  <c r="R559" i="1"/>
  <c r="O559" i="1" s="1"/>
  <c r="Q559" i="1"/>
  <c r="S558" i="1"/>
  <c r="R558" i="1"/>
  <c r="Q558" i="1"/>
  <c r="O558" i="1"/>
  <c r="S557" i="1"/>
  <c r="R557" i="1"/>
  <c r="O557" i="1" s="1"/>
  <c r="Q557" i="1"/>
  <c r="S556" i="1"/>
  <c r="R556" i="1"/>
  <c r="Q556" i="1"/>
  <c r="O556" i="1"/>
  <c r="S555" i="1"/>
  <c r="R555" i="1"/>
  <c r="Q555" i="1"/>
  <c r="O555" i="1"/>
  <c r="S554" i="1"/>
  <c r="R554" i="1"/>
  <c r="O554" i="1" s="1"/>
  <c r="Q554" i="1"/>
  <c r="S553" i="1"/>
  <c r="R553" i="1"/>
  <c r="O553" i="1" s="1"/>
  <c r="Q553" i="1"/>
  <c r="S552" i="1"/>
  <c r="R552" i="1"/>
  <c r="Q552" i="1"/>
  <c r="O552" i="1"/>
  <c r="S551" i="1"/>
  <c r="R551" i="1"/>
  <c r="O551" i="1" s="1"/>
  <c r="Q551" i="1"/>
  <c r="S550" i="1"/>
  <c r="R550" i="1"/>
  <c r="Q550" i="1"/>
  <c r="O550" i="1"/>
  <c r="S549" i="1"/>
  <c r="R549" i="1"/>
  <c r="O549" i="1" s="1"/>
  <c r="Q549" i="1"/>
  <c r="S548" i="1"/>
  <c r="R548" i="1"/>
  <c r="Q548" i="1"/>
  <c r="O548" i="1"/>
  <c r="S547" i="1"/>
  <c r="R547" i="1"/>
  <c r="Q547" i="1"/>
  <c r="O547" i="1"/>
  <c r="S546" i="1"/>
  <c r="R546" i="1"/>
  <c r="O546" i="1" s="1"/>
  <c r="Q546" i="1"/>
  <c r="S545" i="1"/>
  <c r="R545" i="1"/>
  <c r="O545" i="1" s="1"/>
  <c r="Q545" i="1"/>
  <c r="S544" i="1"/>
  <c r="R544" i="1"/>
  <c r="Q544" i="1"/>
  <c r="O544" i="1"/>
  <c r="S543" i="1"/>
  <c r="R543" i="1"/>
  <c r="O543" i="1" s="1"/>
  <c r="Q543" i="1"/>
  <c r="S542" i="1"/>
  <c r="R542" i="1"/>
  <c r="Q542" i="1"/>
  <c r="O542" i="1"/>
  <c r="S541" i="1"/>
  <c r="R541" i="1"/>
  <c r="O541" i="1" s="1"/>
  <c r="Q541" i="1"/>
  <c r="S540" i="1"/>
  <c r="R540" i="1"/>
  <c r="Q540" i="1"/>
  <c r="O540" i="1"/>
  <c r="S539" i="1"/>
  <c r="R539" i="1"/>
  <c r="O539" i="1" s="1"/>
  <c r="Q539" i="1"/>
  <c r="S538" i="1"/>
  <c r="R538" i="1"/>
  <c r="O538" i="1" s="1"/>
  <c r="Q538" i="1"/>
  <c r="S537" i="1"/>
  <c r="R537" i="1"/>
  <c r="O537" i="1" s="1"/>
  <c r="Q537" i="1"/>
  <c r="S536" i="1"/>
  <c r="R536" i="1"/>
  <c r="Q536" i="1"/>
  <c r="O536" i="1"/>
  <c r="S535" i="1"/>
  <c r="R535" i="1"/>
  <c r="O535" i="1" s="1"/>
  <c r="Q535" i="1"/>
  <c r="S534" i="1"/>
  <c r="R534" i="1"/>
  <c r="Q534" i="1"/>
  <c r="O534" i="1"/>
  <c r="S533" i="1"/>
  <c r="R533" i="1"/>
  <c r="O533" i="1" s="1"/>
  <c r="Q533" i="1"/>
  <c r="S532" i="1"/>
  <c r="R532" i="1"/>
  <c r="Q532" i="1"/>
  <c r="O532" i="1"/>
  <c r="S531" i="1"/>
  <c r="R531" i="1"/>
  <c r="O531" i="1" s="1"/>
  <c r="Q531" i="1"/>
  <c r="S530" i="1"/>
  <c r="R530" i="1"/>
  <c r="O530" i="1" s="1"/>
  <c r="Q530" i="1"/>
  <c r="S529" i="1"/>
  <c r="R529" i="1"/>
  <c r="O529" i="1" s="1"/>
  <c r="Q529" i="1"/>
  <c r="S528" i="1"/>
  <c r="R528" i="1"/>
  <c r="Q528" i="1"/>
  <c r="O528" i="1"/>
  <c r="S527" i="1"/>
  <c r="R527" i="1"/>
  <c r="O527" i="1" s="1"/>
  <c r="Q527" i="1"/>
  <c r="S526" i="1"/>
  <c r="R526" i="1"/>
  <c r="Q526" i="1"/>
  <c r="O526" i="1"/>
  <c r="S525" i="1"/>
  <c r="R525" i="1"/>
  <c r="O525" i="1" s="1"/>
  <c r="Q525" i="1"/>
  <c r="S524" i="1"/>
  <c r="R524" i="1"/>
  <c r="Q524" i="1"/>
  <c r="O524" i="1"/>
  <c r="S523" i="1"/>
  <c r="R523" i="1"/>
  <c r="O523" i="1" s="1"/>
  <c r="Q523" i="1"/>
  <c r="S522" i="1"/>
  <c r="R522" i="1"/>
  <c r="O522" i="1" s="1"/>
  <c r="Q522" i="1"/>
  <c r="S521" i="1"/>
  <c r="R521" i="1"/>
  <c r="O521" i="1" s="1"/>
  <c r="Q521" i="1"/>
  <c r="S520" i="1"/>
  <c r="R520" i="1"/>
  <c r="Q520" i="1"/>
  <c r="O520" i="1"/>
  <c r="S519" i="1"/>
  <c r="R519" i="1"/>
  <c r="O519" i="1" s="1"/>
  <c r="Q519" i="1"/>
  <c r="S518" i="1"/>
  <c r="R518" i="1"/>
  <c r="Q518" i="1"/>
  <c r="O518" i="1"/>
  <c r="S517" i="1"/>
  <c r="R517" i="1"/>
  <c r="O517" i="1" s="1"/>
  <c r="Q517" i="1"/>
  <c r="S516" i="1"/>
  <c r="R516" i="1"/>
  <c r="Q516" i="1"/>
  <c r="O516" i="1"/>
  <c r="S515" i="1"/>
  <c r="R515" i="1"/>
  <c r="O515" i="1" s="1"/>
  <c r="Q515" i="1"/>
  <c r="S514" i="1"/>
  <c r="R514" i="1"/>
  <c r="O514" i="1" s="1"/>
  <c r="Q514" i="1"/>
  <c r="S513" i="1"/>
  <c r="R513" i="1"/>
  <c r="O513" i="1" s="1"/>
  <c r="Q513" i="1"/>
  <c r="S512" i="1"/>
  <c r="R512" i="1"/>
  <c r="Q512" i="1"/>
  <c r="O512" i="1"/>
  <c r="S511" i="1"/>
  <c r="R511" i="1"/>
  <c r="O511" i="1" s="1"/>
  <c r="Q511" i="1"/>
  <c r="S510" i="1"/>
  <c r="R510" i="1"/>
  <c r="Q510" i="1"/>
  <c r="O510" i="1"/>
  <c r="S509" i="1"/>
  <c r="R509" i="1"/>
  <c r="O509" i="1" s="1"/>
  <c r="Q509" i="1"/>
  <c r="S508" i="1"/>
  <c r="R508" i="1"/>
  <c r="Q508" i="1"/>
  <c r="O508" i="1"/>
  <c r="S507" i="1"/>
  <c r="R507" i="1"/>
  <c r="Q507" i="1"/>
  <c r="O507" i="1"/>
  <c r="S506" i="1"/>
  <c r="R506" i="1"/>
  <c r="O506" i="1" s="1"/>
  <c r="Q506" i="1"/>
  <c r="S505" i="1"/>
  <c r="R505" i="1"/>
  <c r="O505" i="1" s="1"/>
  <c r="Q505" i="1"/>
  <c r="S504" i="1"/>
  <c r="R504" i="1"/>
  <c r="Q504" i="1"/>
  <c r="O504" i="1"/>
  <c r="S503" i="1"/>
  <c r="R503" i="1"/>
  <c r="O503" i="1" s="1"/>
  <c r="Q503" i="1"/>
  <c r="S502" i="1"/>
  <c r="R502" i="1"/>
  <c r="Q502" i="1"/>
  <c r="O502" i="1"/>
  <c r="S501" i="1"/>
  <c r="R501" i="1"/>
  <c r="O501" i="1" s="1"/>
  <c r="Q501" i="1"/>
  <c r="S500" i="1"/>
  <c r="R500" i="1"/>
  <c r="Q500" i="1"/>
  <c r="O500" i="1"/>
  <c r="S499" i="1"/>
  <c r="R499" i="1"/>
  <c r="Q499" i="1"/>
  <c r="O499" i="1"/>
  <c r="S498" i="1"/>
  <c r="R498" i="1"/>
  <c r="O498" i="1" s="1"/>
  <c r="Q498" i="1"/>
  <c r="S497" i="1"/>
  <c r="R497" i="1"/>
  <c r="O497" i="1" s="1"/>
  <c r="Q497" i="1"/>
  <c r="S496" i="1"/>
  <c r="R496" i="1"/>
  <c r="Q496" i="1"/>
  <c r="O496" i="1"/>
  <c r="S495" i="1"/>
  <c r="R495" i="1"/>
  <c r="O495" i="1" s="1"/>
  <c r="Q495" i="1"/>
  <c r="S494" i="1"/>
  <c r="R494" i="1"/>
  <c r="Q494" i="1"/>
  <c r="O494" i="1"/>
  <c r="S493" i="1"/>
  <c r="R493" i="1"/>
  <c r="O493" i="1" s="1"/>
  <c r="Q493" i="1"/>
  <c r="S492" i="1"/>
  <c r="R492" i="1"/>
  <c r="Q492" i="1"/>
  <c r="O492" i="1"/>
  <c r="S491" i="1"/>
  <c r="R491" i="1"/>
  <c r="Q491" i="1"/>
  <c r="O491" i="1"/>
  <c r="S490" i="1"/>
  <c r="R490" i="1"/>
  <c r="O490" i="1" s="1"/>
  <c r="Q490" i="1"/>
  <c r="S489" i="1"/>
  <c r="R489" i="1"/>
  <c r="O489" i="1" s="1"/>
  <c r="Q489" i="1"/>
  <c r="S488" i="1"/>
  <c r="R488" i="1"/>
  <c r="Q488" i="1"/>
  <c r="O488" i="1"/>
  <c r="S487" i="1"/>
  <c r="R487" i="1"/>
  <c r="O487" i="1" s="1"/>
  <c r="Q487" i="1"/>
  <c r="S486" i="1"/>
  <c r="R486" i="1"/>
  <c r="Q486" i="1"/>
  <c r="O486" i="1"/>
  <c r="S485" i="1"/>
  <c r="R485" i="1"/>
  <c r="O485" i="1" s="1"/>
  <c r="Q485" i="1"/>
  <c r="S484" i="1"/>
  <c r="R484" i="1"/>
  <c r="Q484" i="1"/>
  <c r="O484" i="1"/>
  <c r="S483" i="1"/>
  <c r="R483" i="1"/>
  <c r="Q483" i="1"/>
  <c r="O483" i="1"/>
  <c r="S482" i="1"/>
  <c r="R482" i="1"/>
  <c r="O482" i="1" s="1"/>
  <c r="Q482" i="1"/>
  <c r="S481" i="1"/>
  <c r="R481" i="1"/>
  <c r="O481" i="1" s="1"/>
  <c r="Q481" i="1"/>
  <c r="S480" i="1"/>
  <c r="R480" i="1"/>
  <c r="Q480" i="1"/>
  <c r="O480" i="1"/>
  <c r="S479" i="1"/>
  <c r="R479" i="1"/>
  <c r="O479" i="1" s="1"/>
  <c r="Q479" i="1"/>
  <c r="S478" i="1"/>
  <c r="R478" i="1"/>
  <c r="Q478" i="1"/>
  <c r="O478" i="1"/>
  <c r="S477" i="1"/>
  <c r="R477" i="1"/>
  <c r="O477" i="1" s="1"/>
  <c r="Q477" i="1"/>
  <c r="S476" i="1"/>
  <c r="R476" i="1"/>
  <c r="Q476" i="1"/>
  <c r="O476" i="1"/>
  <c r="S475" i="1"/>
  <c r="R475" i="1"/>
  <c r="Q475" i="1"/>
  <c r="O475" i="1"/>
  <c r="S474" i="1"/>
  <c r="R474" i="1"/>
  <c r="O474" i="1" s="1"/>
  <c r="Q474" i="1"/>
  <c r="S473" i="1"/>
  <c r="R473" i="1"/>
  <c r="O473" i="1" s="1"/>
  <c r="Q473" i="1"/>
  <c r="S472" i="1"/>
  <c r="R472" i="1"/>
  <c r="Q472" i="1"/>
  <c r="O472" i="1"/>
  <c r="S471" i="1"/>
  <c r="R471" i="1"/>
  <c r="O471" i="1" s="1"/>
  <c r="Q471" i="1"/>
  <c r="S470" i="1"/>
  <c r="R470" i="1"/>
  <c r="Q470" i="1"/>
  <c r="O470" i="1"/>
  <c r="S469" i="1"/>
  <c r="R469" i="1"/>
  <c r="O469" i="1" s="1"/>
  <c r="Q469" i="1"/>
  <c r="S468" i="1"/>
  <c r="R468" i="1"/>
  <c r="Q468" i="1"/>
  <c r="O468" i="1"/>
  <c r="S467" i="1"/>
  <c r="R467" i="1"/>
  <c r="Q467" i="1"/>
  <c r="O467" i="1"/>
  <c r="S466" i="1"/>
  <c r="R466" i="1"/>
  <c r="O466" i="1" s="1"/>
  <c r="Q466" i="1"/>
  <c r="S465" i="1"/>
  <c r="R465" i="1"/>
  <c r="O465" i="1" s="1"/>
  <c r="Q465" i="1"/>
  <c r="S464" i="1"/>
  <c r="R464" i="1"/>
  <c r="Q464" i="1"/>
  <c r="O464" i="1"/>
  <c r="S463" i="1"/>
  <c r="R463" i="1"/>
  <c r="O463" i="1" s="1"/>
  <c r="Q463" i="1"/>
  <c r="S462" i="1"/>
  <c r="R462" i="1"/>
  <c r="Q462" i="1"/>
  <c r="O462" i="1"/>
  <c r="S461" i="1"/>
  <c r="R461" i="1"/>
  <c r="O461" i="1" s="1"/>
  <c r="Q461" i="1"/>
  <c r="S460" i="1"/>
  <c r="R460" i="1"/>
  <c r="Q460" i="1"/>
  <c r="O460" i="1"/>
  <c r="S459" i="1"/>
  <c r="R459" i="1"/>
  <c r="Q459" i="1"/>
  <c r="O459" i="1"/>
  <c r="S458" i="1"/>
  <c r="R458" i="1"/>
  <c r="O458" i="1" s="1"/>
  <c r="Q458" i="1"/>
  <c r="S457" i="1"/>
  <c r="R457" i="1"/>
  <c r="O457" i="1" s="1"/>
  <c r="Q457" i="1"/>
  <c r="S456" i="1"/>
  <c r="R456" i="1"/>
  <c r="Q456" i="1"/>
  <c r="O456" i="1"/>
  <c r="S455" i="1"/>
  <c r="R455" i="1"/>
  <c r="O455" i="1" s="1"/>
  <c r="Q455" i="1"/>
  <c r="S454" i="1"/>
  <c r="R454" i="1"/>
  <c r="Q454" i="1"/>
  <c r="O454" i="1"/>
  <c r="S453" i="1"/>
  <c r="R453" i="1"/>
  <c r="O453" i="1" s="1"/>
  <c r="Q453" i="1"/>
  <c r="S452" i="1"/>
  <c r="R452" i="1"/>
  <c r="Q452" i="1"/>
  <c r="O452" i="1"/>
  <c r="S451" i="1"/>
  <c r="R451" i="1"/>
  <c r="Q451" i="1"/>
  <c r="O451" i="1"/>
  <c r="S450" i="1"/>
  <c r="R450" i="1"/>
  <c r="O450" i="1" s="1"/>
  <c r="Q450" i="1"/>
  <c r="S449" i="1"/>
  <c r="R449" i="1"/>
  <c r="O449" i="1" s="1"/>
  <c r="Q449" i="1"/>
  <c r="S448" i="1"/>
  <c r="R448" i="1"/>
  <c r="Q448" i="1"/>
  <c r="O448" i="1"/>
  <c r="S447" i="1"/>
  <c r="R447" i="1"/>
  <c r="O447" i="1" s="1"/>
  <c r="Q447" i="1"/>
  <c r="S446" i="1"/>
  <c r="R446" i="1"/>
  <c r="Q446" i="1"/>
  <c r="O446" i="1"/>
  <c r="S445" i="1"/>
  <c r="R445" i="1"/>
  <c r="O445" i="1" s="1"/>
  <c r="Q445" i="1"/>
  <c r="S444" i="1"/>
  <c r="R444" i="1"/>
  <c r="Q444" i="1"/>
  <c r="O444" i="1"/>
  <c r="S443" i="1"/>
  <c r="R443" i="1"/>
  <c r="Q443" i="1"/>
  <c r="O443" i="1"/>
  <c r="S442" i="1"/>
  <c r="R442" i="1"/>
  <c r="O442" i="1" s="1"/>
  <c r="Q442" i="1"/>
  <c r="S441" i="1"/>
  <c r="R441" i="1"/>
  <c r="O441" i="1" s="1"/>
  <c r="Q441" i="1"/>
  <c r="S440" i="1"/>
  <c r="R440" i="1"/>
  <c r="Q440" i="1"/>
  <c r="O440" i="1"/>
  <c r="S439" i="1"/>
  <c r="R439" i="1"/>
  <c r="O439" i="1" s="1"/>
  <c r="Q439" i="1"/>
  <c r="S438" i="1"/>
  <c r="R438" i="1"/>
  <c r="Q438" i="1"/>
  <c r="O438" i="1"/>
  <c r="S437" i="1"/>
  <c r="R437" i="1"/>
  <c r="O437" i="1" s="1"/>
  <c r="Q437" i="1"/>
  <c r="S436" i="1"/>
  <c r="R436" i="1"/>
  <c r="Q436" i="1"/>
  <c r="O436" i="1"/>
  <c r="S435" i="1"/>
  <c r="R435" i="1"/>
  <c r="Q435" i="1"/>
  <c r="O435" i="1"/>
  <c r="S434" i="1"/>
  <c r="R434" i="1"/>
  <c r="O434" i="1" s="1"/>
  <c r="Q434" i="1"/>
  <c r="S433" i="1"/>
  <c r="R433" i="1"/>
  <c r="O433" i="1" s="1"/>
  <c r="Q433" i="1"/>
  <c r="S432" i="1"/>
  <c r="R432" i="1"/>
  <c r="Q432" i="1"/>
  <c r="O432" i="1"/>
  <c r="S431" i="1"/>
  <c r="R431" i="1"/>
  <c r="O431" i="1" s="1"/>
  <c r="Q431" i="1"/>
  <c r="S430" i="1"/>
  <c r="R430" i="1"/>
  <c r="Q430" i="1"/>
  <c r="O430" i="1"/>
  <c r="S429" i="1"/>
  <c r="R429" i="1"/>
  <c r="O429" i="1" s="1"/>
  <c r="Q429" i="1"/>
  <c r="S428" i="1"/>
  <c r="R428" i="1"/>
  <c r="Q428" i="1"/>
  <c r="O428" i="1"/>
  <c r="S427" i="1"/>
  <c r="R427" i="1"/>
  <c r="Q427" i="1"/>
  <c r="O427" i="1"/>
  <c r="S426" i="1"/>
  <c r="R426" i="1"/>
  <c r="O426" i="1" s="1"/>
  <c r="Q426" i="1"/>
  <c r="S425" i="1"/>
  <c r="R425" i="1"/>
  <c r="O425" i="1" s="1"/>
  <c r="Q425" i="1"/>
  <c r="S424" i="1"/>
  <c r="R424" i="1"/>
  <c r="Q424" i="1"/>
  <c r="O424" i="1"/>
  <c r="S423" i="1"/>
  <c r="R423" i="1"/>
  <c r="O423" i="1" s="1"/>
  <c r="Q423" i="1"/>
  <c r="S422" i="1"/>
  <c r="R422" i="1"/>
  <c r="Q422" i="1"/>
  <c r="O422" i="1"/>
  <c r="S421" i="1"/>
  <c r="R421" i="1"/>
  <c r="O421" i="1" s="1"/>
  <c r="Q421" i="1"/>
  <c r="S420" i="1"/>
  <c r="R420" i="1"/>
  <c r="Q420" i="1"/>
  <c r="O420" i="1"/>
  <c r="S419" i="1"/>
  <c r="R419" i="1"/>
  <c r="Q419" i="1"/>
  <c r="O419" i="1"/>
  <c r="S418" i="1"/>
  <c r="R418" i="1"/>
  <c r="O418" i="1" s="1"/>
  <c r="Q418" i="1"/>
  <c r="S417" i="1"/>
  <c r="R417" i="1"/>
  <c r="O417" i="1" s="1"/>
  <c r="Q417" i="1"/>
  <c r="S416" i="1"/>
  <c r="R416" i="1"/>
  <c r="Q416" i="1"/>
  <c r="O416" i="1"/>
  <c r="S415" i="1"/>
  <c r="R415" i="1"/>
  <c r="O415" i="1" s="1"/>
  <c r="Q415" i="1"/>
  <c r="S414" i="1"/>
  <c r="R414" i="1"/>
  <c r="Q414" i="1"/>
  <c r="O414" i="1"/>
  <c r="S413" i="1"/>
  <c r="R413" i="1"/>
  <c r="O413" i="1" s="1"/>
  <c r="Q413" i="1"/>
  <c r="S412" i="1"/>
  <c r="R412" i="1"/>
  <c r="Q412" i="1"/>
  <c r="O412" i="1"/>
  <c r="S411" i="1"/>
  <c r="R411" i="1"/>
  <c r="Q411" i="1"/>
  <c r="O411" i="1"/>
  <c r="S410" i="1"/>
  <c r="R410" i="1"/>
  <c r="O410" i="1" s="1"/>
  <c r="Q410" i="1"/>
  <c r="S409" i="1"/>
  <c r="R409" i="1"/>
  <c r="O409" i="1" s="1"/>
  <c r="Q409" i="1"/>
  <c r="S408" i="1"/>
  <c r="R408" i="1"/>
  <c r="Q408" i="1"/>
  <c r="O408" i="1"/>
  <c r="S407" i="1"/>
  <c r="R407" i="1"/>
  <c r="O407" i="1" s="1"/>
  <c r="Q407" i="1"/>
  <c r="S406" i="1"/>
  <c r="R406" i="1"/>
  <c r="Q406" i="1"/>
  <c r="O406" i="1"/>
  <c r="S405" i="1"/>
  <c r="R405" i="1"/>
  <c r="O405" i="1" s="1"/>
  <c r="Q405" i="1"/>
  <c r="S404" i="1"/>
  <c r="R404" i="1"/>
  <c r="Q404" i="1"/>
  <c r="O404" i="1"/>
  <c r="S403" i="1"/>
  <c r="R403" i="1"/>
  <c r="Q403" i="1"/>
  <c r="O403" i="1"/>
  <c r="S402" i="1"/>
  <c r="R402" i="1"/>
  <c r="O402" i="1" s="1"/>
  <c r="Q402" i="1"/>
  <c r="S401" i="1"/>
  <c r="R401" i="1"/>
  <c r="O401" i="1" s="1"/>
  <c r="Q401" i="1"/>
  <c r="S400" i="1"/>
  <c r="R400" i="1"/>
  <c r="Q400" i="1"/>
  <c r="O400" i="1"/>
  <c r="S399" i="1"/>
  <c r="R399" i="1"/>
  <c r="O399" i="1" s="1"/>
  <c r="Q399" i="1"/>
  <c r="S398" i="1"/>
  <c r="R398" i="1"/>
  <c r="Q398" i="1"/>
  <c r="O398" i="1"/>
  <c r="S397" i="1"/>
  <c r="R397" i="1"/>
  <c r="O397" i="1" s="1"/>
  <c r="Q397" i="1"/>
  <c r="S396" i="1"/>
  <c r="R396" i="1"/>
  <c r="Q396" i="1"/>
  <c r="O396" i="1"/>
  <c r="S395" i="1"/>
  <c r="R395" i="1"/>
  <c r="Q395" i="1"/>
  <c r="O395" i="1"/>
  <c r="S394" i="1"/>
  <c r="R394" i="1"/>
  <c r="O394" i="1" s="1"/>
  <c r="Q394" i="1"/>
  <c r="S393" i="1"/>
  <c r="R393" i="1"/>
  <c r="Q393" i="1"/>
  <c r="O393" i="1"/>
  <c r="S392" i="1"/>
  <c r="R392" i="1"/>
  <c r="Q392" i="1"/>
  <c r="O392" i="1"/>
  <c r="S391" i="1"/>
  <c r="R391" i="1"/>
  <c r="O391" i="1" s="1"/>
  <c r="Q391" i="1"/>
  <c r="S390" i="1"/>
  <c r="R390" i="1"/>
  <c r="O390" i="1" s="1"/>
  <c r="Q390" i="1"/>
  <c r="S389" i="1"/>
  <c r="R389" i="1"/>
  <c r="Q389" i="1"/>
  <c r="O389" i="1"/>
  <c r="S388" i="1"/>
  <c r="R388" i="1"/>
  <c r="Q388" i="1"/>
  <c r="O388" i="1"/>
  <c r="S387" i="1"/>
  <c r="R387" i="1"/>
  <c r="Q387" i="1"/>
  <c r="O387" i="1"/>
  <c r="S386" i="1"/>
  <c r="R386" i="1"/>
  <c r="O386" i="1" s="1"/>
  <c r="Q386" i="1"/>
  <c r="S385" i="1"/>
  <c r="R385" i="1"/>
  <c r="O385" i="1" s="1"/>
  <c r="Q385" i="1"/>
  <c r="S384" i="1"/>
  <c r="R384" i="1"/>
  <c r="Q384" i="1"/>
  <c r="O384" i="1"/>
  <c r="S383" i="1"/>
  <c r="R383" i="1"/>
  <c r="O383" i="1" s="1"/>
  <c r="Q383" i="1"/>
  <c r="S382" i="1"/>
  <c r="R382" i="1"/>
  <c r="Q382" i="1"/>
  <c r="O382" i="1"/>
  <c r="S381" i="1"/>
  <c r="R381" i="1"/>
  <c r="O381" i="1" s="1"/>
  <c r="Q381" i="1"/>
  <c r="S380" i="1"/>
  <c r="R380" i="1"/>
  <c r="Q380" i="1"/>
  <c r="O380" i="1"/>
  <c r="S379" i="1"/>
  <c r="R379" i="1"/>
  <c r="Q379" i="1"/>
  <c r="O379" i="1"/>
  <c r="S378" i="1"/>
  <c r="R378" i="1"/>
  <c r="O378" i="1" s="1"/>
  <c r="Q378" i="1"/>
  <c r="S377" i="1"/>
  <c r="R377" i="1"/>
  <c r="Q377" i="1"/>
  <c r="O377" i="1"/>
  <c r="S376" i="1"/>
  <c r="R376" i="1"/>
  <c r="Q376" i="1"/>
  <c r="O376" i="1"/>
  <c r="S375" i="1"/>
  <c r="R375" i="1"/>
  <c r="O375" i="1" s="1"/>
  <c r="Q375" i="1"/>
  <c r="S374" i="1"/>
  <c r="R374" i="1"/>
  <c r="Q374" i="1"/>
  <c r="O374" i="1"/>
  <c r="S373" i="1"/>
  <c r="R373" i="1"/>
  <c r="O373" i="1" s="1"/>
  <c r="Q373" i="1"/>
  <c r="S372" i="1"/>
  <c r="R372" i="1"/>
  <c r="Q372" i="1"/>
  <c r="O372" i="1"/>
  <c r="S371" i="1"/>
  <c r="R371" i="1"/>
  <c r="Q371" i="1"/>
  <c r="O371" i="1"/>
  <c r="S370" i="1"/>
  <c r="R370" i="1"/>
  <c r="O370" i="1" s="1"/>
  <c r="Q370" i="1"/>
  <c r="S369" i="1"/>
  <c r="R369" i="1"/>
  <c r="O369" i="1" s="1"/>
  <c r="Q369" i="1"/>
  <c r="S368" i="1"/>
  <c r="R368" i="1"/>
  <c r="Q368" i="1"/>
  <c r="O368" i="1"/>
  <c r="S367" i="1"/>
  <c r="R367" i="1"/>
  <c r="O367" i="1" s="1"/>
  <c r="Q367" i="1"/>
  <c r="S366" i="1"/>
  <c r="R366" i="1"/>
  <c r="Q366" i="1"/>
  <c r="O366" i="1"/>
  <c r="S365" i="1"/>
  <c r="R365" i="1"/>
  <c r="Q365" i="1"/>
  <c r="O365" i="1"/>
  <c r="S364" i="1"/>
  <c r="R364" i="1"/>
  <c r="Q364" i="1"/>
  <c r="O364" i="1"/>
  <c r="S363" i="1"/>
  <c r="R363" i="1"/>
  <c r="Q363" i="1"/>
  <c r="O363" i="1"/>
  <c r="S362" i="1"/>
  <c r="R362" i="1"/>
  <c r="O362" i="1" s="1"/>
  <c r="Q362" i="1"/>
  <c r="S361" i="1"/>
  <c r="R361" i="1"/>
  <c r="O361" i="1" s="1"/>
  <c r="Q361" i="1"/>
  <c r="S360" i="1"/>
  <c r="R360" i="1"/>
  <c r="Q360" i="1"/>
  <c r="O360" i="1"/>
  <c r="S359" i="1"/>
  <c r="R359" i="1"/>
  <c r="O359" i="1" s="1"/>
  <c r="Q359" i="1"/>
  <c r="S358" i="1"/>
  <c r="R358" i="1"/>
  <c r="Q358" i="1"/>
  <c r="O358" i="1"/>
  <c r="S357" i="1"/>
  <c r="R357" i="1"/>
  <c r="O357" i="1" s="1"/>
  <c r="Q357" i="1"/>
  <c r="S356" i="1"/>
  <c r="R356" i="1"/>
  <c r="Q356" i="1"/>
  <c r="O356" i="1"/>
  <c r="S355" i="1"/>
  <c r="R355" i="1"/>
  <c r="Q355" i="1"/>
  <c r="O355" i="1"/>
  <c r="S354" i="1"/>
  <c r="R354" i="1"/>
  <c r="O354" i="1" s="1"/>
  <c r="Q354" i="1"/>
  <c r="S353" i="1"/>
  <c r="R353" i="1"/>
  <c r="Q353" i="1"/>
  <c r="O353" i="1"/>
  <c r="S352" i="1"/>
  <c r="R352" i="1"/>
  <c r="Q352" i="1"/>
  <c r="O352" i="1"/>
  <c r="S351" i="1"/>
  <c r="R351" i="1"/>
  <c r="O351" i="1" s="1"/>
  <c r="Q351" i="1"/>
  <c r="S350" i="1"/>
  <c r="R350" i="1"/>
  <c r="O350" i="1" s="1"/>
  <c r="Q350" i="1"/>
  <c r="S349" i="1"/>
  <c r="R349" i="1"/>
  <c r="O349" i="1" s="1"/>
  <c r="Q349" i="1"/>
  <c r="S348" i="1"/>
  <c r="R348" i="1"/>
  <c r="Q348" i="1"/>
  <c r="O348" i="1"/>
  <c r="S347" i="1"/>
  <c r="R347" i="1"/>
  <c r="Q347" i="1"/>
  <c r="O347" i="1"/>
  <c r="S346" i="1"/>
  <c r="R346" i="1"/>
  <c r="O346" i="1" s="1"/>
  <c r="Q346" i="1"/>
  <c r="S345" i="1"/>
  <c r="R345" i="1"/>
  <c r="Q345" i="1"/>
  <c r="O345" i="1"/>
  <c r="S344" i="1"/>
  <c r="R344" i="1"/>
  <c r="Q344" i="1"/>
  <c r="O344" i="1"/>
  <c r="S343" i="1"/>
  <c r="R343" i="1"/>
  <c r="O343" i="1" s="1"/>
  <c r="Q343" i="1"/>
  <c r="S342" i="1"/>
  <c r="R342" i="1"/>
  <c r="O342" i="1" s="1"/>
  <c r="Q342" i="1"/>
  <c r="S341" i="1"/>
  <c r="R341" i="1"/>
  <c r="Q341" i="1"/>
  <c r="O341" i="1"/>
  <c r="S340" i="1"/>
  <c r="R340" i="1"/>
  <c r="Q340" i="1"/>
  <c r="O340" i="1"/>
  <c r="S339" i="1"/>
  <c r="R339" i="1"/>
  <c r="Q339" i="1"/>
  <c r="O339" i="1"/>
  <c r="S338" i="1"/>
  <c r="R338" i="1"/>
  <c r="O338" i="1" s="1"/>
  <c r="Q338" i="1"/>
  <c r="S337" i="1"/>
  <c r="R337" i="1"/>
  <c r="O337" i="1" s="1"/>
  <c r="Q337" i="1"/>
  <c r="S336" i="1"/>
  <c r="R336" i="1"/>
  <c r="Q336" i="1"/>
  <c r="O336" i="1"/>
  <c r="S335" i="1"/>
  <c r="R335" i="1"/>
  <c r="O335" i="1" s="1"/>
  <c r="Q335" i="1"/>
  <c r="S334" i="1"/>
  <c r="R334" i="1"/>
  <c r="Q334" i="1"/>
  <c r="O334" i="1"/>
  <c r="S333" i="1"/>
  <c r="R333" i="1"/>
  <c r="Q333" i="1"/>
  <c r="O333" i="1"/>
  <c r="S332" i="1"/>
  <c r="R332" i="1"/>
  <c r="Q332" i="1"/>
  <c r="O332" i="1"/>
  <c r="S331" i="1"/>
  <c r="R331" i="1"/>
  <c r="Q331" i="1"/>
  <c r="O331" i="1"/>
  <c r="S330" i="1"/>
  <c r="R330" i="1"/>
  <c r="O330" i="1" s="1"/>
  <c r="Q330" i="1"/>
  <c r="S329" i="1"/>
  <c r="R329" i="1"/>
  <c r="Q329" i="1"/>
  <c r="O329" i="1"/>
  <c r="S328" i="1"/>
  <c r="R328" i="1"/>
  <c r="Q328" i="1"/>
  <c r="O328" i="1"/>
  <c r="S327" i="1"/>
  <c r="R327" i="1"/>
  <c r="O327" i="1" s="1"/>
  <c r="Q327" i="1"/>
  <c r="S326" i="1"/>
  <c r="R326" i="1"/>
  <c r="O326" i="1" s="1"/>
  <c r="Q326" i="1"/>
  <c r="S325" i="1"/>
  <c r="R325" i="1"/>
  <c r="Q325" i="1"/>
  <c r="O325" i="1"/>
  <c r="S324" i="1"/>
  <c r="R324" i="1"/>
  <c r="Q324" i="1"/>
  <c r="O324" i="1"/>
  <c r="S323" i="1"/>
  <c r="R323" i="1"/>
  <c r="Q323" i="1"/>
  <c r="O323" i="1"/>
  <c r="S322" i="1"/>
  <c r="R322" i="1"/>
  <c r="O322" i="1" s="1"/>
  <c r="Q322" i="1"/>
  <c r="S321" i="1"/>
  <c r="R321" i="1"/>
  <c r="O321" i="1" s="1"/>
  <c r="Q321" i="1"/>
  <c r="S320" i="1"/>
  <c r="R320" i="1"/>
  <c r="Q320" i="1"/>
  <c r="O320" i="1"/>
  <c r="S319" i="1"/>
  <c r="R319" i="1"/>
  <c r="O319" i="1" s="1"/>
  <c r="Q319" i="1"/>
  <c r="S318" i="1"/>
  <c r="R318" i="1"/>
  <c r="O318" i="1" s="1"/>
  <c r="Q318" i="1"/>
  <c r="S317" i="1"/>
  <c r="R317" i="1"/>
  <c r="O317" i="1" s="1"/>
  <c r="Q317" i="1"/>
  <c r="S316" i="1"/>
  <c r="R316" i="1"/>
  <c r="Q316" i="1"/>
  <c r="O316" i="1"/>
  <c r="S315" i="1"/>
  <c r="R315" i="1"/>
  <c r="Q315" i="1"/>
  <c r="O315" i="1"/>
  <c r="S314" i="1"/>
  <c r="R314" i="1"/>
  <c r="O314" i="1" s="1"/>
  <c r="Q314" i="1"/>
  <c r="S313" i="1"/>
  <c r="R313" i="1"/>
  <c r="Q313" i="1"/>
  <c r="O313" i="1"/>
  <c r="S312" i="1"/>
  <c r="R312" i="1"/>
  <c r="Q312" i="1"/>
  <c r="O312" i="1"/>
  <c r="S311" i="1"/>
  <c r="R311" i="1"/>
  <c r="O311" i="1" s="1"/>
  <c r="Q311" i="1"/>
  <c r="S310" i="1"/>
  <c r="R310" i="1"/>
  <c r="O310" i="1" s="1"/>
  <c r="Q310" i="1"/>
  <c r="S309" i="1"/>
  <c r="R309" i="1"/>
  <c r="Q309" i="1"/>
  <c r="O309" i="1"/>
  <c r="S308" i="1"/>
  <c r="R308" i="1"/>
  <c r="Q308" i="1"/>
  <c r="O308" i="1"/>
  <c r="S307" i="1"/>
  <c r="R307" i="1"/>
  <c r="Q307" i="1"/>
  <c r="O307" i="1"/>
  <c r="S306" i="1"/>
  <c r="R306" i="1"/>
  <c r="O306" i="1" s="1"/>
  <c r="Q306" i="1"/>
  <c r="S305" i="1"/>
  <c r="R305" i="1"/>
  <c r="Q305" i="1"/>
  <c r="O305" i="1"/>
  <c r="S304" i="1"/>
  <c r="R304" i="1"/>
  <c r="Q304" i="1"/>
  <c r="O304" i="1"/>
  <c r="S303" i="1"/>
  <c r="R303" i="1"/>
  <c r="O303" i="1" s="1"/>
  <c r="Q303" i="1"/>
  <c r="S302" i="1"/>
  <c r="R302" i="1"/>
  <c r="O302" i="1" s="1"/>
  <c r="Q302" i="1"/>
  <c r="S301" i="1"/>
  <c r="R301" i="1"/>
  <c r="O301" i="1" s="1"/>
  <c r="Q301" i="1"/>
  <c r="S300" i="1"/>
  <c r="R300" i="1"/>
  <c r="Q300" i="1"/>
  <c r="O300" i="1"/>
  <c r="S299" i="1"/>
  <c r="R299" i="1"/>
  <c r="Q299" i="1"/>
  <c r="O299" i="1"/>
  <c r="S298" i="1"/>
  <c r="R298" i="1"/>
  <c r="O298" i="1" s="1"/>
  <c r="Q298" i="1"/>
  <c r="S297" i="1"/>
  <c r="R297" i="1"/>
  <c r="Q297" i="1"/>
  <c r="O297" i="1"/>
  <c r="S296" i="1"/>
  <c r="R296" i="1"/>
  <c r="Q296" i="1"/>
  <c r="O296" i="1"/>
  <c r="S295" i="1"/>
  <c r="R295" i="1"/>
  <c r="O295" i="1" s="1"/>
  <c r="Q295" i="1"/>
  <c r="S294" i="1"/>
  <c r="R294" i="1"/>
  <c r="O294" i="1" s="1"/>
  <c r="Q294" i="1"/>
  <c r="S293" i="1"/>
  <c r="R293" i="1"/>
  <c r="Q293" i="1"/>
  <c r="O293" i="1"/>
  <c r="S292" i="1"/>
  <c r="R292" i="1"/>
  <c r="Q292" i="1"/>
  <c r="O292" i="1"/>
  <c r="S291" i="1"/>
  <c r="R291" i="1"/>
  <c r="Q291" i="1"/>
  <c r="O291" i="1"/>
  <c r="S290" i="1"/>
  <c r="R290" i="1"/>
  <c r="O290" i="1" s="1"/>
  <c r="Q290" i="1"/>
  <c r="S289" i="1"/>
  <c r="R289" i="1"/>
  <c r="Q289" i="1"/>
  <c r="O289" i="1"/>
  <c r="S288" i="1"/>
  <c r="R288" i="1"/>
  <c r="Q288" i="1"/>
  <c r="O288" i="1"/>
  <c r="S287" i="1"/>
  <c r="R287" i="1"/>
  <c r="O287" i="1" s="1"/>
  <c r="Q287" i="1"/>
  <c r="S286" i="1"/>
  <c r="R286" i="1"/>
  <c r="O286" i="1" s="1"/>
  <c r="Q286" i="1"/>
  <c r="S285" i="1"/>
  <c r="R285" i="1"/>
  <c r="O285" i="1" s="1"/>
  <c r="Q285" i="1"/>
  <c r="S284" i="1"/>
  <c r="R284" i="1"/>
  <c r="Q284" i="1"/>
  <c r="O284" i="1"/>
  <c r="S283" i="1"/>
  <c r="R283" i="1"/>
  <c r="Q283" i="1"/>
  <c r="O283" i="1"/>
  <c r="S282" i="1"/>
  <c r="R282" i="1"/>
  <c r="O282" i="1" s="1"/>
  <c r="Q282" i="1"/>
  <c r="S281" i="1"/>
  <c r="R281" i="1"/>
  <c r="O281" i="1" s="1"/>
  <c r="Q281" i="1"/>
  <c r="S280" i="1"/>
  <c r="R280" i="1"/>
  <c r="Q280" i="1"/>
  <c r="O280" i="1"/>
  <c r="S279" i="1"/>
  <c r="R279" i="1"/>
  <c r="O279" i="1" s="1"/>
  <c r="Q279" i="1"/>
  <c r="S278" i="1"/>
  <c r="R278" i="1"/>
  <c r="Q278" i="1"/>
  <c r="O278" i="1"/>
  <c r="S277" i="1"/>
  <c r="R277" i="1"/>
  <c r="O277" i="1" s="1"/>
  <c r="Q277" i="1"/>
  <c r="S276" i="1"/>
  <c r="R276" i="1"/>
  <c r="Q276" i="1"/>
  <c r="O276" i="1"/>
  <c r="S275" i="1"/>
  <c r="R275" i="1"/>
  <c r="Q275" i="1"/>
  <c r="O275" i="1"/>
  <c r="S274" i="1"/>
  <c r="R274" i="1"/>
  <c r="O274" i="1" s="1"/>
  <c r="Q274" i="1"/>
  <c r="S273" i="1"/>
  <c r="R273" i="1"/>
  <c r="O273" i="1" s="1"/>
  <c r="Q273" i="1"/>
  <c r="S272" i="1"/>
  <c r="R272" i="1"/>
  <c r="O272" i="1" s="1"/>
  <c r="Q272" i="1"/>
  <c r="S271" i="1"/>
  <c r="R271" i="1"/>
  <c r="O271" i="1" s="1"/>
  <c r="Q271" i="1"/>
  <c r="S270" i="1"/>
  <c r="R270" i="1"/>
  <c r="Q270" i="1"/>
  <c r="O270" i="1"/>
  <c r="S269" i="1"/>
  <c r="R269" i="1"/>
  <c r="O269" i="1" s="1"/>
  <c r="Q269" i="1"/>
  <c r="S268" i="1"/>
  <c r="R268" i="1"/>
  <c r="Q268" i="1"/>
  <c r="O268" i="1"/>
  <c r="S267" i="1"/>
  <c r="R267" i="1"/>
  <c r="Q267" i="1"/>
  <c r="O267" i="1"/>
  <c r="S266" i="1"/>
  <c r="R266" i="1"/>
  <c r="O266" i="1" s="1"/>
  <c r="Q266" i="1"/>
  <c r="S265" i="1"/>
  <c r="R265" i="1"/>
  <c r="O265" i="1" s="1"/>
  <c r="Q265" i="1"/>
  <c r="S264" i="1"/>
  <c r="R264" i="1"/>
  <c r="O264" i="1" s="1"/>
  <c r="Q264" i="1"/>
  <c r="S263" i="1"/>
  <c r="R263" i="1"/>
  <c r="O263" i="1" s="1"/>
  <c r="Q263" i="1"/>
  <c r="S262" i="1"/>
  <c r="R262" i="1"/>
  <c r="Q262" i="1"/>
  <c r="O262" i="1"/>
  <c r="S261" i="1"/>
  <c r="R261" i="1"/>
  <c r="O261" i="1" s="1"/>
  <c r="Q261" i="1"/>
  <c r="S260" i="1"/>
  <c r="R260" i="1"/>
  <c r="Q260" i="1"/>
  <c r="O260" i="1"/>
  <c r="S259" i="1"/>
  <c r="R259" i="1"/>
  <c r="Q259" i="1"/>
  <c r="O259" i="1"/>
  <c r="S258" i="1"/>
  <c r="R258" i="1"/>
  <c r="O258" i="1" s="1"/>
  <c r="Q258" i="1"/>
  <c r="S257" i="1"/>
  <c r="R257" i="1"/>
  <c r="Q257" i="1"/>
  <c r="O257" i="1"/>
  <c r="S256" i="1"/>
  <c r="R256" i="1"/>
  <c r="O256" i="1" s="1"/>
  <c r="Q256" i="1"/>
  <c r="S255" i="1"/>
  <c r="R255" i="1"/>
  <c r="O255" i="1" s="1"/>
  <c r="Q255" i="1"/>
  <c r="S254" i="1"/>
  <c r="R254" i="1"/>
  <c r="Q254" i="1"/>
  <c r="O254" i="1"/>
  <c r="S253" i="1"/>
  <c r="R253" i="1"/>
  <c r="O253" i="1" s="1"/>
  <c r="Q253" i="1"/>
  <c r="S252" i="1"/>
  <c r="R252" i="1"/>
  <c r="Q252" i="1"/>
  <c r="O252" i="1"/>
  <c r="S251" i="1"/>
  <c r="R251" i="1"/>
  <c r="Q251" i="1"/>
  <c r="O251" i="1"/>
  <c r="S250" i="1"/>
  <c r="R250" i="1"/>
  <c r="O250" i="1" s="1"/>
  <c r="Q250" i="1"/>
  <c r="S249" i="1"/>
  <c r="R249" i="1"/>
  <c r="Q249" i="1"/>
  <c r="O249" i="1"/>
  <c r="S248" i="1"/>
  <c r="R248" i="1"/>
  <c r="Q248" i="1"/>
  <c r="O248" i="1"/>
  <c r="S247" i="1"/>
  <c r="R247" i="1"/>
  <c r="O247" i="1" s="1"/>
  <c r="Q247" i="1"/>
  <c r="S246" i="1"/>
  <c r="R246" i="1"/>
  <c r="Q246" i="1"/>
  <c r="O246" i="1"/>
  <c r="S245" i="1"/>
  <c r="R245" i="1"/>
  <c r="O245" i="1" s="1"/>
  <c r="Q245" i="1"/>
  <c r="S244" i="1"/>
  <c r="R244" i="1"/>
  <c r="Q244" i="1"/>
  <c r="O244" i="1"/>
  <c r="S243" i="1"/>
  <c r="R243" i="1"/>
  <c r="Q243" i="1"/>
  <c r="O243" i="1"/>
  <c r="S242" i="1"/>
  <c r="R242" i="1"/>
  <c r="O242" i="1" s="1"/>
  <c r="Q242" i="1"/>
  <c r="S241" i="1"/>
  <c r="R241" i="1"/>
  <c r="O241" i="1" s="1"/>
  <c r="Q241" i="1"/>
  <c r="S240" i="1"/>
  <c r="R240" i="1"/>
  <c r="Q240" i="1"/>
  <c r="O240" i="1"/>
  <c r="S239" i="1"/>
  <c r="R239" i="1"/>
  <c r="Q239" i="1"/>
  <c r="O239" i="1"/>
  <c r="S238" i="1"/>
  <c r="R238" i="1"/>
  <c r="Q238" i="1"/>
  <c r="O238" i="1"/>
  <c r="S237" i="1"/>
  <c r="R237" i="1"/>
  <c r="O237" i="1" s="1"/>
  <c r="Q237" i="1"/>
  <c r="S236" i="1"/>
  <c r="R236" i="1"/>
  <c r="Q236" i="1"/>
  <c r="O236" i="1"/>
  <c r="S235" i="1"/>
  <c r="R235" i="1"/>
  <c r="Q235" i="1"/>
  <c r="O235" i="1"/>
  <c r="S234" i="1"/>
  <c r="R234" i="1"/>
  <c r="O234" i="1" s="1"/>
  <c r="Q234" i="1"/>
  <c r="S233" i="1"/>
  <c r="R233" i="1"/>
  <c r="O233" i="1" s="1"/>
  <c r="Q233" i="1"/>
  <c r="S232" i="1"/>
  <c r="R232" i="1"/>
  <c r="O232" i="1" s="1"/>
  <c r="Q232" i="1"/>
  <c r="S231" i="1"/>
  <c r="R231" i="1"/>
  <c r="O231" i="1" s="1"/>
  <c r="Q231" i="1"/>
  <c r="S230" i="1"/>
  <c r="R230" i="1"/>
  <c r="Q230" i="1"/>
  <c r="O230" i="1"/>
  <c r="S229" i="1"/>
  <c r="R229" i="1"/>
  <c r="O229" i="1" s="1"/>
  <c r="Q229" i="1"/>
  <c r="S228" i="1"/>
  <c r="R228" i="1"/>
  <c r="Q228" i="1"/>
  <c r="O228" i="1"/>
  <c r="S227" i="1"/>
  <c r="R227" i="1"/>
  <c r="Q227" i="1"/>
  <c r="O227" i="1"/>
  <c r="S226" i="1"/>
  <c r="R226" i="1"/>
  <c r="O226" i="1" s="1"/>
  <c r="Q226" i="1"/>
  <c r="S225" i="1"/>
  <c r="R225" i="1"/>
  <c r="O225" i="1" s="1"/>
  <c r="Q225" i="1"/>
  <c r="S224" i="1"/>
  <c r="R224" i="1"/>
  <c r="O224" i="1" s="1"/>
  <c r="Q224" i="1"/>
  <c r="S223" i="1"/>
  <c r="R223" i="1"/>
  <c r="O223" i="1" s="1"/>
  <c r="Q223" i="1"/>
  <c r="S222" i="1"/>
  <c r="R222" i="1"/>
  <c r="Q222" i="1"/>
  <c r="O222" i="1"/>
  <c r="S221" i="1"/>
  <c r="R221" i="1"/>
  <c r="O221" i="1" s="1"/>
  <c r="Q221" i="1"/>
  <c r="S220" i="1"/>
  <c r="R220" i="1"/>
  <c r="Q220" i="1"/>
  <c r="O220" i="1"/>
  <c r="S219" i="1"/>
  <c r="R219" i="1"/>
  <c r="Q219" i="1"/>
  <c r="O219" i="1"/>
  <c r="S218" i="1"/>
  <c r="R218" i="1"/>
  <c r="O218" i="1" s="1"/>
  <c r="Q218" i="1"/>
  <c r="S217" i="1"/>
  <c r="R217" i="1"/>
  <c r="Q217" i="1"/>
  <c r="O217" i="1"/>
  <c r="S216" i="1"/>
  <c r="R216" i="1"/>
  <c r="Q216" i="1"/>
  <c r="O216" i="1"/>
  <c r="S215" i="1"/>
  <c r="R215" i="1"/>
  <c r="Q215" i="1"/>
  <c r="O215" i="1"/>
  <c r="S214" i="1"/>
  <c r="R214" i="1"/>
  <c r="Q214" i="1"/>
  <c r="O214" i="1"/>
  <c r="S213" i="1"/>
  <c r="R213" i="1"/>
  <c r="O213" i="1" s="1"/>
  <c r="Q213" i="1"/>
  <c r="S212" i="1"/>
  <c r="R212" i="1"/>
  <c r="Q212" i="1"/>
  <c r="O212" i="1"/>
  <c r="S211" i="1"/>
  <c r="R211" i="1"/>
  <c r="Q211" i="1"/>
  <c r="O211" i="1"/>
  <c r="S210" i="1"/>
  <c r="R210" i="1"/>
  <c r="O210" i="1" s="1"/>
  <c r="Q210" i="1"/>
  <c r="S209" i="1"/>
  <c r="R209" i="1"/>
  <c r="Q209" i="1"/>
  <c r="O209" i="1"/>
  <c r="S208" i="1"/>
  <c r="R208" i="1"/>
  <c r="Q208" i="1"/>
  <c r="O208" i="1"/>
  <c r="S207" i="1"/>
  <c r="R207" i="1"/>
  <c r="O207" i="1" s="1"/>
  <c r="Q207" i="1"/>
  <c r="S206" i="1"/>
  <c r="R206" i="1"/>
  <c r="O206" i="1" s="1"/>
  <c r="Q206" i="1"/>
  <c r="C206" i="1"/>
  <c r="S205" i="1"/>
  <c r="R205" i="1"/>
  <c r="Q205" i="1"/>
  <c r="O205" i="1"/>
  <c r="F205" i="1"/>
  <c r="S204" i="1"/>
  <c r="R204" i="1"/>
  <c r="Q204" i="1"/>
  <c r="O204" i="1"/>
  <c r="F204" i="1"/>
  <c r="S203" i="1"/>
  <c r="R203" i="1"/>
  <c r="Q203" i="1"/>
  <c r="O203" i="1"/>
  <c r="F203" i="1"/>
  <c r="S202" i="1"/>
  <c r="R202" i="1"/>
  <c r="O202" i="1" s="1"/>
  <c r="Q202" i="1"/>
  <c r="S201" i="1"/>
  <c r="R201" i="1"/>
  <c r="Q201" i="1"/>
  <c r="O201" i="1"/>
  <c r="S200" i="1"/>
  <c r="R200" i="1"/>
  <c r="Q200" i="1"/>
  <c r="O200" i="1"/>
  <c r="S199" i="1"/>
  <c r="R199" i="1"/>
  <c r="Q199" i="1"/>
  <c r="O199" i="1"/>
  <c r="G199" i="1"/>
  <c r="F199" i="1"/>
  <c r="D199" i="1"/>
  <c r="S198" i="1"/>
  <c r="R198" i="1"/>
  <c r="O198" i="1" s="1"/>
  <c r="Q198" i="1"/>
  <c r="D198" i="1"/>
  <c r="S197" i="1"/>
  <c r="R197" i="1"/>
  <c r="O197" i="1" s="1"/>
  <c r="Q197" i="1"/>
  <c r="S196" i="1"/>
  <c r="R196" i="1"/>
  <c r="Q196" i="1"/>
  <c r="O196" i="1"/>
  <c r="S195" i="1"/>
  <c r="R195" i="1"/>
  <c r="Q195" i="1"/>
  <c r="O195" i="1"/>
  <c r="S194" i="1"/>
  <c r="R194" i="1"/>
  <c r="Q194" i="1"/>
  <c r="O194" i="1"/>
  <c r="S193" i="1"/>
  <c r="R193" i="1"/>
  <c r="Q193" i="1"/>
  <c r="O193" i="1"/>
  <c r="S192" i="1"/>
  <c r="R192" i="1"/>
  <c r="Q192" i="1"/>
  <c r="O192" i="1"/>
  <c r="S191" i="1"/>
  <c r="R191" i="1"/>
  <c r="O191" i="1" s="1"/>
  <c r="Q191" i="1"/>
  <c r="S190" i="1"/>
  <c r="R190" i="1"/>
  <c r="O190" i="1" s="1"/>
  <c r="Q190" i="1"/>
  <c r="S189" i="1"/>
  <c r="R189" i="1"/>
  <c r="O189" i="1" s="1"/>
  <c r="Q189" i="1"/>
  <c r="S188" i="1"/>
  <c r="R188" i="1"/>
  <c r="Q188" i="1"/>
  <c r="O188" i="1"/>
  <c r="S187" i="1"/>
  <c r="R187" i="1"/>
  <c r="Q187" i="1"/>
  <c r="O187" i="1"/>
  <c r="S186" i="1"/>
  <c r="R186" i="1"/>
  <c r="O186" i="1" s="1"/>
  <c r="Q186" i="1"/>
  <c r="S185" i="1"/>
  <c r="R185" i="1"/>
  <c r="Q185" i="1"/>
  <c r="O185" i="1"/>
  <c r="S184" i="1"/>
  <c r="R184" i="1"/>
  <c r="Q184" i="1"/>
  <c r="O184" i="1"/>
  <c r="S183" i="1"/>
  <c r="R183" i="1"/>
  <c r="Q183" i="1"/>
  <c r="O183" i="1"/>
  <c r="S182" i="1"/>
  <c r="R182" i="1"/>
  <c r="O182" i="1" s="1"/>
  <c r="Q182" i="1"/>
  <c r="S181" i="1"/>
  <c r="R181" i="1"/>
  <c r="O181" i="1" s="1"/>
  <c r="Q181" i="1"/>
  <c r="S180" i="1"/>
  <c r="R180" i="1"/>
  <c r="Q180" i="1"/>
  <c r="O180" i="1"/>
  <c r="S179" i="1"/>
  <c r="R179" i="1"/>
  <c r="O179" i="1" s="1"/>
  <c r="Q179" i="1"/>
  <c r="S178" i="1"/>
  <c r="R178" i="1"/>
  <c r="O178" i="1" s="1"/>
  <c r="Q178" i="1"/>
  <c r="S177" i="1"/>
  <c r="R177" i="1"/>
  <c r="Q177" i="1"/>
  <c r="O177" i="1"/>
  <c r="S176" i="1"/>
  <c r="R176" i="1"/>
  <c r="Q176" i="1"/>
  <c r="O176" i="1"/>
  <c r="S175" i="1"/>
  <c r="R175" i="1"/>
  <c r="O175" i="1" s="1"/>
  <c r="Q175" i="1"/>
  <c r="S174" i="1"/>
  <c r="R174" i="1"/>
  <c r="O174" i="1" s="1"/>
  <c r="Q174" i="1"/>
  <c r="S173" i="1"/>
  <c r="R173" i="1"/>
  <c r="O173" i="1" s="1"/>
  <c r="Q173" i="1"/>
  <c r="S172" i="1"/>
  <c r="R172" i="1"/>
  <c r="O172" i="1" s="1"/>
  <c r="Q172" i="1"/>
  <c r="S171" i="1"/>
  <c r="R171" i="1"/>
  <c r="Q171" i="1"/>
  <c r="O171" i="1"/>
  <c r="S170" i="1"/>
  <c r="R170" i="1"/>
  <c r="O170" i="1" s="1"/>
  <c r="Q170" i="1"/>
  <c r="S169" i="1"/>
  <c r="R169" i="1"/>
  <c r="Q169" i="1"/>
  <c r="O169" i="1"/>
  <c r="S168" i="1"/>
  <c r="R168" i="1"/>
  <c r="Q168" i="1"/>
  <c r="O168" i="1"/>
  <c r="S167" i="1"/>
  <c r="R167" i="1"/>
  <c r="O167" i="1" s="1"/>
  <c r="Q167" i="1"/>
  <c r="S166" i="1"/>
  <c r="R166" i="1"/>
  <c r="O166" i="1" s="1"/>
  <c r="Q166" i="1"/>
  <c r="S165" i="1"/>
  <c r="R165" i="1"/>
  <c r="O165" i="1" s="1"/>
  <c r="Q165" i="1"/>
  <c r="S164" i="1"/>
  <c r="R164" i="1"/>
  <c r="Q164" i="1"/>
  <c r="O164" i="1"/>
  <c r="S163" i="1"/>
  <c r="R163" i="1"/>
  <c r="Q163" i="1"/>
  <c r="O163" i="1"/>
  <c r="S162" i="1"/>
  <c r="R162" i="1"/>
  <c r="O162" i="1" s="1"/>
  <c r="Q162" i="1"/>
  <c r="S161" i="1"/>
  <c r="R161" i="1"/>
  <c r="Q161" i="1"/>
  <c r="O161" i="1"/>
  <c r="S160" i="1"/>
  <c r="R160" i="1"/>
  <c r="Q160" i="1"/>
  <c r="O160" i="1"/>
  <c r="S159" i="1"/>
  <c r="R159" i="1"/>
  <c r="Q159" i="1"/>
  <c r="O159" i="1"/>
  <c r="S158" i="1"/>
  <c r="R158" i="1"/>
  <c r="O158" i="1" s="1"/>
  <c r="Q158" i="1"/>
  <c r="S157" i="1"/>
  <c r="R157" i="1"/>
  <c r="O157" i="1" s="1"/>
  <c r="Q157" i="1"/>
  <c r="S156" i="1"/>
  <c r="R156" i="1"/>
  <c r="Q156" i="1"/>
  <c r="O156" i="1"/>
  <c r="S155" i="1"/>
  <c r="R155" i="1"/>
  <c r="O155" i="1" s="1"/>
  <c r="Q155" i="1"/>
  <c r="S154" i="1"/>
  <c r="R154" i="1"/>
  <c r="O154" i="1" s="1"/>
  <c r="Q154" i="1"/>
  <c r="S153" i="1"/>
  <c r="R153" i="1"/>
  <c r="Q153" i="1"/>
  <c r="O153" i="1"/>
  <c r="S152" i="1"/>
  <c r="R152" i="1"/>
  <c r="Q152" i="1"/>
  <c r="O152" i="1"/>
  <c r="S151" i="1"/>
  <c r="R151" i="1"/>
  <c r="Q151" i="1"/>
  <c r="O151" i="1"/>
  <c r="S150" i="1"/>
  <c r="R150" i="1"/>
  <c r="O150" i="1" s="1"/>
  <c r="Q150" i="1"/>
  <c r="S149" i="1"/>
  <c r="R149" i="1"/>
  <c r="O149" i="1" s="1"/>
  <c r="Q149" i="1"/>
  <c r="S148" i="1"/>
  <c r="R148" i="1"/>
  <c r="Q148" i="1"/>
  <c r="O148" i="1"/>
  <c r="S147" i="1"/>
  <c r="R147" i="1"/>
  <c r="O147" i="1" s="1"/>
  <c r="Q147" i="1"/>
  <c r="S146" i="1"/>
  <c r="R146" i="1"/>
  <c r="O146" i="1" s="1"/>
  <c r="Q146" i="1"/>
  <c r="S145" i="1"/>
  <c r="R145" i="1"/>
  <c r="Q145" i="1"/>
  <c r="O145" i="1"/>
  <c r="S144" i="1"/>
  <c r="R144" i="1"/>
  <c r="Q144" i="1"/>
  <c r="O144" i="1"/>
  <c r="S143" i="1"/>
  <c r="R143" i="1"/>
  <c r="Q143" i="1"/>
  <c r="O143" i="1"/>
  <c r="S142" i="1"/>
  <c r="R142" i="1"/>
  <c r="O142" i="1" s="1"/>
  <c r="Q142" i="1"/>
  <c r="S141" i="1"/>
  <c r="R141" i="1"/>
  <c r="O141" i="1" s="1"/>
  <c r="Q141" i="1"/>
  <c r="S140" i="1"/>
  <c r="R140" i="1"/>
  <c r="Q140" i="1"/>
  <c r="O140" i="1"/>
  <c r="S139" i="1"/>
  <c r="R139" i="1"/>
  <c r="O139" i="1" s="1"/>
  <c r="Q139" i="1"/>
  <c r="S138" i="1"/>
  <c r="R138" i="1"/>
  <c r="Q138" i="1"/>
  <c r="O138" i="1"/>
  <c r="S137" i="1"/>
  <c r="R137" i="1"/>
  <c r="Q137" i="1"/>
  <c r="O137" i="1"/>
  <c r="S136" i="1"/>
  <c r="R136" i="1"/>
  <c r="Q136" i="1"/>
  <c r="O136" i="1"/>
  <c r="S135" i="1"/>
  <c r="R135" i="1"/>
  <c r="Q135" i="1"/>
  <c r="O135" i="1"/>
  <c r="S134" i="1"/>
  <c r="R134" i="1"/>
  <c r="Q134" i="1"/>
  <c r="O134" i="1"/>
  <c r="S133" i="1"/>
  <c r="R133" i="1"/>
  <c r="Q133" i="1"/>
  <c r="O133" i="1"/>
  <c r="S132" i="1"/>
  <c r="R132" i="1"/>
  <c r="O132" i="1" s="1"/>
  <c r="Q132" i="1"/>
  <c r="S131" i="1"/>
  <c r="R131" i="1"/>
  <c r="O131" i="1" s="1"/>
  <c r="Q131" i="1"/>
  <c r="S130" i="1"/>
  <c r="R130" i="1"/>
  <c r="O130" i="1" s="1"/>
  <c r="Q130" i="1"/>
  <c r="S129" i="1"/>
  <c r="R129" i="1"/>
  <c r="Q129" i="1"/>
  <c r="O129" i="1"/>
  <c r="S128" i="1"/>
  <c r="R128" i="1"/>
  <c r="O128" i="1" s="1"/>
  <c r="Q128" i="1"/>
  <c r="S127" i="1"/>
  <c r="R127" i="1"/>
  <c r="Q127" i="1"/>
  <c r="O127" i="1"/>
  <c r="S126" i="1"/>
  <c r="R126" i="1"/>
  <c r="Q126" i="1"/>
  <c r="O126" i="1"/>
  <c r="S125" i="1"/>
  <c r="R125" i="1"/>
  <c r="Q125" i="1"/>
  <c r="O125" i="1"/>
  <c r="S124" i="1"/>
  <c r="R124" i="1"/>
  <c r="O124" i="1" s="1"/>
  <c r="Q124" i="1"/>
  <c r="S123" i="1"/>
  <c r="R123" i="1"/>
  <c r="O123" i="1" s="1"/>
  <c r="Q123" i="1"/>
  <c r="S122" i="1"/>
  <c r="R122" i="1"/>
  <c r="O122" i="1" s="1"/>
  <c r="Q122" i="1"/>
  <c r="S121" i="1"/>
  <c r="R121" i="1"/>
  <c r="Q121" i="1"/>
  <c r="O121" i="1"/>
  <c r="S120" i="1"/>
  <c r="R120" i="1"/>
  <c r="O120" i="1" s="1"/>
  <c r="Q120" i="1"/>
  <c r="S119" i="1"/>
  <c r="R119" i="1"/>
  <c r="Q119" i="1"/>
  <c r="O119" i="1"/>
  <c r="S118" i="1"/>
  <c r="R118" i="1"/>
  <c r="Q118" i="1"/>
  <c r="O118" i="1"/>
  <c r="S117" i="1"/>
  <c r="R117" i="1"/>
  <c r="Q117" i="1"/>
  <c r="O117" i="1"/>
  <c r="S116" i="1"/>
  <c r="R116" i="1"/>
  <c r="O116" i="1" s="1"/>
  <c r="Q116" i="1"/>
  <c r="S115" i="1"/>
  <c r="R115" i="1"/>
  <c r="O115" i="1" s="1"/>
  <c r="Q115" i="1"/>
  <c r="S114" i="1"/>
  <c r="R114" i="1"/>
  <c r="O114" i="1" s="1"/>
  <c r="Q114" i="1"/>
  <c r="S113" i="1"/>
  <c r="R113" i="1"/>
  <c r="Q113" i="1"/>
  <c r="O113" i="1"/>
  <c r="S112" i="1"/>
  <c r="R112" i="1"/>
  <c r="O112" i="1" s="1"/>
  <c r="Q112" i="1"/>
  <c r="S111" i="1"/>
  <c r="R111" i="1"/>
  <c r="Q111" i="1"/>
  <c r="O111" i="1"/>
  <c r="S110" i="1"/>
  <c r="R110" i="1"/>
  <c r="Q110" i="1"/>
  <c r="O110" i="1"/>
  <c r="S109" i="1"/>
  <c r="R109" i="1"/>
  <c r="Q109" i="1"/>
  <c r="O109" i="1"/>
  <c r="S108" i="1"/>
  <c r="R108" i="1"/>
  <c r="O108" i="1" s="1"/>
  <c r="Q108" i="1"/>
  <c r="S107" i="1"/>
  <c r="R107" i="1"/>
  <c r="Q107" i="1"/>
  <c r="O107" i="1"/>
  <c r="S106" i="1"/>
  <c r="R106" i="1"/>
  <c r="O106" i="1" s="1"/>
  <c r="Q106" i="1"/>
  <c r="S105" i="1"/>
  <c r="R105" i="1"/>
  <c r="Q105" i="1"/>
  <c r="O105" i="1"/>
  <c r="S104" i="1"/>
  <c r="R104" i="1"/>
  <c r="O104" i="1" s="1"/>
  <c r="Q104" i="1"/>
  <c r="S103" i="1"/>
  <c r="R103" i="1"/>
  <c r="Q103" i="1"/>
  <c r="O103" i="1"/>
  <c r="S102" i="1"/>
  <c r="R102" i="1"/>
  <c r="Q102" i="1"/>
  <c r="O102" i="1"/>
  <c r="S101" i="1"/>
  <c r="R101" i="1"/>
  <c r="O101" i="1" s="1"/>
  <c r="Q101" i="1"/>
  <c r="S100" i="1"/>
  <c r="R100" i="1"/>
  <c r="O100" i="1" s="1"/>
  <c r="Q100" i="1"/>
  <c r="S99" i="1"/>
  <c r="R99" i="1"/>
  <c r="Q99" i="1"/>
  <c r="O99" i="1"/>
  <c r="S98" i="1"/>
  <c r="R98" i="1"/>
  <c r="O98" i="1" s="1"/>
  <c r="Q98" i="1"/>
  <c r="S97" i="1"/>
  <c r="R97" i="1"/>
  <c r="Q97" i="1"/>
  <c r="O97" i="1"/>
  <c r="S96" i="1"/>
  <c r="R96" i="1"/>
  <c r="O96" i="1" s="1"/>
  <c r="Q96" i="1"/>
  <c r="S95" i="1"/>
  <c r="R95" i="1"/>
  <c r="Q95" i="1"/>
  <c r="O95" i="1"/>
  <c r="S94" i="1"/>
  <c r="R94" i="1"/>
  <c r="Q94" i="1"/>
  <c r="O94" i="1"/>
  <c r="S93" i="1"/>
  <c r="R93" i="1"/>
  <c r="O93" i="1" s="1"/>
  <c r="Q93" i="1"/>
  <c r="S92" i="1"/>
  <c r="R92" i="1"/>
  <c r="O92" i="1" s="1"/>
  <c r="Q92" i="1"/>
  <c r="S91" i="1"/>
  <c r="R91" i="1"/>
  <c r="Q91" i="1"/>
  <c r="O91" i="1"/>
  <c r="S90" i="1"/>
  <c r="R90" i="1"/>
  <c r="Q90" i="1"/>
  <c r="O90" i="1"/>
  <c r="S89" i="1"/>
  <c r="R89" i="1"/>
  <c r="Q89" i="1"/>
  <c r="O89" i="1"/>
  <c r="S88" i="1"/>
  <c r="R88" i="1"/>
  <c r="O88" i="1" s="1"/>
  <c r="Q88" i="1"/>
  <c r="S87" i="1"/>
  <c r="R87" i="1"/>
  <c r="Q87" i="1"/>
  <c r="O87" i="1"/>
  <c r="S86" i="1"/>
  <c r="R86" i="1"/>
  <c r="Q86" i="1"/>
  <c r="O86" i="1"/>
  <c r="S85" i="1"/>
  <c r="R85" i="1"/>
  <c r="Q85" i="1"/>
  <c r="O85" i="1"/>
  <c r="S84" i="1"/>
  <c r="R84" i="1"/>
  <c r="O84" i="1" s="1"/>
  <c r="Q84" i="1"/>
  <c r="S83" i="1"/>
  <c r="R83" i="1"/>
  <c r="Q83" i="1"/>
  <c r="O83" i="1"/>
  <c r="S82" i="1"/>
  <c r="R82" i="1"/>
  <c r="Q82" i="1"/>
  <c r="O82" i="1"/>
  <c r="S81" i="1"/>
  <c r="R81" i="1"/>
  <c r="O81" i="1" s="1"/>
  <c r="Q81" i="1"/>
  <c r="S80" i="1"/>
  <c r="R80" i="1"/>
  <c r="O80" i="1" s="1"/>
  <c r="Q80" i="1"/>
  <c r="S79" i="1"/>
  <c r="R79" i="1"/>
  <c r="Q79" i="1"/>
  <c r="O79" i="1"/>
  <c r="S78" i="1"/>
  <c r="R78" i="1"/>
  <c r="Q78" i="1"/>
  <c r="O78" i="1"/>
  <c r="S77" i="1"/>
  <c r="R77" i="1"/>
  <c r="Q77" i="1"/>
  <c r="O77" i="1"/>
  <c r="S76" i="1"/>
  <c r="R76" i="1"/>
  <c r="O76" i="1" s="1"/>
  <c r="Q76" i="1"/>
  <c r="S75" i="1"/>
  <c r="R75" i="1"/>
  <c r="O75" i="1" s="1"/>
  <c r="Q75" i="1"/>
  <c r="S74" i="1"/>
  <c r="R74" i="1"/>
  <c r="O74" i="1" s="1"/>
  <c r="Q74" i="1"/>
  <c r="S73" i="1"/>
  <c r="R73" i="1"/>
  <c r="Q73" i="1"/>
  <c r="O73" i="1"/>
  <c r="S72" i="1"/>
  <c r="R72" i="1"/>
  <c r="O72" i="1" s="1"/>
  <c r="Q72" i="1"/>
  <c r="S71" i="1"/>
  <c r="R71" i="1"/>
  <c r="O71" i="1" s="1"/>
  <c r="Q71" i="1"/>
  <c r="S70" i="1"/>
  <c r="R70" i="1"/>
  <c r="Q70" i="1"/>
  <c r="O70" i="1"/>
  <c r="S69" i="1"/>
  <c r="R69" i="1"/>
  <c r="Q69" i="1"/>
  <c r="O69" i="1"/>
  <c r="S68" i="1"/>
  <c r="R68" i="1"/>
  <c r="Q68" i="1"/>
  <c r="O68" i="1"/>
  <c r="S67" i="1"/>
  <c r="R67" i="1"/>
  <c r="O67" i="1" s="1"/>
  <c r="Q67" i="1"/>
  <c r="S66" i="1"/>
  <c r="R66" i="1"/>
  <c r="O66" i="1" s="1"/>
  <c r="Q66" i="1"/>
  <c r="S65" i="1"/>
  <c r="R65" i="1"/>
  <c r="Q65" i="1"/>
  <c r="O65" i="1"/>
  <c r="S64" i="1"/>
  <c r="R64" i="1"/>
  <c r="Q64" i="1"/>
  <c r="O64" i="1"/>
  <c r="S63" i="1"/>
  <c r="R63" i="1"/>
  <c r="O63" i="1" s="1"/>
  <c r="Q63" i="1"/>
  <c r="S62" i="1"/>
  <c r="R62" i="1"/>
  <c r="Q62" i="1"/>
  <c r="O62" i="1"/>
  <c r="S61" i="1"/>
  <c r="R61" i="1"/>
  <c r="Q61" i="1"/>
  <c r="O61" i="1"/>
  <c r="S60" i="1"/>
  <c r="R60" i="1"/>
  <c r="Q60" i="1"/>
  <c r="O60" i="1"/>
  <c r="S59" i="1"/>
  <c r="R59" i="1"/>
  <c r="O59" i="1" s="1"/>
  <c r="Q59" i="1"/>
  <c r="S58" i="1"/>
  <c r="R58" i="1"/>
  <c r="O58" i="1" s="1"/>
  <c r="Q58" i="1"/>
  <c r="S57" i="1"/>
  <c r="R57" i="1"/>
  <c r="Q57" i="1"/>
  <c r="O57" i="1"/>
  <c r="S56" i="1"/>
  <c r="R56" i="1"/>
  <c r="Q56" i="1"/>
  <c r="O56" i="1"/>
  <c r="S55" i="1"/>
  <c r="R55" i="1"/>
  <c r="O55" i="1" s="1"/>
  <c r="Q55" i="1"/>
  <c r="S54" i="1"/>
  <c r="R54" i="1"/>
  <c r="Q54" i="1"/>
  <c r="O54" i="1"/>
  <c r="S53" i="1"/>
  <c r="R53" i="1"/>
  <c r="Q53" i="1"/>
  <c r="O53" i="1"/>
  <c r="S52" i="1"/>
  <c r="R52" i="1"/>
  <c r="O52" i="1" s="1"/>
  <c r="Q52" i="1"/>
  <c r="S51" i="1"/>
  <c r="R51" i="1"/>
  <c r="O51" i="1" s="1"/>
  <c r="Q51" i="1"/>
  <c r="S50" i="1"/>
  <c r="R50" i="1"/>
  <c r="O50" i="1" s="1"/>
  <c r="Q50" i="1"/>
  <c r="S49" i="1"/>
  <c r="R49" i="1"/>
  <c r="Q49" i="1"/>
  <c r="O49" i="1"/>
  <c r="S48" i="1"/>
  <c r="R48" i="1"/>
  <c r="O48" i="1" s="1"/>
  <c r="Q48" i="1"/>
  <c r="S47" i="1"/>
  <c r="R47" i="1"/>
  <c r="O47" i="1" s="1"/>
  <c r="Q47" i="1"/>
  <c r="S46" i="1"/>
  <c r="R46" i="1"/>
  <c r="O46" i="1" s="1"/>
  <c r="Q46" i="1"/>
  <c r="S45" i="1"/>
  <c r="R45" i="1"/>
  <c r="Q45" i="1"/>
  <c r="O45" i="1"/>
  <c r="S44" i="1"/>
  <c r="R44" i="1"/>
  <c r="O44" i="1" s="1"/>
  <c r="Q44" i="1"/>
  <c r="S43" i="1"/>
  <c r="R43" i="1"/>
  <c r="O43" i="1" s="1"/>
  <c r="Q43" i="1"/>
  <c r="S42" i="1"/>
  <c r="R42" i="1"/>
  <c r="O42" i="1" s="1"/>
  <c r="Q42" i="1"/>
  <c r="S41" i="1"/>
  <c r="R41" i="1"/>
  <c r="Q41" i="1"/>
  <c r="O41" i="1"/>
  <c r="S40" i="1"/>
  <c r="R40" i="1"/>
  <c r="O40" i="1" s="1"/>
  <c r="Q40" i="1"/>
  <c r="S39" i="1"/>
  <c r="R39" i="1"/>
  <c r="O39" i="1" s="1"/>
  <c r="Q39" i="1"/>
  <c r="S38" i="1"/>
  <c r="R38" i="1"/>
  <c r="O38" i="1" s="1"/>
  <c r="Q38" i="1"/>
  <c r="S37" i="1"/>
  <c r="R37" i="1"/>
  <c r="Q37" i="1"/>
  <c r="O37" i="1"/>
  <c r="S36" i="1"/>
  <c r="R36" i="1"/>
  <c r="O36" i="1" s="1"/>
  <c r="Q36" i="1"/>
  <c r="S35" i="1"/>
  <c r="R35" i="1"/>
  <c r="Q35" i="1"/>
  <c r="O35" i="1"/>
  <c r="S34" i="1"/>
  <c r="R34" i="1"/>
  <c r="Q34" i="1"/>
  <c r="O34" i="1"/>
  <c r="S33" i="1"/>
  <c r="R33" i="1"/>
  <c r="O33" i="1" s="1"/>
  <c r="Q33" i="1"/>
  <c r="S32" i="1"/>
  <c r="R32" i="1"/>
  <c r="O32" i="1" s="1"/>
  <c r="Q32" i="1"/>
  <c r="S31" i="1"/>
  <c r="R31" i="1"/>
  <c r="O31" i="1" s="1"/>
  <c r="Q31" i="1"/>
  <c r="S30" i="1"/>
  <c r="R30" i="1"/>
  <c r="Q30" i="1"/>
  <c r="O30" i="1"/>
  <c r="S29" i="1"/>
  <c r="R29" i="1"/>
  <c r="O29" i="1" s="1"/>
  <c r="Q29" i="1"/>
  <c r="S28" i="1"/>
  <c r="R28" i="1"/>
  <c r="O28" i="1" s="1"/>
  <c r="Q28" i="1"/>
  <c r="S27" i="1"/>
  <c r="R27" i="1"/>
  <c r="O27" i="1" s="1"/>
  <c r="Q27" i="1"/>
  <c r="S26" i="1"/>
  <c r="R26" i="1"/>
  <c r="Q26" i="1"/>
  <c r="O26" i="1"/>
  <c r="S25" i="1"/>
  <c r="R25" i="1"/>
  <c r="O25" i="1" s="1"/>
  <c r="Q25" i="1"/>
  <c r="S24" i="1"/>
  <c r="R24" i="1"/>
  <c r="O24" i="1" s="1"/>
  <c r="Q24" i="1"/>
  <c r="S23" i="1"/>
  <c r="R23" i="1"/>
  <c r="O23" i="1" s="1"/>
  <c r="Q23" i="1"/>
  <c r="S22" i="1"/>
  <c r="R22" i="1"/>
  <c r="Q22" i="1"/>
  <c r="O22" i="1"/>
  <c r="M19" i="1"/>
  <c r="L19" i="1"/>
  <c r="K19" i="1"/>
  <c r="G7" i="1"/>
  <c r="G6" i="1"/>
  <c r="K2" i="1"/>
  <c r="F15" i="1" s="1"/>
  <c r="P91" i="1" l="1"/>
  <c r="P29" i="1"/>
  <c r="P54" i="1"/>
  <c r="P69" i="1"/>
  <c r="P28" i="1"/>
  <c r="P36" i="1"/>
  <c r="P62" i="1"/>
  <c r="P77" i="1"/>
  <c r="P80" i="1"/>
  <c r="P27" i="1"/>
  <c r="P35" i="1"/>
  <c r="P41" i="1"/>
  <c r="P49" i="1"/>
  <c r="P70" i="1"/>
  <c r="P78" i="1"/>
  <c r="P79" i="1"/>
  <c r="P26" i="1"/>
  <c r="P34" i="1"/>
  <c r="P42" i="1"/>
  <c r="P50" i="1"/>
  <c r="P57" i="1"/>
  <c r="P25" i="1"/>
  <c r="P33" i="1"/>
  <c r="P58" i="1"/>
  <c r="P65" i="1"/>
  <c r="P82" i="1"/>
  <c r="F14" i="1"/>
  <c r="P24" i="1"/>
  <c r="P32" i="1"/>
  <c r="P66" i="1"/>
  <c r="P73" i="1"/>
  <c r="P620" i="1"/>
  <c r="P612" i="1"/>
  <c r="P604" i="1"/>
  <c r="P596" i="1"/>
  <c r="P588" i="1"/>
  <c r="P580" i="1"/>
  <c r="P572" i="1"/>
  <c r="P564" i="1"/>
  <c r="P556" i="1"/>
  <c r="P548" i="1"/>
  <c r="P540" i="1"/>
  <c r="P532" i="1"/>
  <c r="P524" i="1"/>
  <c r="P516" i="1"/>
  <c r="P508" i="1"/>
  <c r="P500" i="1"/>
  <c r="P492" i="1"/>
  <c r="P484" i="1"/>
  <c r="P476" i="1"/>
  <c r="P468" i="1"/>
  <c r="P460" i="1"/>
  <c r="P452" i="1"/>
  <c r="P444" i="1"/>
  <c r="P436" i="1"/>
  <c r="P428" i="1"/>
  <c r="P420" i="1"/>
  <c r="P412" i="1"/>
  <c r="P404" i="1"/>
  <c r="P615" i="1"/>
  <c r="P607" i="1"/>
  <c r="P599" i="1"/>
  <c r="P591" i="1"/>
  <c r="P583" i="1"/>
  <c r="P575" i="1"/>
  <c r="P567" i="1"/>
  <c r="P559" i="1"/>
  <c r="P551" i="1"/>
  <c r="P543" i="1"/>
  <c r="P535" i="1"/>
  <c r="P527" i="1"/>
  <c r="P519" i="1"/>
  <c r="P511" i="1"/>
  <c r="P618" i="1"/>
  <c r="P610" i="1"/>
  <c r="P602" i="1"/>
  <c r="P594" i="1"/>
  <c r="P586" i="1"/>
  <c r="P578" i="1"/>
  <c r="P570" i="1"/>
  <c r="P562" i="1"/>
  <c r="P554" i="1"/>
  <c r="P546" i="1"/>
  <c r="P538" i="1"/>
  <c r="P530" i="1"/>
  <c r="P522" i="1"/>
  <c r="P514" i="1"/>
  <c r="P506" i="1"/>
  <c r="P498" i="1"/>
  <c r="P490" i="1"/>
  <c r="P482" i="1"/>
  <c r="P474" i="1"/>
  <c r="P466" i="1"/>
  <c r="P458" i="1"/>
  <c r="P450" i="1"/>
  <c r="P442" i="1"/>
  <c r="P434" i="1"/>
  <c r="P426" i="1"/>
  <c r="P418" i="1"/>
  <c r="P410" i="1"/>
  <c r="P402" i="1"/>
  <c r="P394" i="1"/>
  <c r="P386" i="1"/>
  <c r="P378" i="1"/>
  <c r="P370" i="1"/>
  <c r="P362" i="1"/>
  <c r="P354" i="1"/>
  <c r="P346" i="1"/>
  <c r="P338" i="1"/>
  <c r="P330" i="1"/>
  <c r="P322" i="1"/>
  <c r="P314" i="1"/>
  <c r="P306" i="1"/>
  <c r="P298" i="1"/>
  <c r="P290" i="1"/>
  <c r="P621" i="1"/>
  <c r="P613" i="1"/>
  <c r="P605" i="1"/>
  <c r="P597" i="1"/>
  <c r="P589" i="1"/>
  <c r="P581" i="1"/>
  <c r="P573" i="1"/>
  <c r="P565" i="1"/>
  <c r="P557" i="1"/>
  <c r="P549" i="1"/>
  <c r="P541" i="1"/>
  <c r="P533" i="1"/>
  <c r="P525" i="1"/>
  <c r="P517" i="1"/>
  <c r="P509" i="1"/>
  <c r="P501" i="1"/>
  <c r="P493" i="1"/>
  <c r="P485" i="1"/>
  <c r="P477" i="1"/>
  <c r="P469" i="1"/>
  <c r="P461" i="1"/>
  <c r="P453" i="1"/>
  <c r="P445" i="1"/>
  <c r="P437" i="1"/>
  <c r="P429" i="1"/>
  <c r="P421" i="1"/>
  <c r="P413" i="1"/>
  <c r="P405" i="1"/>
  <c r="P397" i="1"/>
  <c r="P389" i="1"/>
  <c r="P381" i="1"/>
  <c r="P373" i="1"/>
  <c r="P365" i="1"/>
  <c r="P357" i="1"/>
  <c r="P349" i="1"/>
  <c r="P341" i="1"/>
  <c r="P333" i="1"/>
  <c r="P325" i="1"/>
  <c r="P317" i="1"/>
  <c r="P309" i="1"/>
  <c r="P301" i="1"/>
  <c r="P293" i="1"/>
  <c r="P285" i="1"/>
  <c r="P616" i="1"/>
  <c r="P608" i="1"/>
  <c r="P600" i="1"/>
  <c r="P592" i="1"/>
  <c r="P584" i="1"/>
  <c r="P576" i="1"/>
  <c r="P568" i="1"/>
  <c r="P560" i="1"/>
  <c r="P552" i="1"/>
  <c r="P544" i="1"/>
  <c r="P536" i="1"/>
  <c r="P528" i="1"/>
  <c r="P520" i="1"/>
  <c r="P512" i="1"/>
  <c r="P504" i="1"/>
  <c r="P496" i="1"/>
  <c r="P488" i="1"/>
  <c r="P480" i="1"/>
  <c r="P472" i="1"/>
  <c r="P464" i="1"/>
  <c r="P456" i="1"/>
  <c r="P448" i="1"/>
  <c r="P440" i="1"/>
  <c r="P432" i="1"/>
  <c r="P424" i="1"/>
  <c r="P416" i="1"/>
  <c r="P408" i="1"/>
  <c r="P400" i="1"/>
  <c r="P614" i="1"/>
  <c r="P606" i="1"/>
  <c r="P598" i="1"/>
  <c r="P590" i="1"/>
  <c r="P582" i="1"/>
  <c r="P574" i="1"/>
  <c r="P566" i="1"/>
  <c r="P558" i="1"/>
  <c r="P550" i="1"/>
  <c r="P542" i="1"/>
  <c r="P534" i="1"/>
  <c r="P526" i="1"/>
  <c r="P518" i="1"/>
  <c r="P510" i="1"/>
  <c r="P502" i="1"/>
  <c r="P494" i="1"/>
  <c r="P486" i="1"/>
  <c r="P478" i="1"/>
  <c r="P470" i="1"/>
  <c r="P462" i="1"/>
  <c r="P454" i="1"/>
  <c r="P446" i="1"/>
  <c r="P438" i="1"/>
  <c r="P430" i="1"/>
  <c r="P422" i="1"/>
  <c r="P414" i="1"/>
  <c r="P406" i="1"/>
  <c r="P398" i="1"/>
  <c r="P390" i="1"/>
  <c r="P382" i="1"/>
  <c r="P374" i="1"/>
  <c r="P366" i="1"/>
  <c r="P358" i="1"/>
  <c r="P350" i="1"/>
  <c r="P342" i="1"/>
  <c r="P334" i="1"/>
  <c r="P326" i="1"/>
  <c r="P611" i="1"/>
  <c r="P609" i="1"/>
  <c r="P579" i="1"/>
  <c r="P577" i="1"/>
  <c r="P547" i="1"/>
  <c r="P545" i="1"/>
  <c r="P523" i="1"/>
  <c r="P491" i="1"/>
  <c r="P489" i="1"/>
  <c r="P487" i="1"/>
  <c r="P427" i="1"/>
  <c r="P425" i="1"/>
  <c r="P423" i="1"/>
  <c r="P396" i="1"/>
  <c r="P387" i="1"/>
  <c r="P385" i="1"/>
  <c r="P376" i="1"/>
  <c r="P367" i="1"/>
  <c r="P499" i="1"/>
  <c r="P497" i="1"/>
  <c r="P495" i="1"/>
  <c r="P435" i="1"/>
  <c r="P433" i="1"/>
  <c r="P431" i="1"/>
  <c r="P372" i="1"/>
  <c r="P363" i="1"/>
  <c r="P361" i="1"/>
  <c r="P352" i="1"/>
  <c r="P343" i="1"/>
  <c r="P312" i="1"/>
  <c r="P619" i="1"/>
  <c r="P617" i="1"/>
  <c r="P587" i="1"/>
  <c r="P585" i="1"/>
  <c r="P555" i="1"/>
  <c r="P553" i="1"/>
  <c r="P529" i="1"/>
  <c r="P507" i="1"/>
  <c r="P505" i="1"/>
  <c r="P503" i="1"/>
  <c r="P443" i="1"/>
  <c r="P441" i="1"/>
  <c r="P439" i="1"/>
  <c r="P392" i="1"/>
  <c r="P383" i="1"/>
  <c r="P348" i="1"/>
  <c r="P339" i="1"/>
  <c r="P337" i="1"/>
  <c r="P328" i="1"/>
  <c r="P319" i="1"/>
  <c r="P310" i="1"/>
  <c r="P303" i="1"/>
  <c r="P294" i="1"/>
  <c r="P287" i="1"/>
  <c r="P277" i="1"/>
  <c r="P269" i="1"/>
  <c r="P261" i="1"/>
  <c r="P253" i="1"/>
  <c r="P245" i="1"/>
  <c r="P237" i="1"/>
  <c r="P229" i="1"/>
  <c r="P221" i="1"/>
  <c r="P213" i="1"/>
  <c r="P202" i="1"/>
  <c r="P197" i="1"/>
  <c r="P190" i="1"/>
  <c r="P182" i="1"/>
  <c r="P174" i="1"/>
  <c r="P531" i="1"/>
  <c r="P451" i="1"/>
  <c r="P449" i="1"/>
  <c r="P447" i="1"/>
  <c r="P388" i="1"/>
  <c r="P379" i="1"/>
  <c r="P377" i="1"/>
  <c r="P368" i="1"/>
  <c r="P359" i="1"/>
  <c r="P324" i="1"/>
  <c r="P308" i="1"/>
  <c r="P292" i="1"/>
  <c r="P280" i="1"/>
  <c r="P272" i="1"/>
  <c r="P264" i="1"/>
  <c r="P256" i="1"/>
  <c r="P248" i="1"/>
  <c r="P240" i="1"/>
  <c r="P232" i="1"/>
  <c r="P224" i="1"/>
  <c r="P216" i="1"/>
  <c r="P203" i="1"/>
  <c r="P199" i="1"/>
  <c r="P198" i="1"/>
  <c r="P191" i="1"/>
  <c r="P183" i="1"/>
  <c r="P595" i="1"/>
  <c r="P593" i="1"/>
  <c r="P563" i="1"/>
  <c r="P561" i="1"/>
  <c r="P513" i="1"/>
  <c r="P459" i="1"/>
  <c r="P457" i="1"/>
  <c r="P455" i="1"/>
  <c r="P364" i="1"/>
  <c r="P355" i="1"/>
  <c r="P353" i="1"/>
  <c r="P344" i="1"/>
  <c r="P335" i="1"/>
  <c r="P315" i="1"/>
  <c r="P313" i="1"/>
  <c r="P537" i="1"/>
  <c r="P515" i="1"/>
  <c r="P467" i="1"/>
  <c r="P465" i="1"/>
  <c r="P463" i="1"/>
  <c r="P403" i="1"/>
  <c r="P401" i="1"/>
  <c r="P399" i="1"/>
  <c r="P395" i="1"/>
  <c r="P393" i="1"/>
  <c r="P384" i="1"/>
  <c r="P375" i="1"/>
  <c r="P340" i="1"/>
  <c r="P331" i="1"/>
  <c r="P329" i="1"/>
  <c r="P320" i="1"/>
  <c r="P304" i="1"/>
  <c r="P288" i="1"/>
  <c r="P278" i="1"/>
  <c r="P270" i="1"/>
  <c r="P262" i="1"/>
  <c r="P254" i="1"/>
  <c r="P246" i="1"/>
  <c r="P238" i="1"/>
  <c r="P230" i="1"/>
  <c r="P222" i="1"/>
  <c r="P214" i="1"/>
  <c r="P205" i="1"/>
  <c r="P200" i="1"/>
  <c r="P193" i="1"/>
  <c r="P185" i="1"/>
  <c r="P603" i="1"/>
  <c r="P601" i="1"/>
  <c r="P571" i="1"/>
  <c r="P569" i="1"/>
  <c r="P539" i="1"/>
  <c r="P475" i="1"/>
  <c r="P473" i="1"/>
  <c r="P471" i="1"/>
  <c r="P411" i="1"/>
  <c r="P409" i="1"/>
  <c r="P407" i="1"/>
  <c r="P380" i="1"/>
  <c r="P371" i="1"/>
  <c r="P369" i="1"/>
  <c r="P360" i="1"/>
  <c r="P351" i="1"/>
  <c r="P318" i="1"/>
  <c r="P311" i="1"/>
  <c r="P302" i="1"/>
  <c r="P295" i="1"/>
  <c r="P521" i="1"/>
  <c r="P483" i="1"/>
  <c r="P481" i="1"/>
  <c r="P479" i="1"/>
  <c r="P419" i="1"/>
  <c r="P417" i="1"/>
  <c r="P415" i="1"/>
  <c r="P391" i="1"/>
  <c r="P356" i="1"/>
  <c r="P347" i="1"/>
  <c r="P345" i="1"/>
  <c r="P336" i="1"/>
  <c r="P327" i="1"/>
  <c r="P316" i="1"/>
  <c r="P300" i="1"/>
  <c r="P284" i="1"/>
  <c r="P276" i="1"/>
  <c r="P268" i="1"/>
  <c r="P283" i="1"/>
  <c r="P249" i="1"/>
  <c r="P236" i="1"/>
  <c r="P227" i="1"/>
  <c r="P218" i="1"/>
  <c r="P184" i="1"/>
  <c r="P323" i="1"/>
  <c r="P321" i="1"/>
  <c r="P299" i="1"/>
  <c r="P297" i="1"/>
  <c r="P291" i="1"/>
  <c r="P289" i="1"/>
  <c r="P281" i="1"/>
  <c r="P279" i="1"/>
  <c r="P275" i="1"/>
  <c r="P258" i="1"/>
  <c r="P247" i="1"/>
  <c r="P225" i="1"/>
  <c r="P212" i="1"/>
  <c r="P207" i="1"/>
  <c r="P201" i="1"/>
  <c r="P273" i="1"/>
  <c r="P271" i="1"/>
  <c r="P267" i="1"/>
  <c r="P252" i="1"/>
  <c r="P243" i="1"/>
  <c r="P234" i="1"/>
  <c r="P223" i="1"/>
  <c r="P204" i="1"/>
  <c r="P189" i="1"/>
  <c r="P179" i="1"/>
  <c r="P166" i="1"/>
  <c r="P158" i="1"/>
  <c r="P150" i="1"/>
  <c r="P142" i="1"/>
  <c r="P307" i="1"/>
  <c r="P305" i="1"/>
  <c r="P265" i="1"/>
  <c r="P263" i="1"/>
  <c r="P241" i="1"/>
  <c r="P228" i="1"/>
  <c r="P219" i="1"/>
  <c r="P210" i="1"/>
  <c r="P196" i="1"/>
  <c r="P192" i="1"/>
  <c r="P176" i="1"/>
  <c r="P167" i="1"/>
  <c r="P159" i="1"/>
  <c r="P151" i="1"/>
  <c r="P143" i="1"/>
  <c r="P259" i="1"/>
  <c r="P250" i="1"/>
  <c r="P239" i="1"/>
  <c r="P217" i="1"/>
  <c r="P208" i="1"/>
  <c r="P194" i="1"/>
  <c r="P188" i="1"/>
  <c r="P181" i="1"/>
  <c r="P296" i="1"/>
  <c r="P274" i="1"/>
  <c r="P255" i="1"/>
  <c r="P233" i="1"/>
  <c r="P220" i="1"/>
  <c r="P211" i="1"/>
  <c r="P187" i="1"/>
  <c r="P170" i="1"/>
  <c r="P162" i="1"/>
  <c r="P154" i="1"/>
  <c r="P146" i="1"/>
  <c r="P332" i="1"/>
  <c r="P266" i="1"/>
  <c r="P260" i="1"/>
  <c r="P251" i="1"/>
  <c r="P242" i="1"/>
  <c r="P231" i="1"/>
  <c r="P209" i="1"/>
  <c r="P180" i="1"/>
  <c r="P178" i="1"/>
  <c r="P171" i="1"/>
  <c r="P163" i="1"/>
  <c r="P155" i="1"/>
  <c r="P147" i="1"/>
  <c r="P139" i="1"/>
  <c r="P257" i="1"/>
  <c r="P215" i="1"/>
  <c r="P161" i="1"/>
  <c r="P140" i="1"/>
  <c r="P137" i="1"/>
  <c r="P130" i="1"/>
  <c r="P122" i="1"/>
  <c r="P235" i="1"/>
  <c r="P226" i="1"/>
  <c r="P168" i="1"/>
  <c r="P153" i="1"/>
  <c r="P131" i="1"/>
  <c r="P123" i="1"/>
  <c r="P115" i="1"/>
  <c r="P107" i="1"/>
  <c r="P282" i="1"/>
  <c r="P206" i="1"/>
  <c r="P177" i="1"/>
  <c r="P160" i="1"/>
  <c r="P145" i="1"/>
  <c r="P132" i="1"/>
  <c r="P124" i="1"/>
  <c r="P116" i="1"/>
  <c r="P108" i="1"/>
  <c r="P100" i="1"/>
  <c r="P92" i="1"/>
  <c r="P84" i="1"/>
  <c r="P286" i="1"/>
  <c r="P152" i="1"/>
  <c r="P138" i="1"/>
  <c r="P133" i="1"/>
  <c r="P125" i="1"/>
  <c r="P117" i="1"/>
  <c r="P109" i="1"/>
  <c r="P101" i="1"/>
  <c r="P93" i="1"/>
  <c r="P85" i="1"/>
  <c r="P175" i="1"/>
  <c r="P173" i="1"/>
  <c r="P165" i="1"/>
  <c r="P144" i="1"/>
  <c r="P134" i="1"/>
  <c r="P126" i="1"/>
  <c r="P118" i="1"/>
  <c r="P195" i="1"/>
  <c r="P186" i="1"/>
  <c r="P172" i="1"/>
  <c r="P164" i="1"/>
  <c r="P157" i="1"/>
  <c r="P135" i="1"/>
  <c r="P127" i="1"/>
  <c r="P119" i="1"/>
  <c r="P156" i="1"/>
  <c r="P149" i="1"/>
  <c r="P136" i="1"/>
  <c r="P128" i="1"/>
  <c r="P120" i="1"/>
  <c r="P244" i="1"/>
  <c r="P169" i="1"/>
  <c r="P148" i="1"/>
  <c r="P141" i="1"/>
  <c r="P129" i="1"/>
  <c r="P121" i="1"/>
  <c r="P113" i="1"/>
  <c r="P105" i="1"/>
  <c r="P97" i="1"/>
  <c r="P89" i="1"/>
  <c r="P81" i="1"/>
  <c r="P114" i="1"/>
  <c r="P112" i="1"/>
  <c r="P111" i="1"/>
  <c r="P106" i="1"/>
  <c r="P104" i="1"/>
  <c r="P95" i="1"/>
  <c r="P86" i="1"/>
  <c r="P83" i="1"/>
  <c r="P98" i="1"/>
  <c r="P75" i="1"/>
  <c r="P67" i="1"/>
  <c r="P59" i="1"/>
  <c r="P51" i="1"/>
  <c r="P43" i="1"/>
  <c r="P110" i="1"/>
  <c r="P88" i="1"/>
  <c r="P76" i="1"/>
  <c r="P68" i="1"/>
  <c r="P60" i="1"/>
  <c r="P52" i="1"/>
  <c r="P44" i="1"/>
  <c r="P103" i="1"/>
  <c r="P96" i="1"/>
  <c r="P87" i="1"/>
  <c r="P71" i="1"/>
  <c r="P63" i="1"/>
  <c r="P55" i="1"/>
  <c r="P47" i="1"/>
  <c r="P39" i="1"/>
  <c r="P102" i="1"/>
  <c r="P99" i="1"/>
  <c r="P90" i="1"/>
  <c r="P72" i="1"/>
  <c r="P64" i="1"/>
  <c r="P56" i="1"/>
  <c r="P48" i="1"/>
  <c r="P40" i="1"/>
  <c r="P23" i="1"/>
  <c r="P31" i="1"/>
  <c r="P37" i="1"/>
  <c r="P45" i="1"/>
  <c r="P53" i="1"/>
  <c r="P74" i="1"/>
  <c r="P22" i="1"/>
  <c r="P30" i="1"/>
  <c r="P38" i="1"/>
  <c r="P46" i="1"/>
  <c r="P61" i="1"/>
  <c r="P94" i="1"/>
  <c r="C195" i="1" l="1"/>
  <c r="H192" i="1"/>
  <c r="F190" i="1"/>
  <c r="C187" i="1"/>
  <c r="H184" i="1"/>
  <c r="F182" i="1"/>
  <c r="C179" i="1"/>
  <c r="H176" i="1"/>
  <c r="F174" i="1"/>
  <c r="C196" i="1"/>
  <c r="H193" i="1"/>
  <c r="F191" i="1"/>
  <c r="C188" i="1"/>
  <c r="H185" i="1"/>
  <c r="F183" i="1"/>
  <c r="C180" i="1"/>
  <c r="H195" i="1"/>
  <c r="F193" i="1"/>
  <c r="C190" i="1"/>
  <c r="H187" i="1"/>
  <c r="F185" i="1"/>
  <c r="H194" i="1"/>
  <c r="C189" i="1"/>
  <c r="C182" i="1"/>
  <c r="H181" i="1"/>
  <c r="H183" i="1"/>
  <c r="F181" i="1"/>
  <c r="H177" i="1"/>
  <c r="F176" i="1"/>
  <c r="C171" i="1"/>
  <c r="H168" i="1"/>
  <c r="F166" i="1"/>
  <c r="C163" i="1"/>
  <c r="H160" i="1"/>
  <c r="F158" i="1"/>
  <c r="C155" i="1"/>
  <c r="H152" i="1"/>
  <c r="F150" i="1"/>
  <c r="C147" i="1"/>
  <c r="H144" i="1"/>
  <c r="F142" i="1"/>
  <c r="C139" i="1"/>
  <c r="C192" i="1"/>
  <c r="H191" i="1"/>
  <c r="F187" i="1"/>
  <c r="C181" i="1"/>
  <c r="H180" i="1"/>
  <c r="C175" i="1"/>
  <c r="F173" i="1"/>
  <c r="C172" i="1"/>
  <c r="H169" i="1"/>
  <c r="F167" i="1"/>
  <c r="C164" i="1"/>
  <c r="H161" i="1"/>
  <c r="F159" i="1"/>
  <c r="C156" i="1"/>
  <c r="H153" i="1"/>
  <c r="F151" i="1"/>
  <c r="C148" i="1"/>
  <c r="H145" i="1"/>
  <c r="F143" i="1"/>
  <c r="C140" i="1"/>
  <c r="C194" i="1"/>
  <c r="H190" i="1"/>
  <c r="C185" i="1"/>
  <c r="H178" i="1"/>
  <c r="F195" i="1"/>
  <c r="F186" i="1"/>
  <c r="F184" i="1"/>
  <c r="F178" i="1"/>
  <c r="H172" i="1"/>
  <c r="F170" i="1"/>
  <c r="C167" i="1"/>
  <c r="H164" i="1"/>
  <c r="F162" i="1"/>
  <c r="C159" i="1"/>
  <c r="H156" i="1"/>
  <c r="F154" i="1"/>
  <c r="C151" i="1"/>
  <c r="H148" i="1"/>
  <c r="F146" i="1"/>
  <c r="C143" i="1"/>
  <c r="H140" i="1"/>
  <c r="C193" i="1"/>
  <c r="F189" i="1"/>
  <c r="H188" i="1"/>
  <c r="H179" i="1"/>
  <c r="C177" i="1"/>
  <c r="H175" i="1"/>
  <c r="F171" i="1"/>
  <c r="C168" i="1"/>
  <c r="H165" i="1"/>
  <c r="F163" i="1"/>
  <c r="C160" i="1"/>
  <c r="H157" i="1"/>
  <c r="F155" i="1"/>
  <c r="C152" i="1"/>
  <c r="H149" i="1"/>
  <c r="F147" i="1"/>
  <c r="C144" i="1"/>
  <c r="H141" i="1"/>
  <c r="F192" i="1"/>
  <c r="C183" i="1"/>
  <c r="F180" i="1"/>
  <c r="C176" i="1"/>
  <c r="C174" i="1"/>
  <c r="F172" i="1"/>
  <c r="H171" i="1"/>
  <c r="H170" i="1"/>
  <c r="C166" i="1"/>
  <c r="F165" i="1"/>
  <c r="C145" i="1"/>
  <c r="F144" i="1"/>
  <c r="H143" i="1"/>
  <c r="H142" i="1"/>
  <c r="C135" i="1"/>
  <c r="H132" i="1"/>
  <c r="F130" i="1"/>
  <c r="C127" i="1"/>
  <c r="H124" i="1"/>
  <c r="F122" i="1"/>
  <c r="C119" i="1"/>
  <c r="C173" i="1"/>
  <c r="C165" i="1"/>
  <c r="F164" i="1"/>
  <c r="H163" i="1"/>
  <c r="H162" i="1"/>
  <c r="C158" i="1"/>
  <c r="F157" i="1"/>
  <c r="F138" i="1"/>
  <c r="C136" i="1"/>
  <c r="H133" i="1"/>
  <c r="F131" i="1"/>
  <c r="C128" i="1"/>
  <c r="H125" i="1"/>
  <c r="F123" i="1"/>
  <c r="C120" i="1"/>
  <c r="H117" i="1"/>
  <c r="F115" i="1"/>
  <c r="C112" i="1"/>
  <c r="H109" i="1"/>
  <c r="F107" i="1"/>
  <c r="C184" i="1"/>
  <c r="C157" i="1"/>
  <c r="F156" i="1"/>
  <c r="H155" i="1"/>
  <c r="H154" i="1"/>
  <c r="C150" i="1"/>
  <c r="F149" i="1"/>
  <c r="C137" i="1"/>
  <c r="H134" i="1"/>
  <c r="F132" i="1"/>
  <c r="C129" i="1"/>
  <c r="H126" i="1"/>
  <c r="F124" i="1"/>
  <c r="C121" i="1"/>
  <c r="H118" i="1"/>
  <c r="F116" i="1"/>
  <c r="C113" i="1"/>
  <c r="H110" i="1"/>
  <c r="F108" i="1"/>
  <c r="C105" i="1"/>
  <c r="H102" i="1"/>
  <c r="F100" i="1"/>
  <c r="C97" i="1"/>
  <c r="H94" i="1"/>
  <c r="F92" i="1"/>
  <c r="C89" i="1"/>
  <c r="H86" i="1"/>
  <c r="F84" i="1"/>
  <c r="C81" i="1"/>
  <c r="F188" i="1"/>
  <c r="C170" i="1"/>
  <c r="C149" i="1"/>
  <c r="F148" i="1"/>
  <c r="H147" i="1"/>
  <c r="H146" i="1"/>
  <c r="C142" i="1"/>
  <c r="F141" i="1"/>
  <c r="H135" i="1"/>
  <c r="F133" i="1"/>
  <c r="C130" i="1"/>
  <c r="H127" i="1"/>
  <c r="F125" i="1"/>
  <c r="C122" i="1"/>
  <c r="H119" i="1"/>
  <c r="F117" i="1"/>
  <c r="C114" i="1"/>
  <c r="H111" i="1"/>
  <c r="F109" i="1"/>
  <c r="C106" i="1"/>
  <c r="H103" i="1"/>
  <c r="F101" i="1"/>
  <c r="C98" i="1"/>
  <c r="H95" i="1"/>
  <c r="F93" i="1"/>
  <c r="C90" i="1"/>
  <c r="H87" i="1"/>
  <c r="F85" i="1"/>
  <c r="C82" i="1"/>
  <c r="H79" i="1"/>
  <c r="F194" i="1"/>
  <c r="F169" i="1"/>
  <c r="C162" i="1"/>
  <c r="C141" i="1"/>
  <c r="F140" i="1"/>
  <c r="H139" i="1"/>
  <c r="C138" i="1"/>
  <c r="H136" i="1"/>
  <c r="F134" i="1"/>
  <c r="C131" i="1"/>
  <c r="H128" i="1"/>
  <c r="F126" i="1"/>
  <c r="C123" i="1"/>
  <c r="H120" i="1"/>
  <c r="F118" i="1"/>
  <c r="C191" i="1"/>
  <c r="H182" i="1"/>
  <c r="C169" i="1"/>
  <c r="F168" i="1"/>
  <c r="H167" i="1"/>
  <c r="H166" i="1"/>
  <c r="F161" i="1"/>
  <c r="C154" i="1"/>
  <c r="F139" i="1"/>
  <c r="H137" i="1"/>
  <c r="F135" i="1"/>
  <c r="C132" i="1"/>
  <c r="H129" i="1"/>
  <c r="F127" i="1"/>
  <c r="C124" i="1"/>
  <c r="H121" i="1"/>
  <c r="F119" i="1"/>
  <c r="C116" i="1"/>
  <c r="H189" i="1"/>
  <c r="H186" i="1"/>
  <c r="F179" i="1"/>
  <c r="C178" i="1"/>
  <c r="F177" i="1"/>
  <c r="H174" i="1"/>
  <c r="C161" i="1"/>
  <c r="F160" i="1"/>
  <c r="H159" i="1"/>
  <c r="H158" i="1"/>
  <c r="F153" i="1"/>
  <c r="C146" i="1"/>
  <c r="F136" i="1"/>
  <c r="C133" i="1"/>
  <c r="H130" i="1"/>
  <c r="F128" i="1"/>
  <c r="C125" i="1"/>
  <c r="H122" i="1"/>
  <c r="F120" i="1"/>
  <c r="C117" i="1"/>
  <c r="C186" i="1"/>
  <c r="F175" i="1"/>
  <c r="H173" i="1"/>
  <c r="C153" i="1"/>
  <c r="F152" i="1"/>
  <c r="H151" i="1"/>
  <c r="H150" i="1"/>
  <c r="F145" i="1"/>
  <c r="H138" i="1"/>
  <c r="F137" i="1"/>
  <c r="C134" i="1"/>
  <c r="H131" i="1"/>
  <c r="F129" i="1"/>
  <c r="C126" i="1"/>
  <c r="H123" i="1"/>
  <c r="F121" i="1"/>
  <c r="C118" i="1"/>
  <c r="H115" i="1"/>
  <c r="F113" i="1"/>
  <c r="C110" i="1"/>
  <c r="H107" i="1"/>
  <c r="F105" i="1"/>
  <c r="C102" i="1"/>
  <c r="H99" i="1"/>
  <c r="F97" i="1"/>
  <c r="C94" i="1"/>
  <c r="H91" i="1"/>
  <c r="F89" i="1"/>
  <c r="C86" i="1"/>
  <c r="H83" i="1"/>
  <c r="F81" i="1"/>
  <c r="C78" i="1"/>
  <c r="C104" i="1"/>
  <c r="F103" i="1"/>
  <c r="C101" i="1"/>
  <c r="H96" i="1"/>
  <c r="F94" i="1"/>
  <c r="F82" i="1"/>
  <c r="H81" i="1"/>
  <c r="H113" i="1"/>
  <c r="H112" i="1"/>
  <c r="H108" i="1"/>
  <c r="F91" i="1"/>
  <c r="C88" i="1"/>
  <c r="H84" i="1"/>
  <c r="F79" i="1"/>
  <c r="H77" i="1"/>
  <c r="F75" i="1"/>
  <c r="C72" i="1"/>
  <c r="H69" i="1"/>
  <c r="F67" i="1"/>
  <c r="C64" i="1"/>
  <c r="H61" i="1"/>
  <c r="F59" i="1"/>
  <c r="C56" i="1"/>
  <c r="H53" i="1"/>
  <c r="F51" i="1"/>
  <c r="C48" i="1"/>
  <c r="H45" i="1"/>
  <c r="F43" i="1"/>
  <c r="C40" i="1"/>
  <c r="H116" i="1"/>
  <c r="H114" i="1"/>
  <c r="C109" i="1"/>
  <c r="H105" i="1"/>
  <c r="C103" i="1"/>
  <c r="C100" i="1"/>
  <c r="F96" i="1"/>
  <c r="H93" i="1"/>
  <c r="C91" i="1"/>
  <c r="H90" i="1"/>
  <c r="F87" i="1"/>
  <c r="C85" i="1"/>
  <c r="F76" i="1"/>
  <c r="C73" i="1"/>
  <c r="H70" i="1"/>
  <c r="F68" i="1"/>
  <c r="C65" i="1"/>
  <c r="H62" i="1"/>
  <c r="F60" i="1"/>
  <c r="C57" i="1"/>
  <c r="H54" i="1"/>
  <c r="F52" i="1"/>
  <c r="C49" i="1"/>
  <c r="H46" i="1"/>
  <c r="F44" i="1"/>
  <c r="C41" i="1"/>
  <c r="H38" i="1"/>
  <c r="C115" i="1"/>
  <c r="F114" i="1"/>
  <c r="F112" i="1"/>
  <c r="C108" i="1"/>
  <c r="H106" i="1"/>
  <c r="H104" i="1"/>
  <c r="F102" i="1"/>
  <c r="F111" i="1"/>
  <c r="C107" i="1"/>
  <c r="F106" i="1"/>
  <c r="F99" i="1"/>
  <c r="C96" i="1"/>
  <c r="F104" i="1"/>
  <c r="H101" i="1"/>
  <c r="C99" i="1"/>
  <c r="H98" i="1"/>
  <c r="F95" i="1"/>
  <c r="C93" i="1"/>
  <c r="H88" i="1"/>
  <c r="F86" i="1"/>
  <c r="F80" i="1"/>
  <c r="C76" i="1"/>
  <c r="H73" i="1"/>
  <c r="F71" i="1"/>
  <c r="C68" i="1"/>
  <c r="H65" i="1"/>
  <c r="F63" i="1"/>
  <c r="C60" i="1"/>
  <c r="H57" i="1"/>
  <c r="F55" i="1"/>
  <c r="C52" i="1"/>
  <c r="H49" i="1"/>
  <c r="F47" i="1"/>
  <c r="C44" i="1"/>
  <c r="H41" i="1"/>
  <c r="F39" i="1"/>
  <c r="C111" i="1"/>
  <c r="F110" i="1"/>
  <c r="F98" i="1"/>
  <c r="H97" i="1"/>
  <c r="F83" i="1"/>
  <c r="F78" i="1"/>
  <c r="C77" i="1"/>
  <c r="H74" i="1"/>
  <c r="F72" i="1"/>
  <c r="C69" i="1"/>
  <c r="H66" i="1"/>
  <c r="F64" i="1"/>
  <c r="C61" i="1"/>
  <c r="H58" i="1"/>
  <c r="F56" i="1"/>
  <c r="C53" i="1"/>
  <c r="H50" i="1"/>
  <c r="F48" i="1"/>
  <c r="C45" i="1"/>
  <c r="H42" i="1"/>
  <c r="F40" i="1"/>
  <c r="C84" i="1"/>
  <c r="H78" i="1"/>
  <c r="C58" i="1"/>
  <c r="F57" i="1"/>
  <c r="H56" i="1"/>
  <c r="H55" i="1"/>
  <c r="C51" i="1"/>
  <c r="F50" i="1"/>
  <c r="C43" i="1"/>
  <c r="F42" i="1"/>
  <c r="C35" i="1"/>
  <c r="H32" i="1"/>
  <c r="F30" i="1"/>
  <c r="C27" i="1"/>
  <c r="H24" i="1"/>
  <c r="F22" i="1"/>
  <c r="F90" i="1"/>
  <c r="C80" i="1"/>
  <c r="C79" i="1"/>
  <c r="C71" i="1"/>
  <c r="C50" i="1"/>
  <c r="F49" i="1"/>
  <c r="H48" i="1"/>
  <c r="H47" i="1"/>
  <c r="C42" i="1"/>
  <c r="F41" i="1"/>
  <c r="H40" i="1"/>
  <c r="H39" i="1"/>
  <c r="C36" i="1"/>
  <c r="H33" i="1"/>
  <c r="F31" i="1"/>
  <c r="C28" i="1"/>
  <c r="H25" i="1"/>
  <c r="F23" i="1"/>
  <c r="H85" i="1"/>
  <c r="F77" i="1"/>
  <c r="H76" i="1"/>
  <c r="H75" i="1"/>
  <c r="F70" i="1"/>
  <c r="C63" i="1"/>
  <c r="C37" i="1"/>
  <c r="H34" i="1"/>
  <c r="F32" i="1"/>
  <c r="C29" i="1"/>
  <c r="H26" i="1"/>
  <c r="F24" i="1"/>
  <c r="C70" i="1"/>
  <c r="F69" i="1"/>
  <c r="H68" i="1"/>
  <c r="H67" i="1"/>
  <c r="F62" i="1"/>
  <c r="C55" i="1"/>
  <c r="H35" i="1"/>
  <c r="F33" i="1"/>
  <c r="C30" i="1"/>
  <c r="H27" i="1"/>
  <c r="F25" i="1"/>
  <c r="C22" i="1"/>
  <c r="H100" i="1"/>
  <c r="C95" i="1"/>
  <c r="C62" i="1"/>
  <c r="F61" i="1"/>
  <c r="H60" i="1"/>
  <c r="H59" i="1"/>
  <c r="F54" i="1"/>
  <c r="C47" i="1"/>
  <c r="F46" i="1"/>
  <c r="C39" i="1"/>
  <c r="F38" i="1"/>
  <c r="H36" i="1"/>
  <c r="F34" i="1"/>
  <c r="C31" i="1"/>
  <c r="H28" i="1"/>
  <c r="F26" i="1"/>
  <c r="C23" i="1"/>
  <c r="H92" i="1"/>
  <c r="C87" i="1"/>
  <c r="H82" i="1"/>
  <c r="C75" i="1"/>
  <c r="F74" i="1"/>
  <c r="C54" i="1"/>
  <c r="F53" i="1"/>
  <c r="H52" i="1"/>
  <c r="H51" i="1"/>
  <c r="C46" i="1"/>
  <c r="F45" i="1"/>
  <c r="H44" i="1"/>
  <c r="H43" i="1"/>
  <c r="C38" i="1"/>
  <c r="H37" i="1"/>
  <c r="F35" i="1"/>
  <c r="C32" i="1"/>
  <c r="H29" i="1"/>
  <c r="F27" i="1"/>
  <c r="C24" i="1"/>
  <c r="C92" i="1"/>
  <c r="F88" i="1"/>
  <c r="C74" i="1"/>
  <c r="F73" i="1"/>
  <c r="H72" i="1"/>
  <c r="H71" i="1"/>
  <c r="C67" i="1"/>
  <c r="F66" i="1"/>
  <c r="F36" i="1"/>
  <c r="C33" i="1"/>
  <c r="H30" i="1"/>
  <c r="F28" i="1"/>
  <c r="C25" i="1"/>
  <c r="H22" i="1"/>
  <c r="H89" i="1"/>
  <c r="C83" i="1"/>
  <c r="H80" i="1"/>
  <c r="C66" i="1"/>
  <c r="F65" i="1"/>
  <c r="H64" i="1"/>
  <c r="H63" i="1"/>
  <c r="C59" i="1"/>
  <c r="F58" i="1"/>
  <c r="F37" i="1"/>
  <c r="C34" i="1"/>
  <c r="H31" i="1"/>
  <c r="F29" i="1"/>
  <c r="C26" i="1"/>
  <c r="H23" i="1"/>
  <c r="L22" i="1" l="1"/>
  <c r="K22" i="1"/>
  <c r="L35" i="1"/>
  <c r="K35" i="1"/>
  <c r="L101" i="1"/>
  <c r="M101" i="1"/>
  <c r="K101" i="1"/>
  <c r="E126" i="1"/>
  <c r="G126" i="1" s="1"/>
  <c r="N126" i="1" s="1"/>
  <c r="D126" i="1"/>
  <c r="E121" i="1"/>
  <c r="G121" i="1" s="1"/>
  <c r="N121" i="1" s="1"/>
  <c r="D121" i="1"/>
  <c r="L31" i="1"/>
  <c r="K31" i="1"/>
  <c r="E66" i="1"/>
  <c r="G66" i="1" s="1"/>
  <c r="N66" i="1" s="1"/>
  <c r="D66" i="1"/>
  <c r="E33" i="1"/>
  <c r="G33" i="1" s="1"/>
  <c r="N33" i="1" s="1"/>
  <c r="D33" i="1"/>
  <c r="E38" i="1"/>
  <c r="G38" i="1" s="1"/>
  <c r="N38" i="1" s="1"/>
  <c r="D38" i="1"/>
  <c r="E54" i="1"/>
  <c r="G54" i="1" s="1"/>
  <c r="N54" i="1" s="1"/>
  <c r="D54" i="1"/>
  <c r="L28" i="1"/>
  <c r="K28" i="1"/>
  <c r="M68" i="1"/>
  <c r="L68" i="1"/>
  <c r="K68" i="1"/>
  <c r="E37" i="1"/>
  <c r="G37" i="1" s="1"/>
  <c r="N37" i="1" s="1"/>
  <c r="D37" i="1"/>
  <c r="K25" i="1"/>
  <c r="L25" i="1"/>
  <c r="E42" i="1"/>
  <c r="G42" i="1" s="1"/>
  <c r="N42" i="1" s="1"/>
  <c r="D42" i="1"/>
  <c r="E43" i="1"/>
  <c r="G43" i="1" s="1"/>
  <c r="N43" i="1" s="1"/>
  <c r="D43" i="1"/>
  <c r="E84" i="1"/>
  <c r="G84" i="1" s="1"/>
  <c r="N84" i="1" s="1"/>
  <c r="D84" i="1"/>
  <c r="K58" i="1"/>
  <c r="L58" i="1"/>
  <c r="E44" i="1"/>
  <c r="G44" i="1" s="1"/>
  <c r="N44" i="1" s="1"/>
  <c r="D44" i="1"/>
  <c r="M65" i="1"/>
  <c r="L65" i="1"/>
  <c r="K65" i="1"/>
  <c r="D93" i="1"/>
  <c r="E93" i="1"/>
  <c r="G93" i="1" s="1"/>
  <c r="N93" i="1" s="1"/>
  <c r="K54" i="1"/>
  <c r="L54" i="1"/>
  <c r="D103" i="1"/>
  <c r="E103" i="1"/>
  <c r="G103" i="1" s="1"/>
  <c r="N103" i="1" s="1"/>
  <c r="E48" i="1"/>
  <c r="G48" i="1" s="1"/>
  <c r="N48" i="1" s="1"/>
  <c r="D48" i="1"/>
  <c r="M69" i="1"/>
  <c r="L69" i="1"/>
  <c r="K69" i="1"/>
  <c r="K108" i="1"/>
  <c r="M108" i="1"/>
  <c r="L108" i="1"/>
  <c r="E94" i="1"/>
  <c r="G94" i="1" s="1"/>
  <c r="N94" i="1" s="1"/>
  <c r="D94" i="1"/>
  <c r="M115" i="1"/>
  <c r="L115" i="1"/>
  <c r="K115" i="1"/>
  <c r="E133" i="1"/>
  <c r="G133" i="1" s="1"/>
  <c r="N133" i="1" s="1"/>
  <c r="D133" i="1"/>
  <c r="L174" i="1"/>
  <c r="K174" i="1"/>
  <c r="M174" i="1"/>
  <c r="M121" i="1"/>
  <c r="L121" i="1"/>
  <c r="K121" i="1"/>
  <c r="E154" i="1"/>
  <c r="G154" i="1" s="1"/>
  <c r="N154" i="1" s="1"/>
  <c r="D154" i="1"/>
  <c r="E138" i="1"/>
  <c r="G138" i="1" s="1"/>
  <c r="N138" i="1" s="1"/>
  <c r="D138" i="1"/>
  <c r="D82" i="1"/>
  <c r="E82" i="1"/>
  <c r="G82" i="1" s="1"/>
  <c r="N82" i="1" s="1"/>
  <c r="K103" i="1"/>
  <c r="M103" i="1"/>
  <c r="L103" i="1"/>
  <c r="M147" i="1"/>
  <c r="L147" i="1"/>
  <c r="K147" i="1"/>
  <c r="E89" i="1"/>
  <c r="G89" i="1" s="1"/>
  <c r="N89" i="1" s="1"/>
  <c r="D89" i="1"/>
  <c r="K110" i="1"/>
  <c r="M110" i="1"/>
  <c r="L110" i="1"/>
  <c r="E157" i="1"/>
  <c r="G157" i="1" s="1"/>
  <c r="N157" i="1" s="1"/>
  <c r="D157" i="1"/>
  <c r="E158" i="1"/>
  <c r="G158" i="1" s="1"/>
  <c r="N158" i="1" s="1"/>
  <c r="D158" i="1"/>
  <c r="M124" i="1"/>
  <c r="L124" i="1"/>
  <c r="K124" i="1"/>
  <c r="E145" i="1"/>
  <c r="G145" i="1" s="1"/>
  <c r="N145" i="1" s="1"/>
  <c r="D145" i="1"/>
  <c r="D177" i="1"/>
  <c r="E177" i="1"/>
  <c r="G177" i="1" s="1"/>
  <c r="N177" i="1" s="1"/>
  <c r="M148" i="1"/>
  <c r="L148" i="1"/>
  <c r="K148" i="1"/>
  <c r="M190" i="1"/>
  <c r="L190" i="1"/>
  <c r="K190" i="1"/>
  <c r="D156" i="1"/>
  <c r="E156" i="1"/>
  <c r="G156" i="1" s="1"/>
  <c r="N156" i="1" s="1"/>
  <c r="D175" i="1"/>
  <c r="E175" i="1"/>
  <c r="G175" i="1" s="1"/>
  <c r="N175" i="1" s="1"/>
  <c r="M144" i="1"/>
  <c r="L144" i="1"/>
  <c r="K144" i="1"/>
  <c r="E182" i="1"/>
  <c r="G182" i="1" s="1"/>
  <c r="N182" i="1" s="1"/>
  <c r="D182" i="1"/>
  <c r="D180" i="1"/>
  <c r="E180" i="1"/>
  <c r="G180" i="1" s="1"/>
  <c r="N180" i="1" s="1"/>
  <c r="M176" i="1"/>
  <c r="L176" i="1"/>
  <c r="K176" i="1"/>
  <c r="E59" i="1"/>
  <c r="G59" i="1" s="1"/>
  <c r="N59" i="1" s="1"/>
  <c r="D59" i="1"/>
  <c r="D87" i="1"/>
  <c r="E87" i="1"/>
  <c r="G87" i="1" s="1"/>
  <c r="N87" i="1" s="1"/>
  <c r="E50" i="1"/>
  <c r="G50" i="1" s="1"/>
  <c r="N50" i="1" s="1"/>
  <c r="D50" i="1"/>
  <c r="D65" i="1"/>
  <c r="E65" i="1"/>
  <c r="G65" i="1" s="1"/>
  <c r="N65" i="1" s="1"/>
  <c r="E132" i="1"/>
  <c r="G132" i="1" s="1"/>
  <c r="N132" i="1" s="1"/>
  <c r="D132" i="1"/>
  <c r="E34" i="1"/>
  <c r="G34" i="1" s="1"/>
  <c r="N34" i="1" s="1"/>
  <c r="D34" i="1"/>
  <c r="K80" i="1"/>
  <c r="M80" i="1"/>
  <c r="L80" i="1"/>
  <c r="E92" i="1"/>
  <c r="G92" i="1" s="1"/>
  <c r="N92" i="1" s="1"/>
  <c r="D92" i="1"/>
  <c r="L43" i="1"/>
  <c r="K43" i="1"/>
  <c r="M43" i="1"/>
  <c r="E31" i="1"/>
  <c r="G31" i="1" s="1"/>
  <c r="N31" i="1" s="1"/>
  <c r="D31" i="1"/>
  <c r="L59" i="1"/>
  <c r="K59" i="1"/>
  <c r="M59" i="1"/>
  <c r="M27" i="1"/>
  <c r="L27" i="1"/>
  <c r="K27" i="1"/>
  <c r="E63" i="1"/>
  <c r="G63" i="1" s="1"/>
  <c r="N63" i="1" s="1"/>
  <c r="D63" i="1"/>
  <c r="D28" i="1"/>
  <c r="E28" i="1"/>
  <c r="G28" i="1" s="1"/>
  <c r="N28" i="1" s="1"/>
  <c r="L47" i="1"/>
  <c r="K47" i="1"/>
  <c r="D61" i="1"/>
  <c r="E61" i="1"/>
  <c r="G61" i="1" s="1"/>
  <c r="N61" i="1" s="1"/>
  <c r="E68" i="1"/>
  <c r="G68" i="1" s="1"/>
  <c r="N68" i="1" s="1"/>
  <c r="D68" i="1"/>
  <c r="E107" i="1"/>
  <c r="G107" i="1" s="1"/>
  <c r="N107" i="1" s="1"/>
  <c r="D107" i="1"/>
  <c r="E115" i="1"/>
  <c r="G115" i="1" s="1"/>
  <c r="N115" i="1" s="1"/>
  <c r="D115" i="1"/>
  <c r="D57" i="1"/>
  <c r="E57" i="1"/>
  <c r="G57" i="1" s="1"/>
  <c r="N57" i="1" s="1"/>
  <c r="E85" i="1"/>
  <c r="G85" i="1" s="1"/>
  <c r="N85" i="1" s="1"/>
  <c r="D85" i="1"/>
  <c r="M105" i="1"/>
  <c r="L105" i="1"/>
  <c r="K105" i="1"/>
  <c r="D72" i="1"/>
  <c r="E72" i="1"/>
  <c r="G72" i="1" s="1"/>
  <c r="N72" i="1" s="1"/>
  <c r="M112" i="1"/>
  <c r="L112" i="1"/>
  <c r="K112" i="1"/>
  <c r="E104" i="1"/>
  <c r="G104" i="1" s="1"/>
  <c r="N104" i="1" s="1"/>
  <c r="D104" i="1"/>
  <c r="E118" i="1"/>
  <c r="G118" i="1" s="1"/>
  <c r="N118" i="1" s="1"/>
  <c r="D118" i="1"/>
  <c r="L138" i="1"/>
  <c r="K138" i="1"/>
  <c r="M138" i="1"/>
  <c r="D186" i="1"/>
  <c r="E186" i="1"/>
  <c r="G186" i="1" s="1"/>
  <c r="N186" i="1" s="1"/>
  <c r="E124" i="1"/>
  <c r="G124" i="1" s="1"/>
  <c r="N124" i="1" s="1"/>
  <c r="D124" i="1"/>
  <c r="M120" i="1"/>
  <c r="L120" i="1"/>
  <c r="K120" i="1"/>
  <c r="M139" i="1"/>
  <c r="L139" i="1"/>
  <c r="K139" i="1"/>
  <c r="E106" i="1"/>
  <c r="G106" i="1" s="1"/>
  <c r="N106" i="1" s="1"/>
  <c r="D106" i="1"/>
  <c r="M127" i="1"/>
  <c r="L127" i="1"/>
  <c r="K127" i="1"/>
  <c r="D113" i="1"/>
  <c r="E113" i="1"/>
  <c r="G113" i="1" s="1"/>
  <c r="N113" i="1" s="1"/>
  <c r="L134" i="1"/>
  <c r="K134" i="1"/>
  <c r="M134" i="1"/>
  <c r="D184" i="1"/>
  <c r="E184" i="1"/>
  <c r="G184" i="1" s="1"/>
  <c r="N184" i="1" s="1"/>
  <c r="K125" i="1"/>
  <c r="M125" i="1"/>
  <c r="L125" i="1"/>
  <c r="L162" i="1"/>
  <c r="K162" i="1"/>
  <c r="M162" i="1"/>
  <c r="E127" i="1"/>
  <c r="G127" i="1" s="1"/>
  <c r="N127" i="1" s="1"/>
  <c r="D127" i="1"/>
  <c r="E183" i="1"/>
  <c r="G183" i="1" s="1"/>
  <c r="N183" i="1" s="1"/>
  <c r="D183" i="1"/>
  <c r="K157" i="1"/>
  <c r="M157" i="1"/>
  <c r="L157" i="1"/>
  <c r="M179" i="1"/>
  <c r="K179" i="1"/>
  <c r="L179" i="1"/>
  <c r="E151" i="1"/>
  <c r="G151" i="1" s="1"/>
  <c r="N151" i="1" s="1"/>
  <c r="D151" i="1"/>
  <c r="M172" i="1"/>
  <c r="L172" i="1"/>
  <c r="K172" i="1"/>
  <c r="E194" i="1"/>
  <c r="G194" i="1" s="1"/>
  <c r="N194" i="1" s="1"/>
  <c r="D194" i="1"/>
  <c r="M180" i="1"/>
  <c r="K180" i="1"/>
  <c r="L180" i="1"/>
  <c r="E147" i="1"/>
  <c r="G147" i="1" s="1"/>
  <c r="N147" i="1" s="1"/>
  <c r="D147" i="1"/>
  <c r="M168" i="1"/>
  <c r="L168" i="1"/>
  <c r="K168" i="1"/>
  <c r="E189" i="1"/>
  <c r="G189" i="1" s="1"/>
  <c r="N189" i="1" s="1"/>
  <c r="D189" i="1"/>
  <c r="E179" i="1"/>
  <c r="G179" i="1" s="1"/>
  <c r="N179" i="1" s="1"/>
  <c r="D179" i="1"/>
  <c r="L56" i="1"/>
  <c r="K56" i="1"/>
  <c r="E76" i="1"/>
  <c r="G76" i="1" s="1"/>
  <c r="N76" i="1" s="1"/>
  <c r="D76" i="1"/>
  <c r="M116" i="1"/>
  <c r="L116" i="1"/>
  <c r="K116" i="1"/>
  <c r="M83" i="1"/>
  <c r="L83" i="1"/>
  <c r="K83" i="1"/>
  <c r="L158" i="1"/>
  <c r="K158" i="1"/>
  <c r="M158" i="1"/>
  <c r="E162" i="1"/>
  <c r="G162" i="1" s="1"/>
  <c r="N162" i="1" s="1"/>
  <c r="D162" i="1"/>
  <c r="M135" i="1"/>
  <c r="L135" i="1"/>
  <c r="K135" i="1"/>
  <c r="E83" i="1"/>
  <c r="G83" i="1" s="1"/>
  <c r="N83" i="1" s="1"/>
  <c r="D83" i="1"/>
  <c r="E24" i="1"/>
  <c r="G24" i="1" s="1"/>
  <c r="N24" i="1" s="1"/>
  <c r="D24" i="1"/>
  <c r="M44" i="1"/>
  <c r="L44" i="1"/>
  <c r="K44" i="1"/>
  <c r="E75" i="1"/>
  <c r="G75" i="1" s="1"/>
  <c r="N75" i="1" s="1"/>
  <c r="D75" i="1"/>
  <c r="M60" i="1"/>
  <c r="L60" i="1"/>
  <c r="K60" i="1"/>
  <c r="E30" i="1"/>
  <c r="G30" i="1" s="1"/>
  <c r="N30" i="1" s="1"/>
  <c r="D30" i="1"/>
  <c r="E70" i="1"/>
  <c r="G70" i="1" s="1"/>
  <c r="N70" i="1" s="1"/>
  <c r="D70" i="1"/>
  <c r="M48" i="1"/>
  <c r="L48" i="1"/>
  <c r="K48" i="1"/>
  <c r="L24" i="1"/>
  <c r="K24" i="1"/>
  <c r="E51" i="1"/>
  <c r="G51" i="1" s="1"/>
  <c r="N51" i="1" s="1"/>
  <c r="K42" i="1"/>
  <c r="M42" i="1"/>
  <c r="L42" i="1"/>
  <c r="M97" i="1"/>
  <c r="L97" i="1"/>
  <c r="K97" i="1"/>
  <c r="M49" i="1"/>
  <c r="K49" i="1"/>
  <c r="L49" i="1"/>
  <c r="M98" i="1"/>
  <c r="L98" i="1"/>
  <c r="K98" i="1"/>
  <c r="K38" i="1"/>
  <c r="M38" i="1"/>
  <c r="L38" i="1"/>
  <c r="E109" i="1"/>
  <c r="G109" i="1" s="1"/>
  <c r="N109" i="1" s="1"/>
  <c r="D109" i="1"/>
  <c r="L53" i="1"/>
  <c r="K53" i="1"/>
  <c r="M113" i="1"/>
  <c r="L113" i="1"/>
  <c r="K113" i="1"/>
  <c r="E78" i="1"/>
  <c r="G78" i="1" s="1"/>
  <c r="N78" i="1" s="1"/>
  <c r="D78" i="1"/>
  <c r="M99" i="1"/>
  <c r="L99" i="1"/>
  <c r="K99" i="1"/>
  <c r="E117" i="1"/>
  <c r="G117" i="1" s="1"/>
  <c r="N117" i="1" s="1"/>
  <c r="D117" i="1"/>
  <c r="E146" i="1"/>
  <c r="G146" i="1" s="1"/>
  <c r="N146" i="1" s="1"/>
  <c r="D146" i="1"/>
  <c r="E178" i="1"/>
  <c r="G178" i="1" s="1"/>
  <c r="N178" i="1" s="1"/>
  <c r="D178" i="1"/>
  <c r="L166" i="1"/>
  <c r="K166" i="1"/>
  <c r="M166" i="1"/>
  <c r="E123" i="1"/>
  <c r="G123" i="1" s="1"/>
  <c r="N123" i="1" s="1"/>
  <c r="D123" i="1"/>
  <c r="K87" i="1"/>
  <c r="L87" i="1"/>
  <c r="M87" i="1"/>
  <c r="E130" i="1"/>
  <c r="G130" i="1" s="1"/>
  <c r="N130" i="1" s="1"/>
  <c r="D130" i="1"/>
  <c r="E149" i="1"/>
  <c r="G149" i="1" s="1"/>
  <c r="N149" i="1" s="1"/>
  <c r="D149" i="1"/>
  <c r="M94" i="1"/>
  <c r="L94" i="1"/>
  <c r="K94" i="1"/>
  <c r="E137" i="1"/>
  <c r="G137" i="1" s="1"/>
  <c r="N137" i="1" s="1"/>
  <c r="D137" i="1"/>
  <c r="D128" i="1"/>
  <c r="E128" i="1"/>
  <c r="G128" i="1" s="1"/>
  <c r="N128" i="1" s="1"/>
  <c r="M163" i="1"/>
  <c r="L163" i="1"/>
  <c r="K163" i="1"/>
  <c r="E166" i="1"/>
  <c r="G166" i="1" s="1"/>
  <c r="N166" i="1" s="1"/>
  <c r="D166" i="1"/>
  <c r="D160" i="1"/>
  <c r="E160" i="1"/>
  <c r="G160" i="1" s="1"/>
  <c r="N160" i="1" s="1"/>
  <c r="M188" i="1"/>
  <c r="K188" i="1"/>
  <c r="L188" i="1"/>
  <c r="D140" i="1"/>
  <c r="E140" i="1"/>
  <c r="G140" i="1" s="1"/>
  <c r="N140" i="1" s="1"/>
  <c r="K161" i="1"/>
  <c r="M161" i="1"/>
  <c r="L161" i="1"/>
  <c r="E181" i="1"/>
  <c r="G181" i="1" s="1"/>
  <c r="N181" i="1" s="1"/>
  <c r="D181" i="1"/>
  <c r="E171" i="1"/>
  <c r="G171" i="1" s="1"/>
  <c r="N171" i="1" s="1"/>
  <c r="D171" i="1"/>
  <c r="L194" i="1"/>
  <c r="K194" i="1"/>
  <c r="M194" i="1"/>
  <c r="K185" i="1"/>
  <c r="L185" i="1"/>
  <c r="M185" i="1"/>
  <c r="M29" i="1"/>
  <c r="L29" i="1"/>
  <c r="K29" i="1"/>
  <c r="D36" i="1"/>
  <c r="E36" i="1"/>
  <c r="G36" i="1" s="1"/>
  <c r="N36" i="1" s="1"/>
  <c r="D69" i="1"/>
  <c r="E69" i="1"/>
  <c r="G69" i="1" s="1"/>
  <c r="N69" i="1" s="1"/>
  <c r="L104" i="1"/>
  <c r="K104" i="1"/>
  <c r="M104" i="1"/>
  <c r="M122" i="1"/>
  <c r="L122" i="1"/>
  <c r="K122" i="1"/>
  <c r="E114" i="1"/>
  <c r="G114" i="1" s="1"/>
  <c r="N114" i="1" s="1"/>
  <c r="D114" i="1"/>
  <c r="M89" i="1"/>
  <c r="L89" i="1"/>
  <c r="K89" i="1"/>
  <c r="E67" i="1"/>
  <c r="G67" i="1" s="1"/>
  <c r="N67" i="1" s="1"/>
  <c r="D67" i="1"/>
  <c r="M82" i="1"/>
  <c r="L82" i="1"/>
  <c r="K82" i="1"/>
  <c r="M36" i="1"/>
  <c r="L36" i="1"/>
  <c r="K36" i="1"/>
  <c r="L75" i="1"/>
  <c r="K75" i="1"/>
  <c r="M75" i="1"/>
  <c r="K33" i="1"/>
  <c r="M33" i="1"/>
  <c r="L33" i="1"/>
  <c r="E27" i="1"/>
  <c r="G27" i="1" s="1"/>
  <c r="N27" i="1" s="1"/>
  <c r="D27" i="1"/>
  <c r="L55" i="1"/>
  <c r="K55" i="1"/>
  <c r="D45" i="1"/>
  <c r="E45" i="1"/>
  <c r="G45" i="1" s="1"/>
  <c r="N45" i="1" s="1"/>
  <c r="K66" i="1"/>
  <c r="M66" i="1"/>
  <c r="L66" i="1"/>
  <c r="E52" i="1"/>
  <c r="G52" i="1" s="1"/>
  <c r="N52" i="1" s="1"/>
  <c r="M73" i="1"/>
  <c r="L73" i="1"/>
  <c r="K73" i="1"/>
  <c r="E99" i="1"/>
  <c r="G99" i="1" s="1"/>
  <c r="N99" i="1" s="1"/>
  <c r="D99" i="1"/>
  <c r="D41" i="1"/>
  <c r="E41" i="1"/>
  <c r="G41" i="1" s="1"/>
  <c r="N41" i="1" s="1"/>
  <c r="K62" i="1"/>
  <c r="M62" i="1"/>
  <c r="L62" i="1"/>
  <c r="M90" i="1"/>
  <c r="L90" i="1"/>
  <c r="K90" i="1"/>
  <c r="M114" i="1"/>
  <c r="L114" i="1"/>
  <c r="K114" i="1"/>
  <c r="E56" i="1"/>
  <c r="G56" i="1" s="1"/>
  <c r="N56" i="1" s="1"/>
  <c r="D56" i="1"/>
  <c r="L77" i="1"/>
  <c r="M77" i="1"/>
  <c r="K77" i="1"/>
  <c r="M81" i="1"/>
  <c r="L81" i="1"/>
  <c r="K81" i="1"/>
  <c r="E102" i="1"/>
  <c r="G102" i="1" s="1"/>
  <c r="N102" i="1" s="1"/>
  <c r="D102" i="1"/>
  <c r="M123" i="1"/>
  <c r="L123" i="1"/>
  <c r="K123" i="1"/>
  <c r="L150" i="1"/>
  <c r="K150" i="1"/>
  <c r="M150" i="1"/>
  <c r="M129" i="1"/>
  <c r="L129" i="1"/>
  <c r="K129" i="1"/>
  <c r="M167" i="1"/>
  <c r="L167" i="1"/>
  <c r="K167" i="1"/>
  <c r="E141" i="1"/>
  <c r="G141" i="1" s="1"/>
  <c r="N141" i="1" s="1"/>
  <c r="D141" i="1"/>
  <c r="D90" i="1"/>
  <c r="E90" i="1"/>
  <c r="G90" i="1" s="1"/>
  <c r="N90" i="1" s="1"/>
  <c r="L111" i="1"/>
  <c r="K111" i="1"/>
  <c r="M111" i="1"/>
  <c r="E170" i="1"/>
  <c r="G170" i="1" s="1"/>
  <c r="N170" i="1" s="1"/>
  <c r="D170" i="1"/>
  <c r="E97" i="1"/>
  <c r="G97" i="1" s="1"/>
  <c r="N97" i="1" s="1"/>
  <c r="D97" i="1"/>
  <c r="L118" i="1"/>
  <c r="K118" i="1"/>
  <c r="M118" i="1"/>
  <c r="L109" i="1"/>
  <c r="K109" i="1"/>
  <c r="M109" i="1"/>
  <c r="M132" i="1"/>
  <c r="L132" i="1"/>
  <c r="K132" i="1"/>
  <c r="L170" i="1"/>
  <c r="K170" i="1"/>
  <c r="M170" i="1"/>
  <c r="K141" i="1"/>
  <c r="M141" i="1"/>
  <c r="L141" i="1"/>
  <c r="M156" i="1"/>
  <c r="L156" i="1"/>
  <c r="K156" i="1"/>
  <c r="D164" i="1"/>
  <c r="E164" i="1"/>
  <c r="G164" i="1" s="1"/>
  <c r="N164" i="1" s="1"/>
  <c r="M152" i="1"/>
  <c r="L152" i="1"/>
  <c r="K152" i="1"/>
  <c r="D188" i="1"/>
  <c r="E188" i="1"/>
  <c r="G188" i="1" s="1"/>
  <c r="N188" i="1" s="1"/>
  <c r="M184" i="1"/>
  <c r="L184" i="1"/>
  <c r="K184" i="1"/>
  <c r="E165" i="1"/>
  <c r="G165" i="1" s="1"/>
  <c r="N165" i="1" s="1"/>
  <c r="D165" i="1"/>
  <c r="E135" i="1"/>
  <c r="G135" i="1" s="1"/>
  <c r="N135" i="1" s="1"/>
  <c r="D135" i="1"/>
  <c r="M171" i="1"/>
  <c r="L171" i="1"/>
  <c r="K171" i="1"/>
  <c r="D144" i="1"/>
  <c r="E144" i="1"/>
  <c r="G144" i="1" s="1"/>
  <c r="N144" i="1" s="1"/>
  <c r="K165" i="1"/>
  <c r="M165" i="1"/>
  <c r="L165" i="1"/>
  <c r="D193" i="1"/>
  <c r="E193" i="1"/>
  <c r="G193" i="1" s="1"/>
  <c r="N193" i="1" s="1"/>
  <c r="D159" i="1"/>
  <c r="E159" i="1"/>
  <c r="G159" i="1" s="1"/>
  <c r="N159" i="1" s="1"/>
  <c r="K145" i="1"/>
  <c r="M145" i="1"/>
  <c r="L145" i="1"/>
  <c r="M191" i="1"/>
  <c r="K191" i="1"/>
  <c r="L191" i="1"/>
  <c r="E155" i="1"/>
  <c r="G155" i="1" s="1"/>
  <c r="N155" i="1" s="1"/>
  <c r="D155" i="1"/>
  <c r="K177" i="1"/>
  <c r="M177" i="1"/>
  <c r="L177" i="1"/>
  <c r="M187" i="1"/>
  <c r="L187" i="1"/>
  <c r="K187" i="1"/>
  <c r="E187" i="1"/>
  <c r="G187" i="1" s="1"/>
  <c r="N187" i="1" s="1"/>
  <c r="D187" i="1"/>
  <c r="K133" i="1"/>
  <c r="M133" i="1"/>
  <c r="L133" i="1"/>
  <c r="L23" i="1"/>
  <c r="K23" i="1"/>
  <c r="L63" i="1"/>
  <c r="K63" i="1"/>
  <c r="M63" i="1"/>
  <c r="E25" i="1"/>
  <c r="G25" i="1" s="1"/>
  <c r="N25" i="1" s="1"/>
  <c r="D25" i="1"/>
  <c r="M72" i="1"/>
  <c r="L72" i="1"/>
  <c r="K72" i="1"/>
  <c r="E32" i="1"/>
  <c r="G32" i="1" s="1"/>
  <c r="N32" i="1" s="1"/>
  <c r="D32" i="1"/>
  <c r="L51" i="1"/>
  <c r="K51" i="1"/>
  <c r="K92" i="1"/>
  <c r="M92" i="1"/>
  <c r="L92" i="1"/>
  <c r="E39" i="1"/>
  <c r="G39" i="1" s="1"/>
  <c r="N39" i="1" s="1"/>
  <c r="D39" i="1"/>
  <c r="D95" i="1"/>
  <c r="E95" i="1"/>
  <c r="G95" i="1" s="1"/>
  <c r="N95" i="1" s="1"/>
  <c r="E55" i="1"/>
  <c r="G55" i="1" s="1"/>
  <c r="N55" i="1" s="1"/>
  <c r="D55" i="1"/>
  <c r="E29" i="1"/>
  <c r="G29" i="1" s="1"/>
  <c r="N29" i="1" s="1"/>
  <c r="D29" i="1"/>
  <c r="L39" i="1"/>
  <c r="K39" i="1"/>
  <c r="M39" i="1"/>
  <c r="E71" i="1"/>
  <c r="G71" i="1" s="1"/>
  <c r="N71" i="1" s="1"/>
  <c r="D71" i="1"/>
  <c r="L32" i="1"/>
  <c r="K32" i="1"/>
  <c r="K50" i="1"/>
  <c r="M50" i="1"/>
  <c r="L50" i="1"/>
  <c r="D111" i="1"/>
  <c r="E111" i="1"/>
  <c r="G111" i="1" s="1"/>
  <c r="N111" i="1" s="1"/>
  <c r="M57" i="1"/>
  <c r="L57" i="1"/>
  <c r="K57" i="1"/>
  <c r="M106" i="1"/>
  <c r="L106" i="1"/>
  <c r="K106" i="1"/>
  <c r="K46" i="1"/>
  <c r="L46" i="1"/>
  <c r="L93" i="1"/>
  <c r="M93" i="1"/>
  <c r="K93" i="1"/>
  <c r="E40" i="1"/>
  <c r="G40" i="1" s="1"/>
  <c r="N40" i="1" s="1"/>
  <c r="D40" i="1"/>
  <c r="M61" i="1"/>
  <c r="L61" i="1"/>
  <c r="K61" i="1"/>
  <c r="K84" i="1"/>
  <c r="L84" i="1"/>
  <c r="M84" i="1"/>
  <c r="E86" i="1"/>
  <c r="G86" i="1" s="1"/>
  <c r="N86" i="1" s="1"/>
  <c r="D86" i="1"/>
  <c r="M107" i="1"/>
  <c r="L107" i="1"/>
  <c r="K107" i="1"/>
  <c r="E125" i="1"/>
  <c r="G125" i="1" s="1"/>
  <c r="N125" i="1" s="1"/>
  <c r="D125" i="1"/>
  <c r="M159" i="1"/>
  <c r="L159" i="1"/>
  <c r="K159" i="1"/>
  <c r="L189" i="1"/>
  <c r="M189" i="1"/>
  <c r="K189" i="1"/>
  <c r="E169" i="1"/>
  <c r="G169" i="1" s="1"/>
  <c r="N169" i="1" s="1"/>
  <c r="D169" i="1"/>
  <c r="E131" i="1"/>
  <c r="G131" i="1" s="1"/>
  <c r="N131" i="1" s="1"/>
  <c r="D131" i="1"/>
  <c r="K95" i="1"/>
  <c r="M95" i="1"/>
  <c r="L95" i="1"/>
  <c r="E81" i="1"/>
  <c r="G81" i="1" s="1"/>
  <c r="N81" i="1" s="1"/>
  <c r="D81" i="1"/>
  <c r="M102" i="1"/>
  <c r="L102" i="1"/>
  <c r="K102" i="1"/>
  <c r="L154" i="1"/>
  <c r="K154" i="1"/>
  <c r="M154" i="1"/>
  <c r="D136" i="1"/>
  <c r="E136" i="1"/>
  <c r="G136" i="1" s="1"/>
  <c r="N136" i="1" s="1"/>
  <c r="E173" i="1"/>
  <c r="G173" i="1" s="1"/>
  <c r="N173" i="1" s="1"/>
  <c r="D173" i="1"/>
  <c r="L142" i="1"/>
  <c r="K142" i="1"/>
  <c r="M142" i="1"/>
  <c r="D168" i="1"/>
  <c r="E168" i="1"/>
  <c r="G168" i="1" s="1"/>
  <c r="N168" i="1" s="1"/>
  <c r="M140" i="1"/>
  <c r="L140" i="1"/>
  <c r="K140" i="1"/>
  <c r="D148" i="1"/>
  <c r="E148" i="1"/>
  <c r="G148" i="1" s="1"/>
  <c r="N148" i="1" s="1"/>
  <c r="K169" i="1"/>
  <c r="M169" i="1"/>
  <c r="L169" i="1"/>
  <c r="E192" i="1"/>
  <c r="G192" i="1" s="1"/>
  <c r="N192" i="1" s="1"/>
  <c r="D192" i="1"/>
  <c r="E190" i="1"/>
  <c r="G190" i="1" s="1"/>
  <c r="N190" i="1" s="1"/>
  <c r="D190" i="1"/>
  <c r="K193" i="1"/>
  <c r="M193" i="1"/>
  <c r="L193" i="1"/>
  <c r="L71" i="1"/>
  <c r="K71" i="1"/>
  <c r="M71" i="1"/>
  <c r="E62" i="1"/>
  <c r="G62" i="1" s="1"/>
  <c r="N62" i="1" s="1"/>
  <c r="D62" i="1"/>
  <c r="M76" i="1"/>
  <c r="L76" i="1"/>
  <c r="K76" i="1"/>
  <c r="E91" i="1"/>
  <c r="G91" i="1" s="1"/>
  <c r="N91" i="1" s="1"/>
  <c r="D91" i="1"/>
  <c r="M151" i="1"/>
  <c r="L151" i="1"/>
  <c r="K151" i="1"/>
  <c r="M128" i="1"/>
  <c r="L128" i="1"/>
  <c r="K128" i="1"/>
  <c r="E112" i="1"/>
  <c r="G112" i="1" s="1"/>
  <c r="N112" i="1" s="1"/>
  <c r="D112" i="1"/>
  <c r="E26" i="1"/>
  <c r="G26" i="1" s="1"/>
  <c r="N26" i="1" s="1"/>
  <c r="D26" i="1"/>
  <c r="M64" i="1"/>
  <c r="L64" i="1"/>
  <c r="K64" i="1"/>
  <c r="M52" i="1"/>
  <c r="L52" i="1"/>
  <c r="K52" i="1"/>
  <c r="E23" i="1"/>
  <c r="G23" i="1" s="1"/>
  <c r="N23" i="1" s="1"/>
  <c r="D23" i="1"/>
  <c r="K100" i="1"/>
  <c r="M100" i="1"/>
  <c r="L100" i="1"/>
  <c r="L85" i="1"/>
  <c r="M85" i="1"/>
  <c r="K85" i="1"/>
  <c r="L40" i="1"/>
  <c r="K40" i="1"/>
  <c r="D79" i="1"/>
  <c r="E79" i="1"/>
  <c r="G79" i="1" s="1"/>
  <c r="N79" i="1" s="1"/>
  <c r="E35" i="1"/>
  <c r="G35" i="1" s="1"/>
  <c r="N35" i="1" s="1"/>
  <c r="D35" i="1"/>
  <c r="E58" i="1"/>
  <c r="G58" i="1" s="1"/>
  <c r="N58" i="1" s="1"/>
  <c r="D58" i="1"/>
  <c r="E53" i="1"/>
  <c r="G53" i="1" s="1"/>
  <c r="N53" i="1" s="1"/>
  <c r="K74" i="1"/>
  <c r="M74" i="1"/>
  <c r="L74" i="1"/>
  <c r="E60" i="1"/>
  <c r="G60" i="1" s="1"/>
  <c r="N60" i="1" s="1"/>
  <c r="D60" i="1"/>
  <c r="E96" i="1"/>
  <c r="G96" i="1" s="1"/>
  <c r="N96" i="1" s="1"/>
  <c r="D96" i="1"/>
  <c r="E108" i="1"/>
  <c r="G108" i="1" s="1"/>
  <c r="N108" i="1" s="1"/>
  <c r="D108" i="1"/>
  <c r="D49" i="1"/>
  <c r="E49" i="1"/>
  <c r="G49" i="1" s="1"/>
  <c r="N49" i="1" s="1"/>
  <c r="K70" i="1"/>
  <c r="L70" i="1"/>
  <c r="M70" i="1"/>
  <c r="E64" i="1"/>
  <c r="G64" i="1" s="1"/>
  <c r="N64" i="1" s="1"/>
  <c r="D64" i="1"/>
  <c r="E88" i="1"/>
  <c r="G88" i="1" s="1"/>
  <c r="N88" i="1" s="1"/>
  <c r="D88" i="1"/>
  <c r="L96" i="1"/>
  <c r="K96" i="1"/>
  <c r="M96" i="1"/>
  <c r="E110" i="1"/>
  <c r="G110" i="1" s="1"/>
  <c r="N110" i="1" s="1"/>
  <c r="D110" i="1"/>
  <c r="M131" i="1"/>
  <c r="L131" i="1"/>
  <c r="K131" i="1"/>
  <c r="E153" i="1"/>
  <c r="G153" i="1" s="1"/>
  <c r="N153" i="1" s="1"/>
  <c r="D153" i="1"/>
  <c r="E116" i="1"/>
  <c r="G116" i="1" s="1"/>
  <c r="N116" i="1" s="1"/>
  <c r="D116" i="1"/>
  <c r="K137" i="1"/>
  <c r="M137" i="1"/>
  <c r="L137" i="1"/>
  <c r="M182" i="1"/>
  <c r="L182" i="1"/>
  <c r="K182" i="1"/>
  <c r="D98" i="1"/>
  <c r="E98" i="1"/>
  <c r="G98" i="1" s="1"/>
  <c r="N98" i="1" s="1"/>
  <c r="M119" i="1"/>
  <c r="L119" i="1"/>
  <c r="K119" i="1"/>
  <c r="E142" i="1"/>
  <c r="G142" i="1" s="1"/>
  <c r="N142" i="1" s="1"/>
  <c r="D142" i="1"/>
  <c r="D105" i="1"/>
  <c r="E105" i="1"/>
  <c r="G105" i="1" s="1"/>
  <c r="N105" i="1" s="1"/>
  <c r="L126" i="1"/>
  <c r="K126" i="1"/>
  <c r="M126" i="1"/>
  <c r="M155" i="1"/>
  <c r="L155" i="1"/>
  <c r="K155" i="1"/>
  <c r="K117" i="1"/>
  <c r="M117" i="1"/>
  <c r="L117" i="1"/>
  <c r="E119" i="1"/>
  <c r="G119" i="1" s="1"/>
  <c r="N119" i="1" s="1"/>
  <c r="D119" i="1"/>
  <c r="M143" i="1"/>
  <c r="L143" i="1"/>
  <c r="K143" i="1"/>
  <c r="E174" i="1"/>
  <c r="G174" i="1" s="1"/>
  <c r="N174" i="1" s="1"/>
  <c r="D174" i="1"/>
  <c r="K149" i="1"/>
  <c r="L149" i="1"/>
  <c r="M149" i="1"/>
  <c r="E143" i="1"/>
  <c r="G143" i="1" s="1"/>
  <c r="N143" i="1" s="1"/>
  <c r="D143" i="1"/>
  <c r="M164" i="1"/>
  <c r="K164" i="1"/>
  <c r="L164" i="1"/>
  <c r="L178" i="1"/>
  <c r="M178" i="1"/>
  <c r="K178" i="1"/>
  <c r="D172" i="1"/>
  <c r="E172" i="1"/>
  <c r="G172" i="1" s="1"/>
  <c r="N172" i="1" s="1"/>
  <c r="E139" i="1"/>
  <c r="G139" i="1" s="1"/>
  <c r="N139" i="1" s="1"/>
  <c r="D139" i="1"/>
  <c r="M160" i="1"/>
  <c r="L160" i="1"/>
  <c r="K160" i="1"/>
  <c r="L183" i="1"/>
  <c r="M183" i="1"/>
  <c r="K183" i="1"/>
  <c r="D196" i="1"/>
  <c r="E196" i="1"/>
  <c r="K192" i="1"/>
  <c r="M192" i="1"/>
  <c r="L192" i="1"/>
  <c r="E46" i="1"/>
  <c r="G46" i="1" s="1"/>
  <c r="N46" i="1" s="1"/>
  <c r="D46" i="1"/>
  <c r="L26" i="1"/>
  <c r="K26" i="1"/>
  <c r="M26" i="1"/>
  <c r="L186" i="1"/>
  <c r="K186" i="1"/>
  <c r="M186" i="1"/>
  <c r="E150" i="1"/>
  <c r="G150" i="1" s="1"/>
  <c r="N150" i="1" s="1"/>
  <c r="D150" i="1"/>
  <c r="M30" i="1"/>
  <c r="L30" i="1"/>
  <c r="K30" i="1"/>
  <c r="E74" i="1"/>
  <c r="G74" i="1" s="1"/>
  <c r="N74" i="1" s="1"/>
  <c r="D74" i="1"/>
  <c r="L37" i="1"/>
  <c r="K37" i="1"/>
  <c r="E47" i="1"/>
  <c r="G47" i="1" s="1"/>
  <c r="N47" i="1" s="1"/>
  <c r="D47" i="1"/>
  <c r="E22" i="1"/>
  <c r="G22" i="1" s="1"/>
  <c r="D22" i="1"/>
  <c r="L67" i="1"/>
  <c r="K67" i="1"/>
  <c r="M67" i="1"/>
  <c r="L34" i="1"/>
  <c r="K34" i="1"/>
  <c r="M34" i="1"/>
  <c r="E80" i="1"/>
  <c r="G80" i="1" s="1"/>
  <c r="N80" i="1" s="1"/>
  <c r="D80" i="1"/>
  <c r="M78" i="1"/>
  <c r="L78" i="1"/>
  <c r="K78" i="1"/>
  <c r="D77" i="1"/>
  <c r="E77" i="1"/>
  <c r="G77" i="1" s="1"/>
  <c r="N77" i="1" s="1"/>
  <c r="M41" i="1"/>
  <c r="K41" i="1"/>
  <c r="L41" i="1"/>
  <c r="L88" i="1"/>
  <c r="K88" i="1"/>
  <c r="M88" i="1"/>
  <c r="D73" i="1"/>
  <c r="E73" i="1"/>
  <c r="G73" i="1" s="1"/>
  <c r="N73" i="1" s="1"/>
  <c r="E100" i="1"/>
  <c r="G100" i="1" s="1"/>
  <c r="N100" i="1" s="1"/>
  <c r="D100" i="1"/>
  <c r="M45" i="1"/>
  <c r="L45" i="1"/>
  <c r="K45" i="1"/>
  <c r="E101" i="1"/>
  <c r="G101" i="1" s="1"/>
  <c r="N101" i="1" s="1"/>
  <c r="D101" i="1"/>
  <c r="M91" i="1"/>
  <c r="L91" i="1"/>
  <c r="K91" i="1"/>
  <c r="E134" i="1"/>
  <c r="G134" i="1" s="1"/>
  <c r="N134" i="1" s="1"/>
  <c r="D134" i="1"/>
  <c r="M173" i="1"/>
  <c r="L173" i="1"/>
  <c r="K173" i="1"/>
  <c r="M130" i="1"/>
  <c r="L130" i="1"/>
  <c r="K130" i="1"/>
  <c r="E161" i="1"/>
  <c r="G161" i="1" s="1"/>
  <c r="N161" i="1" s="1"/>
  <c r="D161" i="1"/>
  <c r="D191" i="1"/>
  <c r="E191" i="1"/>
  <c r="G191" i="1" s="1"/>
  <c r="N191" i="1" s="1"/>
  <c r="M136" i="1"/>
  <c r="L136" i="1"/>
  <c r="K136" i="1"/>
  <c r="M79" i="1"/>
  <c r="L79" i="1"/>
  <c r="K79" i="1"/>
  <c r="E122" i="1"/>
  <c r="G122" i="1" s="1"/>
  <c r="N122" i="1" s="1"/>
  <c r="D122" i="1"/>
  <c r="L146" i="1"/>
  <c r="K146" i="1"/>
  <c r="M146" i="1"/>
  <c r="M86" i="1"/>
  <c r="L86" i="1"/>
  <c r="K86" i="1"/>
  <c r="E129" i="1"/>
  <c r="G129" i="1" s="1"/>
  <c r="N129" i="1" s="1"/>
  <c r="D129" i="1"/>
  <c r="D120" i="1"/>
  <c r="E120" i="1"/>
  <c r="G120" i="1" s="1"/>
  <c r="N120" i="1" s="1"/>
  <c r="E176" i="1"/>
  <c r="G176" i="1" s="1"/>
  <c r="N176" i="1" s="1"/>
  <c r="D176" i="1"/>
  <c r="D152" i="1"/>
  <c r="E152" i="1"/>
  <c r="G152" i="1" s="1"/>
  <c r="N152" i="1" s="1"/>
  <c r="K175" i="1"/>
  <c r="M175" i="1"/>
  <c r="L175" i="1"/>
  <c r="E167" i="1"/>
  <c r="G167" i="1" s="1"/>
  <c r="N167" i="1" s="1"/>
  <c r="D167" i="1"/>
  <c r="E185" i="1"/>
  <c r="G185" i="1" s="1"/>
  <c r="N185" i="1" s="1"/>
  <c r="D185" i="1"/>
  <c r="K153" i="1"/>
  <c r="M153" i="1"/>
  <c r="L153" i="1"/>
  <c r="E163" i="1"/>
  <c r="G163" i="1" s="1"/>
  <c r="N163" i="1" s="1"/>
  <c r="D163" i="1"/>
  <c r="L181" i="1"/>
  <c r="K181" i="1"/>
  <c r="M181" i="1"/>
  <c r="M195" i="1"/>
  <c r="L195" i="1"/>
  <c r="K195" i="1"/>
  <c r="D195" i="1"/>
  <c r="E195" i="1"/>
  <c r="G195" i="1" s="1"/>
  <c r="N195" i="1" s="1"/>
  <c r="M47" i="1" l="1"/>
  <c r="M31" i="1"/>
  <c r="M37" i="1"/>
  <c r="M56" i="1"/>
  <c r="M54" i="1"/>
  <c r="M40" i="1"/>
  <c r="M35" i="1"/>
  <c r="M24" i="1"/>
  <c r="M58" i="1"/>
  <c r="G203" i="1"/>
  <c r="G198" i="1"/>
  <c r="G200" i="1" s="1"/>
  <c r="N22" i="1"/>
  <c r="M32" i="1"/>
  <c r="M23" i="1"/>
  <c r="M55" i="1"/>
  <c r="M25" i="1"/>
  <c r="G204" i="1"/>
  <c r="M46" i="1"/>
  <c r="M51" i="1"/>
  <c r="M53" i="1"/>
  <c r="M28" i="1"/>
  <c r="M22" i="1"/>
  <c r="G205" i="1" l="1"/>
  <c r="G206" i="1" s="1"/>
  <c r="G201" i="1" s="1"/>
  <c r="D210" i="1"/>
</calcChain>
</file>

<file path=xl/sharedStrings.xml><?xml version="1.0" encoding="utf-8"?>
<sst xmlns="http://schemas.openxmlformats.org/spreadsheetml/2006/main" count="36" uniqueCount="34">
  <si>
    <t>Onglet automatique, ne pas modifier</t>
  </si>
  <si>
    <t>Sélectionnez le numéro de facture :</t>
  </si>
  <si>
    <t>F00001</t>
  </si>
  <si>
    <t>Vous pouvez consulter, imprimer ou transformer en PDF cette facture</t>
  </si>
  <si>
    <t>FACTURE N°</t>
  </si>
  <si>
    <t>Date :</t>
  </si>
  <si>
    <t/>
  </si>
  <si>
    <t>A :</t>
  </si>
  <si>
    <t>Adresse :</t>
  </si>
  <si>
    <t>Code client :</t>
  </si>
  <si>
    <t>Référence</t>
  </si>
  <si>
    <t>Description</t>
  </si>
  <si>
    <t>PU HT</t>
  </si>
  <si>
    <t>Quantité</t>
  </si>
  <si>
    <t>Montant HT</t>
  </si>
  <si>
    <t>Taux TVA</t>
  </si>
  <si>
    <t>Montant TVA taux 1</t>
  </si>
  <si>
    <t>Montant TVA taux 2</t>
  </si>
  <si>
    <t>Montant TVA taux 3</t>
  </si>
  <si>
    <t>Total TVA</t>
  </si>
  <si>
    <t>Ordre</t>
  </si>
  <si>
    <t>Somme</t>
  </si>
  <si>
    <t>Taux de TVA</t>
  </si>
  <si>
    <t>Rang</t>
  </si>
  <si>
    <t>Rang 2</t>
  </si>
  <si>
    <t>Échéance :</t>
  </si>
  <si>
    <t>€ HT</t>
  </si>
  <si>
    <t>Règlement :</t>
  </si>
  <si>
    <t>TOTAL €</t>
  </si>
  <si>
    <t>HT</t>
  </si>
  <si>
    <t>TTC</t>
  </si>
  <si>
    <t>Merci pour votre confiance</t>
  </si>
  <si>
    <t>Total TVA :</t>
  </si>
  <si>
    <t>contrôle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</si>
</sst>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#&quot; &quot;##&quot; &quot;##&quot; &quot;##&quot; &quot;##"/>
    <numFmt numFmtId="165" formatCode="0.0%"/>
    <numFmt numFmtId="166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3.5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theme="0" tint="-0.249977111117893"/>
      <name val="Calibri"/>
      <family val="2"/>
      <scheme val="minor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sz val="2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.5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FFFFFF"/>
      <name val="Arial"/>
      <family val="2"/>
    </font>
    <font>
      <i/>
      <sz val="9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0" xfId="0" applyFont="1" applyProtection="1">
      <protection locked="0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6" xfId="0" applyFont="1" applyBorder="1"/>
    <xf numFmtId="0" fontId="7" fillId="0" borderId="0" xfId="0" applyFont="1"/>
    <xf numFmtId="0" fontId="10" fillId="0" borderId="0" xfId="0" applyFont="1" applyAlignment="1" applyProtection="1">
      <alignment horizontal="left"/>
      <protection locked="0"/>
    </xf>
    <xf numFmtId="0" fontId="11" fillId="0" borderId="0" xfId="0" applyFont="1"/>
    <xf numFmtId="14" fontId="12" fillId="3" borderId="0" xfId="0" applyNumberFormat="1" applyFont="1" applyFill="1" applyAlignment="1">
      <alignment horizontal="left"/>
    </xf>
    <xf numFmtId="0" fontId="0" fillId="0" borderId="6" xfId="0" applyBorder="1"/>
    <xf numFmtId="0" fontId="10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0" fillId="0" borderId="10" xfId="0" applyFont="1" applyBorder="1" applyAlignment="1">
      <alignment horizontal="left"/>
    </xf>
    <xf numFmtId="0" fontId="0" fillId="0" borderId="11" xfId="0" applyBorder="1"/>
    <xf numFmtId="0" fontId="13" fillId="0" borderId="12" xfId="0" applyFont="1" applyBorder="1" applyAlignment="1">
      <alignment horizontal="left" indent="1"/>
    </xf>
    <xf numFmtId="0" fontId="0" fillId="0" borderId="0" xfId="0" applyAlignment="1">
      <alignment horizontal="left"/>
    </xf>
    <xf numFmtId="0" fontId="10" fillId="0" borderId="13" xfId="0" applyFont="1" applyBorder="1"/>
    <xf numFmtId="0" fontId="14" fillId="0" borderId="0" xfId="0" applyFont="1"/>
    <xf numFmtId="0" fontId="0" fillId="0" borderId="0" xfId="0" applyAlignment="1">
      <alignment vertical="center"/>
    </xf>
    <xf numFmtId="0" fontId="0" fillId="0" borderId="14" xfId="0" applyBorder="1"/>
    <xf numFmtId="0" fontId="15" fillId="0" borderId="12" xfId="0" applyFont="1" applyBorder="1" applyAlignment="1">
      <alignment horizontal="left" indent="1"/>
    </xf>
    <xf numFmtId="0" fontId="16" fillId="0" borderId="0" xfId="0" applyFont="1" applyAlignment="1">
      <alignment horizontal="left" indent="1"/>
    </xf>
    <xf numFmtId="0" fontId="0" fillId="0" borderId="13" xfId="0" applyBorder="1"/>
    <xf numFmtId="0" fontId="15" fillId="0" borderId="0" xfId="0" applyFont="1" applyAlignment="1">
      <alignment horizontal="left"/>
    </xf>
    <xf numFmtId="0" fontId="10" fillId="0" borderId="13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/>
    <xf numFmtId="0" fontId="10" fillId="0" borderId="0" xfId="0" applyFont="1" applyAlignment="1">
      <alignment vertical="top" wrapText="1"/>
    </xf>
    <xf numFmtId="0" fontId="16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left" vertical="top" wrapText="1"/>
    </xf>
    <xf numFmtId="0" fontId="0" fillId="0" borderId="19" xfId="0" applyBorder="1"/>
    <xf numFmtId="0" fontId="10" fillId="0" borderId="0" xfId="0" applyFont="1"/>
    <xf numFmtId="14" fontId="0" fillId="0" borderId="0" xfId="0" applyNumberFormat="1" applyAlignment="1">
      <alignment horizontal="left"/>
    </xf>
    <xf numFmtId="165" fontId="17" fillId="0" borderId="0" xfId="2" applyNumberFormat="1" applyFont="1" applyAlignment="1">
      <alignment horizontal="center"/>
    </xf>
    <xf numFmtId="0" fontId="18" fillId="4" borderId="20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left" vertical="center"/>
    </xf>
    <xf numFmtId="0" fontId="18" fillId="4" borderId="21" xfId="0" applyFont="1" applyFill="1" applyBorder="1" applyAlignment="1">
      <alignment horizontal="right" vertical="center" wrapText="1"/>
    </xf>
    <xf numFmtId="0" fontId="18" fillId="4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right"/>
    </xf>
    <xf numFmtId="0" fontId="10" fillId="0" borderId="8" xfId="0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0" fillId="0" borderId="22" xfId="0" applyBorder="1" applyAlignment="1">
      <alignment horizontal="left" vertical="center" shrinkToFit="1"/>
    </xf>
    <xf numFmtId="2" fontId="0" fillId="0" borderId="22" xfId="0" applyNumberFormat="1" applyBorder="1" applyAlignment="1">
      <alignment vertical="center" shrinkToFit="1"/>
    </xf>
    <xf numFmtId="3" fontId="0" fillId="0" borderId="22" xfId="0" applyNumberFormat="1" applyBorder="1" applyAlignment="1">
      <alignment horizontal="center" vertical="center" shrinkToFit="1"/>
    </xf>
    <xf numFmtId="4" fontId="0" fillId="0" borderId="22" xfId="0" applyNumberFormat="1" applyBorder="1" applyAlignment="1">
      <alignment horizontal="right" vertical="center" shrinkToFit="1"/>
    </xf>
    <xf numFmtId="10" fontId="21" fillId="0" borderId="22" xfId="2" applyNumberFormat="1" applyFont="1" applyFill="1" applyBorder="1" applyAlignment="1">
      <alignment horizontal="center" vertical="center" shrinkToFit="1"/>
    </xf>
    <xf numFmtId="166" fontId="0" fillId="0" borderId="0" xfId="1" applyNumberFormat="1" applyFont="1"/>
    <xf numFmtId="10" fontId="0" fillId="0" borderId="0" xfId="0" applyNumberFormat="1" applyAlignment="1">
      <alignment horizontal="center"/>
    </xf>
    <xf numFmtId="0" fontId="0" fillId="0" borderId="23" xfId="0" applyBorder="1" applyAlignment="1">
      <alignment horizontal="left" vertical="center" shrinkToFit="1"/>
    </xf>
    <xf numFmtId="2" fontId="0" fillId="0" borderId="13" xfId="0" applyNumberFormat="1" applyBorder="1" applyAlignment="1">
      <alignment vertical="center" shrinkToFit="1"/>
    </xf>
    <xf numFmtId="3" fontId="0" fillId="0" borderId="23" xfId="0" applyNumberFormat="1" applyBorder="1" applyAlignment="1">
      <alignment horizontal="center" vertical="center" shrinkToFit="1"/>
    </xf>
    <xf numFmtId="4" fontId="0" fillId="0" borderId="14" xfId="0" applyNumberFormat="1" applyBorder="1" applyAlignment="1">
      <alignment horizontal="right" vertical="center" shrinkToFit="1"/>
    </xf>
    <xf numFmtId="10" fontId="21" fillId="0" borderId="23" xfId="2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center"/>
    </xf>
    <xf numFmtId="0" fontId="0" fillId="0" borderId="24" xfId="0" applyBorder="1" applyAlignment="1">
      <alignment horizontal="left" vertical="center" shrinkToFit="1"/>
    </xf>
    <xf numFmtId="2" fontId="0" fillId="0" borderId="17" xfId="0" applyNumberFormat="1" applyBorder="1" applyAlignment="1">
      <alignment vertical="center" shrinkToFit="1"/>
    </xf>
    <xf numFmtId="3" fontId="0" fillId="0" borderId="24" xfId="0" applyNumberFormat="1" applyBorder="1" applyAlignment="1">
      <alignment horizontal="center" vertical="center" shrinkToFit="1"/>
    </xf>
    <xf numFmtId="4" fontId="0" fillId="0" borderId="19" xfId="0" applyNumberFormat="1" applyBorder="1" applyAlignment="1">
      <alignment horizontal="right" vertical="center" shrinkToFit="1"/>
    </xf>
    <xf numFmtId="10" fontId="21" fillId="0" borderId="24" xfId="2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0" fillId="0" borderId="0" xfId="0" applyFont="1" applyAlignment="1">
      <alignment vertical="center"/>
    </xf>
    <xf numFmtId="14" fontId="0" fillId="0" borderId="0" xfId="0" applyNumberFormat="1" applyAlignment="1">
      <alignment horizontal="left" vertical="center"/>
    </xf>
    <xf numFmtId="4" fontId="22" fillId="0" borderId="25" xfId="0" applyNumberFormat="1" applyFont="1" applyBorder="1" applyAlignment="1">
      <alignment horizontal="center" vertical="center"/>
    </xf>
    <xf numFmtId="4" fontId="22" fillId="0" borderId="26" xfId="0" applyNumberFormat="1" applyFont="1" applyBorder="1" applyAlignment="1">
      <alignment vertical="center"/>
    </xf>
    <xf numFmtId="0" fontId="0" fillId="0" borderId="12" xfId="0" applyBorder="1"/>
    <xf numFmtId="0" fontId="0" fillId="0" borderId="0" xfId="0" applyAlignment="1">
      <alignment horizontal="left" vertical="center"/>
    </xf>
    <xf numFmtId="0" fontId="23" fillId="0" borderId="0" xfId="0" applyFont="1"/>
    <xf numFmtId="4" fontId="24" fillId="0" borderId="27" xfId="0" applyNumberFormat="1" applyFont="1" applyBorder="1" applyAlignment="1">
      <alignment horizontal="center" vertical="center"/>
    </xf>
    <xf numFmtId="2" fontId="24" fillId="0" borderId="27" xfId="2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" fontId="16" fillId="0" borderId="0" xfId="0" applyNumberFormat="1" applyFont="1"/>
    <xf numFmtId="0" fontId="11" fillId="0" borderId="24" xfId="0" applyFont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4" fontId="11" fillId="0" borderId="26" xfId="0" applyNumberFormat="1" applyFont="1" applyBorder="1" applyAlignment="1">
      <alignment vertical="center"/>
    </xf>
    <xf numFmtId="0" fontId="25" fillId="0" borderId="0" xfId="0" applyFont="1"/>
    <xf numFmtId="0" fontId="26" fillId="0" borderId="28" xfId="0" applyFont="1" applyBorder="1" applyAlignment="1">
      <alignment horizontal="left"/>
    </xf>
    <xf numFmtId="43" fontId="27" fillId="0" borderId="29" xfId="1" applyFont="1" applyBorder="1" applyAlignment="1">
      <alignment horizontal="right"/>
    </xf>
    <xf numFmtId="0" fontId="26" fillId="0" borderId="30" xfId="0" applyFont="1" applyBorder="1" applyAlignment="1">
      <alignment horizontal="left"/>
    </xf>
    <xf numFmtId="43" fontId="27" fillId="0" borderId="31" xfId="1" applyFont="1" applyBorder="1" applyAlignment="1">
      <alignment horizontal="right"/>
    </xf>
    <xf numFmtId="43" fontId="26" fillId="0" borderId="31" xfId="1" applyFont="1" applyBorder="1" applyAlignment="1">
      <alignment horizontal="right" vertical="center"/>
    </xf>
    <xf numFmtId="0" fontId="28" fillId="0" borderId="32" xfId="0" applyFont="1" applyBorder="1" applyAlignment="1">
      <alignment horizontal="left"/>
    </xf>
    <xf numFmtId="43" fontId="28" fillId="0" borderId="33" xfId="1" applyFont="1" applyBorder="1" applyAlignment="1">
      <alignment horizontal="right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9" fillId="0" borderId="0" xfId="0" applyFont="1"/>
    <xf numFmtId="166" fontId="29" fillId="0" borderId="0" xfId="0" applyNumberFormat="1" applyFont="1"/>
    <xf numFmtId="0" fontId="31" fillId="0" borderId="0" xfId="3" applyFont="1"/>
    <xf numFmtId="0" fontId="32" fillId="0" borderId="0" xfId="3" applyFont="1"/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/Facturi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s données"/>
      <sheetName val="Base Clients"/>
      <sheetName val="Base Produits"/>
      <sheetName val="Base Facturation"/>
      <sheetName val="FACTURE"/>
      <sheetName val="DEVIS"/>
      <sheetName val="Chiffre d'affaires"/>
    </sheetNames>
    <sheetDataSet>
      <sheetData sheetId="0">
        <row r="19">
          <cell r="B19">
            <v>5.5E-2</v>
          </cell>
        </row>
        <row r="20">
          <cell r="B20">
            <v>0.1</v>
          </cell>
        </row>
        <row r="21">
          <cell r="B21">
            <v>0.2</v>
          </cell>
        </row>
        <row r="24">
          <cell r="A24" t="str">
            <v>non</v>
          </cell>
        </row>
      </sheetData>
      <sheetData sheetId="1">
        <row r="6">
          <cell r="A6" t="str">
            <v>C00005</v>
          </cell>
          <cell r="B6" t="str">
            <v>Professionnel</v>
          </cell>
          <cell r="C6" t="str">
            <v>CIBLEX France</v>
          </cell>
          <cell r="D6" t="str">
            <v>Bât 11, Avenue Bernard Vos</v>
          </cell>
          <cell r="E6">
            <v>69780</v>
          </cell>
          <cell r="F6" t="str">
            <v>Mions</v>
          </cell>
          <cell r="G6" t="str">
            <v>04 77 222222</v>
          </cell>
        </row>
        <row r="7">
          <cell r="A7" t="str">
            <v>C00006</v>
          </cell>
          <cell r="B7" t="str">
            <v>Professionnel</v>
          </cell>
          <cell r="C7" t="str">
            <v>CIBLEX France PL - Sce Compta Fournisseur</v>
          </cell>
          <cell r="D7" t="str">
            <v xml:space="preserve">15 Bis, rue de la Fontaine Chaudron </v>
          </cell>
          <cell r="E7">
            <v>57140</v>
          </cell>
          <cell r="F7" t="str">
            <v>Norroy-Le-Veneur</v>
          </cell>
          <cell r="G7" t="str">
            <v>04 77 2233666</v>
          </cell>
        </row>
        <row r="8">
          <cell r="A8" t="str">
            <v>C00007</v>
          </cell>
          <cell r="B8" t="str">
            <v>Professionnel</v>
          </cell>
          <cell r="C8" t="str">
            <v>COLIS Privé</v>
          </cell>
        </row>
        <row r="9">
          <cell r="A9" t="str">
            <v>C00016</v>
          </cell>
          <cell r="B9" t="str">
            <v>Professionnel</v>
          </cell>
          <cell r="C9" t="str">
            <v>CIBLEX France COLIS FLASH</v>
          </cell>
        </row>
        <row r="10">
          <cell r="A10" t="str">
            <v>C00019</v>
          </cell>
          <cell r="B10" t="str">
            <v>Professionnel</v>
          </cell>
          <cell r="C10" t="str">
            <v>URBY SAINT-ETIENNE</v>
          </cell>
        </row>
        <row r="11">
          <cell r="A11" t="str">
            <v>C00020</v>
          </cell>
          <cell r="B11" t="str">
            <v>Professionnel</v>
          </cell>
          <cell r="C11" t="str">
            <v xml:space="preserve">RENE PRIMEUR </v>
          </cell>
        </row>
        <row r="12">
          <cell r="A12" t="str">
            <v>C00021</v>
          </cell>
        </row>
        <row r="13">
          <cell r="A13" t="str">
            <v>C00022</v>
          </cell>
        </row>
        <row r="14">
          <cell r="A14" t="str">
            <v>C00023</v>
          </cell>
        </row>
        <row r="15">
          <cell r="A15" t="str">
            <v>C00024</v>
          </cell>
        </row>
        <row r="16">
          <cell r="A16" t="str">
            <v>C00025</v>
          </cell>
        </row>
        <row r="17">
          <cell r="A17" t="str">
            <v>C00026</v>
          </cell>
        </row>
        <row r="18">
          <cell r="A18" t="str">
            <v>C00027</v>
          </cell>
        </row>
        <row r="19">
          <cell r="A19" t="str">
            <v>C00028</v>
          </cell>
        </row>
        <row r="20">
          <cell r="A20" t="str">
            <v>C00029</v>
          </cell>
        </row>
        <row r="21">
          <cell r="A21" t="str">
            <v>C00030</v>
          </cell>
        </row>
        <row r="22">
          <cell r="A22" t="str">
            <v>C00031</v>
          </cell>
        </row>
        <row r="23">
          <cell r="A23" t="str">
            <v>C00032</v>
          </cell>
        </row>
        <row r="24">
          <cell r="A24" t="str">
            <v>C00033</v>
          </cell>
        </row>
        <row r="25">
          <cell r="A25" t="str">
            <v>C00034</v>
          </cell>
        </row>
        <row r="26">
          <cell r="A26" t="str">
            <v>C00035</v>
          </cell>
        </row>
        <row r="27">
          <cell r="A27" t="str">
            <v>C00036</v>
          </cell>
        </row>
        <row r="28">
          <cell r="A28" t="str">
            <v>C00037</v>
          </cell>
        </row>
        <row r="29">
          <cell r="A29" t="str">
            <v>C00038</v>
          </cell>
        </row>
        <row r="30">
          <cell r="A30" t="str">
            <v>C00039</v>
          </cell>
        </row>
        <row r="31">
          <cell r="A31" t="str">
            <v>C00040</v>
          </cell>
        </row>
        <row r="32">
          <cell r="A32" t="str">
            <v>C00041</v>
          </cell>
        </row>
        <row r="33">
          <cell r="A33" t="str">
            <v>C00042</v>
          </cell>
        </row>
        <row r="34">
          <cell r="A34" t="str">
            <v>C00043</v>
          </cell>
        </row>
        <row r="35">
          <cell r="A35" t="str">
            <v>C00044</v>
          </cell>
        </row>
        <row r="36">
          <cell r="A36" t="str">
            <v>C00045</v>
          </cell>
        </row>
        <row r="37">
          <cell r="A37" t="str">
            <v>C00046</v>
          </cell>
        </row>
        <row r="38">
          <cell r="A38" t="str">
            <v>C00047</v>
          </cell>
        </row>
        <row r="39">
          <cell r="A39" t="str">
            <v>C00048</v>
          </cell>
        </row>
        <row r="40">
          <cell r="A40" t="str">
            <v>C00049</v>
          </cell>
        </row>
        <row r="41">
          <cell r="A41" t="str">
            <v>C00050</v>
          </cell>
        </row>
        <row r="42">
          <cell r="A42" t="str">
            <v>C00051</v>
          </cell>
        </row>
        <row r="43">
          <cell r="A43" t="str">
            <v>C00052</v>
          </cell>
        </row>
        <row r="44">
          <cell r="A44" t="str">
            <v>C00053</v>
          </cell>
        </row>
        <row r="45">
          <cell r="A45" t="str">
            <v>C00054</v>
          </cell>
        </row>
        <row r="46">
          <cell r="A46" t="str">
            <v>C00055</v>
          </cell>
        </row>
        <row r="47">
          <cell r="A47" t="str">
            <v>C00056</v>
          </cell>
        </row>
        <row r="48">
          <cell r="A48" t="str">
            <v>C00057</v>
          </cell>
        </row>
        <row r="49">
          <cell r="A49" t="str">
            <v>C00058</v>
          </cell>
        </row>
        <row r="50">
          <cell r="A50" t="str">
            <v>C00059</v>
          </cell>
        </row>
        <row r="51">
          <cell r="A51" t="str">
            <v>C00060</v>
          </cell>
        </row>
        <row r="52">
          <cell r="A52" t="str">
            <v>C00061</v>
          </cell>
        </row>
        <row r="53">
          <cell r="A53" t="str">
            <v>C00062</v>
          </cell>
        </row>
        <row r="54">
          <cell r="A54" t="str">
            <v>C00063</v>
          </cell>
        </row>
        <row r="55">
          <cell r="A55" t="str">
            <v>C00064</v>
          </cell>
        </row>
        <row r="56">
          <cell r="A56" t="str">
            <v>C00065</v>
          </cell>
        </row>
        <row r="57">
          <cell r="A57" t="str">
            <v>C00066</v>
          </cell>
        </row>
        <row r="58">
          <cell r="A58" t="str">
            <v>C00067</v>
          </cell>
        </row>
        <row r="59">
          <cell r="A59" t="str">
            <v>C00068</v>
          </cell>
        </row>
        <row r="60">
          <cell r="A60" t="str">
            <v>C00069</v>
          </cell>
        </row>
        <row r="61">
          <cell r="A61" t="str">
            <v>C00070</v>
          </cell>
        </row>
        <row r="62">
          <cell r="A62" t="str">
            <v>C00071</v>
          </cell>
        </row>
        <row r="63">
          <cell r="A63" t="str">
            <v>C00072</v>
          </cell>
        </row>
        <row r="64">
          <cell r="A64" t="str">
            <v>C00073</v>
          </cell>
        </row>
        <row r="65">
          <cell r="A65" t="str">
            <v>C00074</v>
          </cell>
        </row>
        <row r="66">
          <cell r="A66" t="str">
            <v>C00075</v>
          </cell>
        </row>
        <row r="67">
          <cell r="A67" t="str">
            <v>C00076</v>
          </cell>
        </row>
        <row r="68">
          <cell r="A68" t="str">
            <v>C00077</v>
          </cell>
        </row>
        <row r="69">
          <cell r="A69" t="str">
            <v>C00078</v>
          </cell>
        </row>
        <row r="70">
          <cell r="A70" t="str">
            <v>C00079</v>
          </cell>
        </row>
        <row r="71">
          <cell r="A71" t="str">
            <v>C00080</v>
          </cell>
        </row>
        <row r="72">
          <cell r="A72" t="str">
            <v>C00081</v>
          </cell>
        </row>
        <row r="73">
          <cell r="A73" t="str">
            <v>C00082</v>
          </cell>
        </row>
        <row r="74">
          <cell r="A74" t="str">
            <v>C00083</v>
          </cell>
        </row>
        <row r="75">
          <cell r="A75" t="str">
            <v>C00084</v>
          </cell>
        </row>
        <row r="76">
          <cell r="A76" t="str">
            <v>C00085</v>
          </cell>
        </row>
        <row r="77">
          <cell r="A77" t="str">
            <v>C00086</v>
          </cell>
        </row>
        <row r="78">
          <cell r="A78" t="str">
            <v>C00087</v>
          </cell>
        </row>
        <row r="79">
          <cell r="A79" t="str">
            <v>C00088</v>
          </cell>
        </row>
        <row r="80">
          <cell r="A80" t="str">
            <v>C00089</v>
          </cell>
        </row>
        <row r="81">
          <cell r="A81" t="str">
            <v>C00090</v>
          </cell>
        </row>
        <row r="82">
          <cell r="A82" t="str">
            <v>C00091</v>
          </cell>
        </row>
        <row r="83">
          <cell r="A83" t="str">
            <v>C00092</v>
          </cell>
        </row>
        <row r="84">
          <cell r="A84" t="str">
            <v>C00093</v>
          </cell>
        </row>
        <row r="85">
          <cell r="A85" t="str">
            <v>C00094</v>
          </cell>
        </row>
        <row r="86">
          <cell r="A86" t="str">
            <v>C00095</v>
          </cell>
        </row>
        <row r="87">
          <cell r="A87" t="str">
            <v>C00096</v>
          </cell>
        </row>
        <row r="88">
          <cell r="A88" t="str">
            <v>C00097</v>
          </cell>
        </row>
        <row r="89">
          <cell r="A89" t="str">
            <v>C00098</v>
          </cell>
        </row>
        <row r="90">
          <cell r="A90" t="str">
            <v>C00099</v>
          </cell>
        </row>
        <row r="91">
          <cell r="A91" t="str">
            <v>C00100</v>
          </cell>
        </row>
        <row r="92">
          <cell r="A92" t="str">
            <v>C00101</v>
          </cell>
        </row>
        <row r="93">
          <cell r="A93" t="str">
            <v>C00102</v>
          </cell>
        </row>
        <row r="94">
          <cell r="A94" t="str">
            <v>C00103</v>
          </cell>
        </row>
        <row r="95">
          <cell r="A95" t="str">
            <v>C00104</v>
          </cell>
        </row>
        <row r="96">
          <cell r="A96" t="str">
            <v>C00105</v>
          </cell>
        </row>
        <row r="97">
          <cell r="A97" t="str">
            <v>C00106</v>
          </cell>
        </row>
        <row r="98">
          <cell r="A98" t="str">
            <v>C00107</v>
          </cell>
        </row>
        <row r="99">
          <cell r="A99" t="str">
            <v>C00108</v>
          </cell>
        </row>
        <row r="100">
          <cell r="A100" t="str">
            <v>C00109</v>
          </cell>
        </row>
        <row r="101">
          <cell r="A101" t="str">
            <v>C00110</v>
          </cell>
        </row>
        <row r="102">
          <cell r="A102" t="str">
            <v>C00111</v>
          </cell>
        </row>
        <row r="103">
          <cell r="A103" t="str">
            <v>C00112</v>
          </cell>
        </row>
        <row r="104">
          <cell r="A104" t="str">
            <v>C00113</v>
          </cell>
        </row>
        <row r="105">
          <cell r="A105" t="str">
            <v>C00114</v>
          </cell>
        </row>
        <row r="106">
          <cell r="A106" t="str">
            <v>C00115</v>
          </cell>
        </row>
        <row r="107">
          <cell r="A107" t="str">
            <v>C00116</v>
          </cell>
        </row>
        <row r="108">
          <cell r="A108" t="str">
            <v>C00117</v>
          </cell>
        </row>
        <row r="109">
          <cell r="A109" t="str">
            <v>C00118</v>
          </cell>
        </row>
        <row r="110">
          <cell r="A110" t="str">
            <v>C00119</v>
          </cell>
        </row>
        <row r="111">
          <cell r="A111" t="str">
            <v>C00120</v>
          </cell>
        </row>
        <row r="112">
          <cell r="A112" t="str">
            <v>C00121</v>
          </cell>
        </row>
        <row r="113">
          <cell r="A113" t="str">
            <v>C00122</v>
          </cell>
        </row>
        <row r="114">
          <cell r="A114" t="str">
            <v>C00123</v>
          </cell>
        </row>
        <row r="115">
          <cell r="A115" t="str">
            <v>C00124</v>
          </cell>
        </row>
        <row r="116">
          <cell r="A116" t="str">
            <v>C00125</v>
          </cell>
        </row>
        <row r="117">
          <cell r="A117" t="str">
            <v>C00126</v>
          </cell>
        </row>
        <row r="118">
          <cell r="A118" t="str">
            <v>C00127</v>
          </cell>
        </row>
        <row r="119">
          <cell r="A119" t="str">
            <v>C00128</v>
          </cell>
        </row>
        <row r="120">
          <cell r="A120" t="str">
            <v>C00129</v>
          </cell>
        </row>
        <row r="121">
          <cell r="A121" t="str">
            <v>C00130</v>
          </cell>
        </row>
        <row r="122">
          <cell r="A122" t="str">
            <v>C00131</v>
          </cell>
        </row>
        <row r="123">
          <cell r="A123" t="str">
            <v>C00132</v>
          </cell>
        </row>
        <row r="124">
          <cell r="A124" t="str">
            <v>C00133</v>
          </cell>
        </row>
        <row r="125">
          <cell r="A125" t="str">
            <v>C00134</v>
          </cell>
        </row>
        <row r="126">
          <cell r="A126" t="str">
            <v>C00135</v>
          </cell>
        </row>
        <row r="127">
          <cell r="A127" t="str">
            <v>C00136</v>
          </cell>
        </row>
        <row r="128">
          <cell r="A128" t="str">
            <v>C00137</v>
          </cell>
        </row>
        <row r="129">
          <cell r="A129" t="str">
            <v>C00138</v>
          </cell>
        </row>
        <row r="130">
          <cell r="A130" t="str">
            <v>C00139</v>
          </cell>
        </row>
        <row r="131">
          <cell r="A131" t="str">
            <v>C00140</v>
          </cell>
        </row>
        <row r="132">
          <cell r="A132" t="str">
            <v>C00141</v>
          </cell>
        </row>
        <row r="133">
          <cell r="A133" t="str">
            <v>C00142</v>
          </cell>
        </row>
        <row r="134">
          <cell r="A134" t="str">
            <v>C00143</v>
          </cell>
        </row>
        <row r="135">
          <cell r="A135" t="str">
            <v>C00144</v>
          </cell>
        </row>
        <row r="136">
          <cell r="A136" t="str">
            <v>C00145</v>
          </cell>
        </row>
        <row r="137">
          <cell r="A137" t="str">
            <v>C00146</v>
          </cell>
        </row>
        <row r="138">
          <cell r="A138" t="str">
            <v>C00147</v>
          </cell>
        </row>
        <row r="139">
          <cell r="A139" t="str">
            <v>C00148</v>
          </cell>
        </row>
        <row r="140">
          <cell r="A140" t="str">
            <v>C00149</v>
          </cell>
        </row>
        <row r="141">
          <cell r="A141" t="str">
            <v>C00150</v>
          </cell>
        </row>
        <row r="142">
          <cell r="A142" t="str">
            <v>C00151</v>
          </cell>
        </row>
        <row r="143">
          <cell r="A143" t="str">
            <v>C00152</v>
          </cell>
        </row>
        <row r="144">
          <cell r="A144" t="str">
            <v>C00153</v>
          </cell>
        </row>
        <row r="145">
          <cell r="A145" t="str">
            <v>C00154</v>
          </cell>
        </row>
        <row r="146">
          <cell r="A146" t="str">
            <v>C00155</v>
          </cell>
        </row>
        <row r="147">
          <cell r="A147" t="str">
            <v>C00156</v>
          </cell>
        </row>
        <row r="148">
          <cell r="A148" t="str">
            <v>C00157</v>
          </cell>
        </row>
        <row r="149">
          <cell r="A149" t="str">
            <v>C00158</v>
          </cell>
        </row>
        <row r="150">
          <cell r="A150" t="str">
            <v>C00159</v>
          </cell>
        </row>
        <row r="151">
          <cell r="A151" t="str">
            <v>C00160</v>
          </cell>
        </row>
        <row r="152">
          <cell r="A152" t="str">
            <v>C00161</v>
          </cell>
        </row>
        <row r="153">
          <cell r="A153" t="str">
            <v>C00162</v>
          </cell>
        </row>
        <row r="154">
          <cell r="A154" t="str">
            <v>C00163</v>
          </cell>
        </row>
        <row r="155">
          <cell r="A155" t="str">
            <v>C00164</v>
          </cell>
        </row>
        <row r="156">
          <cell r="A156" t="str">
            <v>C00165</v>
          </cell>
        </row>
        <row r="157">
          <cell r="A157" t="str">
            <v>C00166</v>
          </cell>
        </row>
        <row r="158">
          <cell r="A158" t="str">
            <v>C00167</v>
          </cell>
        </row>
        <row r="159">
          <cell r="A159" t="str">
            <v>C00168</v>
          </cell>
        </row>
        <row r="160">
          <cell r="A160" t="str">
            <v>C00169</v>
          </cell>
        </row>
        <row r="161">
          <cell r="A161" t="str">
            <v>C00170</v>
          </cell>
        </row>
        <row r="162">
          <cell r="A162" t="str">
            <v>C00171</v>
          </cell>
        </row>
        <row r="163">
          <cell r="A163" t="str">
            <v>C00172</v>
          </cell>
        </row>
        <row r="164">
          <cell r="A164" t="str">
            <v>C00173</v>
          </cell>
        </row>
        <row r="165">
          <cell r="A165" t="str">
            <v>C00174</v>
          </cell>
        </row>
        <row r="166">
          <cell r="A166" t="str">
            <v>C00175</v>
          </cell>
        </row>
        <row r="167">
          <cell r="A167" t="str">
            <v>C00176</v>
          </cell>
        </row>
        <row r="168">
          <cell r="A168" t="str">
            <v>C00177</v>
          </cell>
        </row>
        <row r="169">
          <cell r="A169" t="str">
            <v>C00178</v>
          </cell>
        </row>
        <row r="170">
          <cell r="A170" t="str">
            <v>C00179</v>
          </cell>
        </row>
        <row r="171">
          <cell r="A171" t="str">
            <v>C00180</v>
          </cell>
        </row>
        <row r="172">
          <cell r="A172" t="str">
            <v>C00181</v>
          </cell>
        </row>
        <row r="173">
          <cell r="A173" t="str">
            <v>C00182</v>
          </cell>
        </row>
        <row r="174">
          <cell r="A174" t="str">
            <v>C00183</v>
          </cell>
        </row>
        <row r="175">
          <cell r="A175" t="str">
            <v>C00184</v>
          </cell>
        </row>
        <row r="176">
          <cell r="A176" t="str">
            <v>C00185</v>
          </cell>
        </row>
        <row r="177">
          <cell r="A177" t="str">
            <v>C00186</v>
          </cell>
        </row>
        <row r="178">
          <cell r="A178" t="str">
            <v>C00187</v>
          </cell>
        </row>
        <row r="179">
          <cell r="A179" t="str">
            <v>C00188</v>
          </cell>
        </row>
        <row r="180">
          <cell r="A180" t="str">
            <v>C00189</v>
          </cell>
        </row>
        <row r="181">
          <cell r="A181" t="str">
            <v>C00190</v>
          </cell>
        </row>
        <row r="182">
          <cell r="A182" t="str">
            <v>C00191</v>
          </cell>
        </row>
        <row r="183">
          <cell r="A183" t="str">
            <v>C00192</v>
          </cell>
        </row>
        <row r="184">
          <cell r="A184" t="str">
            <v>C00193</v>
          </cell>
        </row>
        <row r="185">
          <cell r="A185" t="str">
            <v>C00194</v>
          </cell>
        </row>
        <row r="186">
          <cell r="A186" t="str">
            <v>C00195</v>
          </cell>
        </row>
        <row r="187">
          <cell r="A187" t="str">
            <v>C00196</v>
          </cell>
        </row>
        <row r="188">
          <cell r="A188" t="str">
            <v>C00197</v>
          </cell>
        </row>
        <row r="189">
          <cell r="A189" t="str">
            <v>C00198</v>
          </cell>
        </row>
        <row r="190">
          <cell r="A190" t="str">
            <v>C00199</v>
          </cell>
        </row>
        <row r="191">
          <cell r="A191" t="str">
            <v>C00200</v>
          </cell>
        </row>
        <row r="192">
          <cell r="A192" t="str">
            <v>C00201</v>
          </cell>
        </row>
        <row r="193">
          <cell r="A193" t="str">
            <v>C00202</v>
          </cell>
        </row>
        <row r="194">
          <cell r="A194" t="str">
            <v>C00203</v>
          </cell>
        </row>
        <row r="195">
          <cell r="A195" t="str">
            <v>C00204</v>
          </cell>
        </row>
        <row r="196">
          <cell r="A196" t="str">
            <v>C00205</v>
          </cell>
        </row>
        <row r="197">
          <cell r="A197" t="str">
            <v>C00206</v>
          </cell>
        </row>
        <row r="198">
          <cell r="A198" t="str">
            <v>C00207</v>
          </cell>
        </row>
        <row r="199">
          <cell r="A199" t="str">
            <v>C00208</v>
          </cell>
        </row>
        <row r="200">
          <cell r="A200" t="str">
            <v>C00209</v>
          </cell>
        </row>
        <row r="201">
          <cell r="A201" t="str">
            <v>C00210</v>
          </cell>
        </row>
        <row r="202">
          <cell r="A202" t="str">
            <v>C00211</v>
          </cell>
        </row>
        <row r="203">
          <cell r="A203" t="str">
            <v>C00212</v>
          </cell>
        </row>
        <row r="204">
          <cell r="A204" t="str">
            <v>C00213</v>
          </cell>
        </row>
        <row r="205">
          <cell r="A205" t="str">
            <v>C00214</v>
          </cell>
        </row>
        <row r="206">
          <cell r="A206" t="str">
            <v>C00215</v>
          </cell>
        </row>
        <row r="207">
          <cell r="A207" t="str">
            <v>C00216</v>
          </cell>
        </row>
        <row r="208">
          <cell r="A208" t="str">
            <v>C00217</v>
          </cell>
        </row>
        <row r="209">
          <cell r="A209" t="str">
            <v>C00218</v>
          </cell>
        </row>
        <row r="210">
          <cell r="A210" t="str">
            <v>C00219</v>
          </cell>
        </row>
        <row r="211">
          <cell r="A211" t="str">
            <v>C00220</v>
          </cell>
        </row>
        <row r="212">
          <cell r="A212" t="str">
            <v>C00221</v>
          </cell>
        </row>
        <row r="213">
          <cell r="A213" t="str">
            <v>C00222</v>
          </cell>
        </row>
        <row r="214">
          <cell r="A214" t="str">
            <v>C00223</v>
          </cell>
        </row>
        <row r="215">
          <cell r="A215" t="str">
            <v>C00224</v>
          </cell>
        </row>
        <row r="216">
          <cell r="A216" t="str">
            <v>C00225</v>
          </cell>
        </row>
        <row r="217">
          <cell r="A217" t="str">
            <v>C00226</v>
          </cell>
        </row>
        <row r="218">
          <cell r="A218" t="str">
            <v>C00227</v>
          </cell>
        </row>
        <row r="219">
          <cell r="A219" t="str">
            <v>C00228</v>
          </cell>
        </row>
        <row r="220">
          <cell r="A220" t="str">
            <v>C00229</v>
          </cell>
        </row>
        <row r="221">
          <cell r="A221" t="str">
            <v>C00230</v>
          </cell>
        </row>
        <row r="222">
          <cell r="A222" t="str">
            <v>C00231</v>
          </cell>
        </row>
        <row r="223">
          <cell r="A223" t="str">
            <v>C00232</v>
          </cell>
        </row>
        <row r="224">
          <cell r="A224" t="str">
            <v>C00233</v>
          </cell>
        </row>
        <row r="225">
          <cell r="A225" t="str">
            <v>C00234</v>
          </cell>
        </row>
        <row r="226">
          <cell r="A226" t="str">
            <v>C00235</v>
          </cell>
        </row>
        <row r="227">
          <cell r="A227" t="str">
            <v>C00236</v>
          </cell>
        </row>
        <row r="228">
          <cell r="A228" t="str">
            <v>C00237</v>
          </cell>
        </row>
        <row r="229">
          <cell r="A229" t="str">
            <v>C00238</v>
          </cell>
        </row>
        <row r="230">
          <cell r="A230" t="str">
            <v>C00239</v>
          </cell>
        </row>
        <row r="231">
          <cell r="A231" t="str">
            <v>C00240</v>
          </cell>
        </row>
        <row r="232">
          <cell r="A232" t="str">
            <v>C00241</v>
          </cell>
        </row>
        <row r="233">
          <cell r="A233" t="str">
            <v>C00242</v>
          </cell>
        </row>
        <row r="234">
          <cell r="A234" t="str">
            <v>C00243</v>
          </cell>
        </row>
        <row r="235">
          <cell r="A235" t="str">
            <v>C00244</v>
          </cell>
        </row>
        <row r="236">
          <cell r="A236" t="str">
            <v>C00245</v>
          </cell>
        </row>
        <row r="237">
          <cell r="A237" t="str">
            <v>C00246</v>
          </cell>
        </row>
        <row r="238">
          <cell r="A238" t="str">
            <v>C00247</v>
          </cell>
        </row>
        <row r="239">
          <cell r="A239" t="str">
            <v>C00248</v>
          </cell>
        </row>
        <row r="240">
          <cell r="A240" t="str">
            <v>C00249</v>
          </cell>
        </row>
        <row r="241">
          <cell r="A241" t="str">
            <v>C00250</v>
          </cell>
        </row>
        <row r="242">
          <cell r="A242" t="str">
            <v>C00251</v>
          </cell>
        </row>
        <row r="243">
          <cell r="A243" t="str">
            <v>C00252</v>
          </cell>
        </row>
        <row r="244">
          <cell r="A244" t="str">
            <v>C00253</v>
          </cell>
        </row>
        <row r="245">
          <cell r="A245" t="str">
            <v>C00254</v>
          </cell>
        </row>
        <row r="246">
          <cell r="A246" t="str">
            <v>C00255</v>
          </cell>
        </row>
        <row r="247">
          <cell r="A247" t="str">
            <v>C00256</v>
          </cell>
        </row>
        <row r="248">
          <cell r="A248" t="str">
            <v>C00257</v>
          </cell>
        </row>
        <row r="249">
          <cell r="A249" t="str">
            <v>C00258</v>
          </cell>
        </row>
        <row r="250">
          <cell r="A250" t="str">
            <v>C00259</v>
          </cell>
        </row>
        <row r="251">
          <cell r="A251" t="str">
            <v>C00260</v>
          </cell>
        </row>
        <row r="252">
          <cell r="A252" t="str">
            <v>C00261</v>
          </cell>
        </row>
        <row r="253">
          <cell r="A253" t="str">
            <v>C00262</v>
          </cell>
        </row>
        <row r="254">
          <cell r="A254" t="str">
            <v>C00263</v>
          </cell>
        </row>
        <row r="255">
          <cell r="A255" t="str">
            <v>C00264</v>
          </cell>
        </row>
        <row r="256">
          <cell r="A256" t="str">
            <v>C00265</v>
          </cell>
        </row>
        <row r="257">
          <cell r="A257" t="str">
            <v>C00266</v>
          </cell>
        </row>
        <row r="258">
          <cell r="A258" t="str">
            <v>C00267</v>
          </cell>
        </row>
        <row r="259">
          <cell r="A259" t="str">
            <v>C00268</v>
          </cell>
        </row>
        <row r="260">
          <cell r="A260" t="str">
            <v>C00269</v>
          </cell>
        </row>
        <row r="261">
          <cell r="A261" t="str">
            <v>C00270</v>
          </cell>
        </row>
        <row r="262">
          <cell r="A262" t="str">
            <v>C00271</v>
          </cell>
        </row>
        <row r="263">
          <cell r="A263" t="str">
            <v>C00272</v>
          </cell>
        </row>
        <row r="264">
          <cell r="A264" t="str">
            <v>C00273</v>
          </cell>
        </row>
        <row r="265">
          <cell r="A265" t="str">
            <v>C00274</v>
          </cell>
        </row>
        <row r="266">
          <cell r="A266" t="str">
            <v>C00275</v>
          </cell>
        </row>
        <row r="267">
          <cell r="A267" t="str">
            <v>C00276</v>
          </cell>
        </row>
        <row r="268">
          <cell r="A268" t="str">
            <v>C00277</v>
          </cell>
        </row>
        <row r="269">
          <cell r="A269" t="str">
            <v>C00278</v>
          </cell>
        </row>
        <row r="270">
          <cell r="A270" t="str">
            <v>C00279</v>
          </cell>
        </row>
        <row r="271">
          <cell r="A271" t="str">
            <v>C00280</v>
          </cell>
        </row>
        <row r="272">
          <cell r="A272" t="str">
            <v>C00281</v>
          </cell>
        </row>
        <row r="273">
          <cell r="A273" t="str">
            <v>C00282</v>
          </cell>
        </row>
        <row r="274">
          <cell r="A274" t="str">
            <v>C00283</v>
          </cell>
        </row>
        <row r="275">
          <cell r="A275" t="str">
            <v>C00284</v>
          </cell>
        </row>
        <row r="276">
          <cell r="A276" t="str">
            <v>C00285</v>
          </cell>
        </row>
        <row r="277">
          <cell r="A277" t="str">
            <v>C00286</v>
          </cell>
        </row>
        <row r="278">
          <cell r="A278" t="str">
            <v>C00287</v>
          </cell>
        </row>
        <row r="279">
          <cell r="A279" t="str">
            <v>C00288</v>
          </cell>
        </row>
        <row r="280">
          <cell r="A280" t="str">
            <v>C00289</v>
          </cell>
        </row>
        <row r="281">
          <cell r="A281" t="str">
            <v>C00290</v>
          </cell>
        </row>
        <row r="282">
          <cell r="A282" t="str">
            <v>C00291</v>
          </cell>
        </row>
        <row r="283">
          <cell r="A283" t="str">
            <v>C00292</v>
          </cell>
        </row>
        <row r="284">
          <cell r="A284" t="str">
            <v>C00293</v>
          </cell>
        </row>
        <row r="285">
          <cell r="A285" t="str">
            <v>C00294</v>
          </cell>
        </row>
        <row r="286">
          <cell r="A286" t="str">
            <v>C00295</v>
          </cell>
        </row>
        <row r="287">
          <cell r="A287" t="str">
            <v>C00296</v>
          </cell>
        </row>
        <row r="288">
          <cell r="A288" t="str">
            <v>C00297</v>
          </cell>
        </row>
        <row r="289">
          <cell r="A289" t="str">
            <v>C00298</v>
          </cell>
        </row>
        <row r="290">
          <cell r="A290" t="str">
            <v>C00299</v>
          </cell>
        </row>
        <row r="291">
          <cell r="A291" t="str">
            <v>C00300</v>
          </cell>
        </row>
        <row r="292">
          <cell r="A292" t="str">
            <v>C00301</v>
          </cell>
        </row>
        <row r="293">
          <cell r="A293" t="str">
            <v>C00302</v>
          </cell>
        </row>
        <row r="294">
          <cell r="A294" t="str">
            <v>C00303</v>
          </cell>
        </row>
        <row r="295">
          <cell r="A295" t="str">
            <v>C00304</v>
          </cell>
        </row>
        <row r="296">
          <cell r="A296" t="str">
            <v>C00305</v>
          </cell>
        </row>
        <row r="297">
          <cell r="A297" t="str">
            <v>C00306</v>
          </cell>
        </row>
        <row r="298">
          <cell r="A298" t="str">
            <v>C00307</v>
          </cell>
        </row>
        <row r="299">
          <cell r="A299" t="str">
            <v>C00308</v>
          </cell>
        </row>
        <row r="300">
          <cell r="A300" t="str">
            <v>C00309</v>
          </cell>
        </row>
        <row r="301">
          <cell r="A301" t="str">
            <v>C00310</v>
          </cell>
        </row>
        <row r="302">
          <cell r="A302" t="str">
            <v>C00311</v>
          </cell>
        </row>
        <row r="303">
          <cell r="A303" t="str">
            <v>C00312</v>
          </cell>
        </row>
        <row r="304">
          <cell r="A304" t="str">
            <v>C00313</v>
          </cell>
        </row>
        <row r="305">
          <cell r="A305" t="str">
            <v>C00314</v>
          </cell>
        </row>
        <row r="306">
          <cell r="A306" t="str">
            <v>C00315</v>
          </cell>
        </row>
        <row r="307">
          <cell r="A307" t="str">
            <v>C00316</v>
          </cell>
        </row>
        <row r="308">
          <cell r="A308" t="str">
            <v>C00317</v>
          </cell>
        </row>
        <row r="309">
          <cell r="A309" t="str">
            <v>C00318</v>
          </cell>
        </row>
        <row r="310">
          <cell r="A310" t="str">
            <v>C00319</v>
          </cell>
        </row>
        <row r="311">
          <cell r="A311" t="str">
            <v>C00320</v>
          </cell>
        </row>
        <row r="312">
          <cell r="A312" t="str">
            <v>C00321</v>
          </cell>
        </row>
        <row r="313">
          <cell r="A313" t="str">
            <v>C00322</v>
          </cell>
        </row>
        <row r="314">
          <cell r="A314" t="str">
            <v>C00323</v>
          </cell>
        </row>
        <row r="315">
          <cell r="A315" t="str">
            <v>C00324</v>
          </cell>
        </row>
        <row r="316">
          <cell r="A316" t="str">
            <v>C00325</v>
          </cell>
        </row>
        <row r="317">
          <cell r="A317" t="str">
            <v>C00326</v>
          </cell>
        </row>
        <row r="318">
          <cell r="A318" t="str">
            <v>C00327</v>
          </cell>
        </row>
        <row r="319">
          <cell r="A319" t="str">
            <v>C00328</v>
          </cell>
        </row>
        <row r="320">
          <cell r="A320" t="str">
            <v>C00329</v>
          </cell>
        </row>
        <row r="321">
          <cell r="A321" t="str">
            <v>C00330</v>
          </cell>
        </row>
        <row r="322">
          <cell r="A322" t="str">
            <v>C00331</v>
          </cell>
        </row>
        <row r="323">
          <cell r="A323" t="str">
            <v>C00332</v>
          </cell>
        </row>
        <row r="324">
          <cell r="A324" t="str">
            <v>C00333</v>
          </cell>
        </row>
        <row r="325">
          <cell r="A325" t="str">
            <v>C00334</v>
          </cell>
        </row>
        <row r="326">
          <cell r="A326" t="str">
            <v>C00335</v>
          </cell>
        </row>
        <row r="327">
          <cell r="A327" t="str">
            <v>C00336</v>
          </cell>
        </row>
        <row r="328">
          <cell r="A328" t="str">
            <v>C00337</v>
          </cell>
        </row>
        <row r="329">
          <cell r="A329" t="str">
            <v>C00338</v>
          </cell>
        </row>
        <row r="330">
          <cell r="A330" t="str">
            <v>C00339</v>
          </cell>
        </row>
        <row r="331">
          <cell r="A331" t="str">
            <v>C00340</v>
          </cell>
        </row>
        <row r="332">
          <cell r="A332" t="str">
            <v>C00341</v>
          </cell>
        </row>
        <row r="333">
          <cell r="A333" t="str">
            <v>C00342</v>
          </cell>
        </row>
        <row r="334">
          <cell r="A334" t="str">
            <v>C00343</v>
          </cell>
        </row>
        <row r="335">
          <cell r="A335" t="str">
            <v>C00344</v>
          </cell>
        </row>
        <row r="336">
          <cell r="A336" t="str">
            <v>C00345</v>
          </cell>
        </row>
        <row r="337">
          <cell r="A337" t="str">
            <v>C00346</v>
          </cell>
        </row>
        <row r="338">
          <cell r="A338" t="str">
            <v>C00347</v>
          </cell>
        </row>
        <row r="339">
          <cell r="A339" t="str">
            <v>C00348</v>
          </cell>
        </row>
        <row r="340">
          <cell r="A340" t="str">
            <v>C00349</v>
          </cell>
        </row>
        <row r="341">
          <cell r="A341" t="str">
            <v>C00350</v>
          </cell>
        </row>
        <row r="342">
          <cell r="A342" t="str">
            <v>C00351</v>
          </cell>
        </row>
        <row r="343">
          <cell r="A343" t="str">
            <v>C00352</v>
          </cell>
        </row>
        <row r="344">
          <cell r="A344" t="str">
            <v>C00353</v>
          </cell>
        </row>
        <row r="345">
          <cell r="A345" t="str">
            <v>C00354</v>
          </cell>
        </row>
        <row r="346">
          <cell r="A346" t="str">
            <v>C00355</v>
          </cell>
        </row>
        <row r="347">
          <cell r="A347" t="str">
            <v>C00356</v>
          </cell>
        </row>
        <row r="348">
          <cell r="A348" t="str">
            <v>C00357</v>
          </cell>
        </row>
        <row r="349">
          <cell r="A349" t="str">
            <v>C00358</v>
          </cell>
        </row>
        <row r="350">
          <cell r="A350" t="str">
            <v>C00359</v>
          </cell>
        </row>
        <row r="351">
          <cell r="A351" t="str">
            <v>C00360</v>
          </cell>
        </row>
        <row r="352">
          <cell r="A352" t="str">
            <v>C00361</v>
          </cell>
        </row>
        <row r="353">
          <cell r="A353" t="str">
            <v>C00362</v>
          </cell>
        </row>
        <row r="354">
          <cell r="A354" t="str">
            <v>C00363</v>
          </cell>
        </row>
        <row r="355">
          <cell r="A355" t="str">
            <v>C00364</v>
          </cell>
        </row>
        <row r="356">
          <cell r="A356" t="str">
            <v>C00365</v>
          </cell>
        </row>
        <row r="357">
          <cell r="A357" t="str">
            <v>C00366</v>
          </cell>
        </row>
        <row r="358">
          <cell r="A358" t="str">
            <v>C00367</v>
          </cell>
        </row>
        <row r="359">
          <cell r="A359" t="str">
            <v>C00368</v>
          </cell>
        </row>
        <row r="360">
          <cell r="A360" t="str">
            <v>C00369</v>
          </cell>
        </row>
        <row r="361">
          <cell r="A361" t="str">
            <v>C00370</v>
          </cell>
        </row>
        <row r="362">
          <cell r="A362" t="str">
            <v>C00371</v>
          </cell>
        </row>
        <row r="363">
          <cell r="A363" t="str">
            <v>C00372</v>
          </cell>
        </row>
        <row r="364">
          <cell r="A364" t="str">
            <v>C00373</v>
          </cell>
        </row>
        <row r="365">
          <cell r="A365" t="str">
            <v>C00374</v>
          </cell>
        </row>
        <row r="366">
          <cell r="A366" t="str">
            <v>C00375</v>
          </cell>
        </row>
        <row r="367">
          <cell r="A367" t="str">
            <v>C00376</v>
          </cell>
        </row>
        <row r="368">
          <cell r="A368" t="str">
            <v>C00377</v>
          </cell>
        </row>
        <row r="369">
          <cell r="A369" t="str">
            <v>C00378</v>
          </cell>
        </row>
        <row r="370">
          <cell r="A370" t="str">
            <v>C00379</v>
          </cell>
        </row>
        <row r="371">
          <cell r="A371" t="str">
            <v>C00380</v>
          </cell>
        </row>
        <row r="372">
          <cell r="A372" t="str">
            <v>C00381</v>
          </cell>
        </row>
        <row r="373">
          <cell r="A373" t="str">
            <v>C00382</v>
          </cell>
        </row>
        <row r="374">
          <cell r="A374" t="str">
            <v>C00383</v>
          </cell>
        </row>
        <row r="375">
          <cell r="A375" t="str">
            <v>C00384</v>
          </cell>
        </row>
        <row r="376">
          <cell r="A376" t="str">
            <v>C00385</v>
          </cell>
        </row>
        <row r="377">
          <cell r="A377" t="str">
            <v>C00386</v>
          </cell>
        </row>
        <row r="378">
          <cell r="A378" t="str">
            <v>C00387</v>
          </cell>
        </row>
        <row r="379">
          <cell r="A379" t="str">
            <v>C00388</v>
          </cell>
        </row>
        <row r="380">
          <cell r="A380" t="str">
            <v>C00389</v>
          </cell>
        </row>
        <row r="381">
          <cell r="A381" t="str">
            <v>C00390</v>
          </cell>
        </row>
        <row r="382">
          <cell r="A382" t="str">
            <v>C00391</v>
          </cell>
        </row>
        <row r="383">
          <cell r="A383" t="str">
            <v>C00392</v>
          </cell>
        </row>
        <row r="384">
          <cell r="A384" t="str">
            <v>C00393</v>
          </cell>
        </row>
        <row r="385">
          <cell r="A385" t="str">
            <v>C00394</v>
          </cell>
        </row>
        <row r="386">
          <cell r="A386" t="str">
            <v>C00395</v>
          </cell>
        </row>
        <row r="387">
          <cell r="A387" t="str">
            <v>C00396</v>
          </cell>
        </row>
        <row r="388">
          <cell r="A388" t="str">
            <v>C00397</v>
          </cell>
        </row>
        <row r="389">
          <cell r="A389" t="str">
            <v>C00398</v>
          </cell>
        </row>
        <row r="390">
          <cell r="A390" t="str">
            <v>C00399</v>
          </cell>
        </row>
        <row r="391">
          <cell r="A391" t="str">
            <v>C00400</v>
          </cell>
        </row>
        <row r="392">
          <cell r="A392" t="str">
            <v>C00401</v>
          </cell>
        </row>
        <row r="393">
          <cell r="A393" t="str">
            <v>C00402</v>
          </cell>
        </row>
        <row r="394">
          <cell r="A394" t="str">
            <v>C00403</v>
          </cell>
        </row>
        <row r="395">
          <cell r="A395" t="str">
            <v>C00404</v>
          </cell>
        </row>
        <row r="396">
          <cell r="A396" t="str">
            <v>C00405</v>
          </cell>
        </row>
        <row r="397">
          <cell r="A397" t="str">
            <v>C00406</v>
          </cell>
        </row>
        <row r="398">
          <cell r="A398" t="str">
            <v>C00407</v>
          </cell>
        </row>
        <row r="399">
          <cell r="A399" t="str">
            <v>C00408</v>
          </cell>
        </row>
        <row r="400">
          <cell r="A400" t="str">
            <v>C00409</v>
          </cell>
        </row>
        <row r="401">
          <cell r="A401" t="str">
            <v>C00410</v>
          </cell>
        </row>
        <row r="402">
          <cell r="A402" t="str">
            <v>C00411</v>
          </cell>
        </row>
        <row r="403">
          <cell r="A403" t="str">
            <v>C00412</v>
          </cell>
        </row>
        <row r="404">
          <cell r="A404" t="str">
            <v>C00413</v>
          </cell>
        </row>
        <row r="405">
          <cell r="A405" t="str">
            <v>C00414</v>
          </cell>
        </row>
        <row r="406">
          <cell r="A406" t="str">
            <v>C00415</v>
          </cell>
        </row>
        <row r="407">
          <cell r="A407" t="str">
            <v>C00416</v>
          </cell>
        </row>
        <row r="408">
          <cell r="A408" t="str">
            <v>C00417</v>
          </cell>
        </row>
        <row r="409">
          <cell r="A409" t="str">
            <v>C00418</v>
          </cell>
        </row>
        <row r="410">
          <cell r="A410" t="str">
            <v>C00419</v>
          </cell>
        </row>
        <row r="411">
          <cell r="A411" t="str">
            <v>C00420</v>
          </cell>
        </row>
        <row r="412">
          <cell r="A412" t="str">
            <v>C00421</v>
          </cell>
        </row>
        <row r="413">
          <cell r="A413" t="str">
            <v>C00422</v>
          </cell>
        </row>
        <row r="414">
          <cell r="A414" t="str">
            <v>C00423</v>
          </cell>
        </row>
        <row r="415">
          <cell r="A415" t="str">
            <v>C00424</v>
          </cell>
        </row>
        <row r="416">
          <cell r="A416" t="str">
            <v>C00425</v>
          </cell>
        </row>
        <row r="417">
          <cell r="A417" t="str">
            <v>C00426</v>
          </cell>
        </row>
        <row r="418">
          <cell r="A418" t="str">
            <v>C00427</v>
          </cell>
        </row>
        <row r="419">
          <cell r="A419" t="str">
            <v>C00428</v>
          </cell>
        </row>
        <row r="420">
          <cell r="A420" t="str">
            <v>C00429</v>
          </cell>
        </row>
        <row r="421">
          <cell r="A421" t="str">
            <v>C00430</v>
          </cell>
        </row>
        <row r="422">
          <cell r="A422" t="str">
            <v>C00431</v>
          </cell>
        </row>
        <row r="423">
          <cell r="A423" t="str">
            <v>C00432</v>
          </cell>
        </row>
        <row r="424">
          <cell r="A424" t="str">
            <v>C00433</v>
          </cell>
        </row>
        <row r="425">
          <cell r="A425" t="str">
            <v>C00434</v>
          </cell>
        </row>
        <row r="426">
          <cell r="A426" t="str">
            <v>C00435</v>
          </cell>
        </row>
        <row r="427">
          <cell r="A427" t="str">
            <v>C00436</v>
          </cell>
        </row>
        <row r="428">
          <cell r="A428" t="str">
            <v>C00437</v>
          </cell>
        </row>
        <row r="429">
          <cell r="A429" t="str">
            <v>C00438</v>
          </cell>
        </row>
        <row r="430">
          <cell r="A430" t="str">
            <v>C00439</v>
          </cell>
        </row>
        <row r="431">
          <cell r="A431" t="str">
            <v>C00440</v>
          </cell>
        </row>
        <row r="432">
          <cell r="A432" t="str">
            <v>C00441</v>
          </cell>
        </row>
        <row r="433">
          <cell r="A433" t="str">
            <v>C00442</v>
          </cell>
        </row>
        <row r="434">
          <cell r="A434" t="str">
            <v>C00443</v>
          </cell>
        </row>
        <row r="435">
          <cell r="A435" t="str">
            <v>C00444</v>
          </cell>
        </row>
        <row r="436">
          <cell r="A436" t="str">
            <v>C00445</v>
          </cell>
        </row>
        <row r="437">
          <cell r="A437" t="str">
            <v>C00446</v>
          </cell>
        </row>
        <row r="438">
          <cell r="A438" t="str">
            <v>C00447</v>
          </cell>
        </row>
        <row r="439">
          <cell r="A439" t="str">
            <v>C00448</v>
          </cell>
        </row>
        <row r="440">
          <cell r="A440" t="str">
            <v>C00449</v>
          </cell>
        </row>
        <row r="441">
          <cell r="A441" t="str">
            <v>C00450</v>
          </cell>
        </row>
        <row r="442">
          <cell r="A442" t="str">
            <v>C00451</v>
          </cell>
        </row>
        <row r="443">
          <cell r="A443" t="str">
            <v>C00452</v>
          </cell>
        </row>
        <row r="444">
          <cell r="A444" t="str">
            <v>C00453</v>
          </cell>
        </row>
        <row r="445">
          <cell r="A445" t="str">
            <v>C00454</v>
          </cell>
        </row>
        <row r="446">
          <cell r="A446" t="str">
            <v>C00455</v>
          </cell>
        </row>
        <row r="447">
          <cell r="A447" t="str">
            <v>C00456</v>
          </cell>
        </row>
        <row r="448">
          <cell r="A448" t="str">
            <v>C00457</v>
          </cell>
        </row>
        <row r="449">
          <cell r="A449" t="str">
            <v>C00458</v>
          </cell>
        </row>
        <row r="450">
          <cell r="A450" t="str">
            <v>C00459</v>
          </cell>
        </row>
        <row r="451">
          <cell r="A451" t="str">
            <v>C00460</v>
          </cell>
        </row>
        <row r="452">
          <cell r="A452" t="str">
            <v>C00461</v>
          </cell>
        </row>
        <row r="453">
          <cell r="A453" t="str">
            <v>C00462</v>
          </cell>
        </row>
        <row r="454">
          <cell r="A454" t="str">
            <v>C00463</v>
          </cell>
        </row>
        <row r="455">
          <cell r="A455" t="str">
            <v>C00464</v>
          </cell>
        </row>
        <row r="456">
          <cell r="A456" t="str">
            <v>C00465</v>
          </cell>
        </row>
        <row r="457">
          <cell r="A457" t="str">
            <v>C00466</v>
          </cell>
        </row>
        <row r="458">
          <cell r="A458" t="str">
            <v>C00467</v>
          </cell>
        </row>
        <row r="459">
          <cell r="A459" t="str">
            <v>C00468</v>
          </cell>
        </row>
        <row r="460">
          <cell r="A460" t="str">
            <v>C00469</v>
          </cell>
        </row>
        <row r="461">
          <cell r="A461" t="str">
            <v>C00470</v>
          </cell>
        </row>
        <row r="462">
          <cell r="A462" t="str">
            <v>C00471</v>
          </cell>
        </row>
        <row r="463">
          <cell r="A463" t="str">
            <v>C00472</v>
          </cell>
        </row>
        <row r="464">
          <cell r="A464" t="str">
            <v>C00473</v>
          </cell>
        </row>
        <row r="465">
          <cell r="A465" t="str">
            <v>C00474</v>
          </cell>
        </row>
        <row r="466">
          <cell r="A466" t="str">
            <v>C00475</v>
          </cell>
        </row>
        <row r="467">
          <cell r="A467" t="str">
            <v>C00476</v>
          </cell>
        </row>
        <row r="468">
          <cell r="A468" t="str">
            <v>C00477</v>
          </cell>
        </row>
        <row r="469">
          <cell r="A469" t="str">
            <v>C00478</v>
          </cell>
        </row>
        <row r="470">
          <cell r="A470" t="str">
            <v>C00479</v>
          </cell>
        </row>
        <row r="471">
          <cell r="A471" t="str">
            <v>C00480</v>
          </cell>
        </row>
        <row r="472">
          <cell r="A472" t="str">
            <v>C00481</v>
          </cell>
        </row>
        <row r="473">
          <cell r="A473" t="str">
            <v>C00482</v>
          </cell>
        </row>
        <row r="474">
          <cell r="A474" t="str">
            <v>C00483</v>
          </cell>
        </row>
        <row r="475">
          <cell r="A475" t="str">
            <v>C00484</v>
          </cell>
        </row>
        <row r="476">
          <cell r="A476" t="str">
            <v>C00485</v>
          </cell>
        </row>
        <row r="477">
          <cell r="A477" t="str">
            <v>C00486</v>
          </cell>
        </row>
        <row r="478">
          <cell r="A478" t="str">
            <v>C00487</v>
          </cell>
        </row>
        <row r="479">
          <cell r="A479" t="str">
            <v>C00488</v>
          </cell>
        </row>
        <row r="480">
          <cell r="A480" t="str">
            <v>C00489</v>
          </cell>
        </row>
        <row r="481">
          <cell r="A481" t="str">
            <v>C00490</v>
          </cell>
        </row>
        <row r="482">
          <cell r="A482" t="str">
            <v>C00491</v>
          </cell>
        </row>
        <row r="483">
          <cell r="A483" t="str">
            <v>C00492</v>
          </cell>
        </row>
        <row r="484">
          <cell r="A484" t="str">
            <v>C00493</v>
          </cell>
        </row>
        <row r="485">
          <cell r="A485" t="str">
            <v>C00494</v>
          </cell>
        </row>
        <row r="486">
          <cell r="A486" t="str">
            <v>C00495</v>
          </cell>
        </row>
        <row r="487">
          <cell r="A487" t="str">
            <v>C00496</v>
          </cell>
        </row>
        <row r="488">
          <cell r="A488" t="str">
            <v>C00497</v>
          </cell>
        </row>
        <row r="489">
          <cell r="A489" t="str">
            <v>C00498</v>
          </cell>
        </row>
        <row r="490">
          <cell r="A490" t="str">
            <v>C00499</v>
          </cell>
        </row>
        <row r="491">
          <cell r="A491" t="str">
            <v>C00500</v>
          </cell>
        </row>
        <row r="492">
          <cell r="A492" t="str">
            <v>C00501</v>
          </cell>
        </row>
        <row r="493">
          <cell r="A493" t="str">
            <v>C00502</v>
          </cell>
        </row>
        <row r="494">
          <cell r="A494" t="str">
            <v>C00503</v>
          </cell>
        </row>
        <row r="495">
          <cell r="A495" t="str">
            <v>C00504</v>
          </cell>
        </row>
        <row r="496">
          <cell r="A496" t="str">
            <v>C00505</v>
          </cell>
        </row>
        <row r="497">
          <cell r="A497" t="str">
            <v>C00506</v>
          </cell>
        </row>
        <row r="498">
          <cell r="A498" t="str">
            <v>C00507</v>
          </cell>
        </row>
        <row r="499">
          <cell r="A499" t="str">
            <v>C00508</v>
          </cell>
        </row>
        <row r="500">
          <cell r="A500" t="str">
            <v>C00509</v>
          </cell>
        </row>
        <row r="501">
          <cell r="A501" t="str">
            <v>C00510</v>
          </cell>
        </row>
        <row r="502">
          <cell r="A502" t="str">
            <v>C00511</v>
          </cell>
        </row>
        <row r="503">
          <cell r="A503" t="str">
            <v>C00512</v>
          </cell>
        </row>
        <row r="504">
          <cell r="A504" t="str">
            <v>C00513</v>
          </cell>
        </row>
        <row r="505">
          <cell r="A505" t="str">
            <v>C00514</v>
          </cell>
        </row>
        <row r="506">
          <cell r="A506" t="str">
            <v>C00515</v>
          </cell>
        </row>
        <row r="507">
          <cell r="A507" t="str">
            <v>C00516</v>
          </cell>
        </row>
        <row r="508">
          <cell r="A508" t="str">
            <v>C00517</v>
          </cell>
        </row>
        <row r="509">
          <cell r="A509" t="str">
            <v>C00518</v>
          </cell>
        </row>
        <row r="510">
          <cell r="A510" t="str">
            <v>C00519</v>
          </cell>
        </row>
        <row r="511">
          <cell r="A511" t="str">
            <v>C00520</v>
          </cell>
        </row>
        <row r="512">
          <cell r="A512" t="str">
            <v>C00521</v>
          </cell>
        </row>
        <row r="513">
          <cell r="A513" t="str">
            <v>C00522</v>
          </cell>
        </row>
        <row r="514">
          <cell r="A514" t="str">
            <v>C00523</v>
          </cell>
        </row>
        <row r="515">
          <cell r="A515" t="str">
            <v>C00524</v>
          </cell>
        </row>
        <row r="516">
          <cell r="A516" t="str">
            <v>C00525</v>
          </cell>
        </row>
        <row r="517">
          <cell r="A517" t="str">
            <v>C00526</v>
          </cell>
        </row>
        <row r="518">
          <cell r="A518" t="str">
            <v>C00527</v>
          </cell>
        </row>
        <row r="519">
          <cell r="A519" t="str">
            <v>C00528</v>
          </cell>
        </row>
        <row r="520">
          <cell r="A520" t="str">
            <v>C00529</v>
          </cell>
        </row>
        <row r="521">
          <cell r="A521" t="str">
            <v>C00530</v>
          </cell>
        </row>
        <row r="522">
          <cell r="A522" t="str">
            <v>C00531</v>
          </cell>
        </row>
        <row r="523">
          <cell r="A523" t="str">
            <v>C00532</v>
          </cell>
        </row>
        <row r="524">
          <cell r="A524" t="str">
            <v>C00533</v>
          </cell>
        </row>
        <row r="525">
          <cell r="A525" t="str">
            <v>C00534</v>
          </cell>
        </row>
        <row r="526">
          <cell r="A526" t="str">
            <v>C00535</v>
          </cell>
        </row>
        <row r="527">
          <cell r="A527" t="str">
            <v>C00536</v>
          </cell>
        </row>
        <row r="528">
          <cell r="A528" t="str">
            <v>C00537</v>
          </cell>
        </row>
        <row r="529">
          <cell r="A529" t="str">
            <v>C00538</v>
          </cell>
        </row>
        <row r="530">
          <cell r="A530" t="str">
            <v>C00539</v>
          </cell>
        </row>
        <row r="531">
          <cell r="A531" t="str">
            <v>C00540</v>
          </cell>
        </row>
        <row r="532">
          <cell r="A532" t="str">
            <v>C00541</v>
          </cell>
        </row>
        <row r="533">
          <cell r="A533" t="str">
            <v>C00542</v>
          </cell>
        </row>
        <row r="534">
          <cell r="A534" t="str">
            <v>C00543</v>
          </cell>
        </row>
        <row r="535">
          <cell r="A535" t="str">
            <v>C00544</v>
          </cell>
        </row>
        <row r="536">
          <cell r="A536" t="str">
            <v>C00545</v>
          </cell>
        </row>
        <row r="537">
          <cell r="A537" t="str">
            <v>C00546</v>
          </cell>
        </row>
        <row r="538">
          <cell r="A538" t="str">
            <v>C00547</v>
          </cell>
        </row>
        <row r="539">
          <cell r="A539" t="str">
            <v>C00548</v>
          </cell>
        </row>
        <row r="540">
          <cell r="A540" t="str">
            <v>C00549</v>
          </cell>
        </row>
        <row r="541">
          <cell r="A541" t="str">
            <v>C00550</v>
          </cell>
        </row>
        <row r="542">
          <cell r="A542" t="str">
            <v>C00551</v>
          </cell>
        </row>
        <row r="543">
          <cell r="A543" t="str">
            <v>C00552</v>
          </cell>
        </row>
        <row r="544">
          <cell r="A544" t="str">
            <v>C00553</v>
          </cell>
        </row>
        <row r="545">
          <cell r="A545" t="str">
            <v>C00554</v>
          </cell>
        </row>
        <row r="546">
          <cell r="A546" t="str">
            <v>C00555</v>
          </cell>
        </row>
        <row r="547">
          <cell r="A547" t="str">
            <v>C00556</v>
          </cell>
        </row>
        <row r="548">
          <cell r="A548" t="str">
            <v>C00557</v>
          </cell>
        </row>
        <row r="549">
          <cell r="A549" t="str">
            <v>C00558</v>
          </cell>
        </row>
        <row r="550">
          <cell r="A550" t="str">
            <v>C00559</v>
          </cell>
        </row>
        <row r="551">
          <cell r="A551" t="str">
            <v>C00560</v>
          </cell>
        </row>
        <row r="552">
          <cell r="A552" t="str">
            <v>C00561</v>
          </cell>
        </row>
        <row r="553">
          <cell r="A553" t="str">
            <v>C00562</v>
          </cell>
        </row>
        <row r="554">
          <cell r="A554" t="str">
            <v>C00563</v>
          </cell>
        </row>
        <row r="555">
          <cell r="A555" t="str">
            <v>C00564</v>
          </cell>
        </row>
        <row r="556">
          <cell r="A556" t="str">
            <v>C00565</v>
          </cell>
        </row>
        <row r="557">
          <cell r="A557" t="str">
            <v>C00566</v>
          </cell>
        </row>
        <row r="558">
          <cell r="A558" t="str">
            <v>C00567</v>
          </cell>
        </row>
        <row r="559">
          <cell r="A559" t="str">
            <v>C00568</v>
          </cell>
        </row>
        <row r="560">
          <cell r="A560" t="str">
            <v>C00569</v>
          </cell>
        </row>
        <row r="561">
          <cell r="A561" t="str">
            <v>C00570</v>
          </cell>
        </row>
        <row r="562">
          <cell r="A562" t="str">
            <v>C00571</v>
          </cell>
        </row>
        <row r="563">
          <cell r="A563" t="str">
            <v>C00572</v>
          </cell>
        </row>
        <row r="564">
          <cell r="A564" t="str">
            <v>C00573</v>
          </cell>
        </row>
        <row r="565">
          <cell r="A565" t="str">
            <v>C00574</v>
          </cell>
        </row>
        <row r="566">
          <cell r="A566" t="str">
            <v>C00575</v>
          </cell>
        </row>
        <row r="567">
          <cell r="A567" t="str">
            <v>C00576</v>
          </cell>
        </row>
        <row r="568">
          <cell r="A568" t="str">
            <v>C00577</v>
          </cell>
        </row>
        <row r="569">
          <cell r="A569" t="str">
            <v>C00578</v>
          </cell>
        </row>
        <row r="570">
          <cell r="A570" t="str">
            <v>C00579</v>
          </cell>
        </row>
        <row r="571">
          <cell r="A571" t="str">
            <v>C00580</v>
          </cell>
        </row>
        <row r="572">
          <cell r="A572" t="str">
            <v>C00581</v>
          </cell>
        </row>
        <row r="573">
          <cell r="A573" t="str">
            <v>C00582</v>
          </cell>
        </row>
        <row r="574">
          <cell r="A574" t="str">
            <v>C00583</v>
          </cell>
        </row>
        <row r="575">
          <cell r="A575" t="str">
            <v>C00584</v>
          </cell>
        </row>
        <row r="576">
          <cell r="A576" t="str">
            <v>C00585</v>
          </cell>
        </row>
        <row r="577">
          <cell r="A577" t="str">
            <v>C00586</v>
          </cell>
        </row>
        <row r="578">
          <cell r="A578" t="str">
            <v>C00587</v>
          </cell>
        </row>
        <row r="579">
          <cell r="A579" t="str">
            <v>C00588</v>
          </cell>
        </row>
        <row r="580">
          <cell r="A580" t="str">
            <v>C00589</v>
          </cell>
        </row>
        <row r="581">
          <cell r="A581" t="str">
            <v>C00590</v>
          </cell>
        </row>
        <row r="582">
          <cell r="A582" t="str">
            <v>C00591</v>
          </cell>
        </row>
        <row r="583">
          <cell r="A583" t="str">
            <v>C00592</v>
          </cell>
        </row>
        <row r="584">
          <cell r="A584" t="str">
            <v>C00593</v>
          </cell>
        </row>
        <row r="585">
          <cell r="A585" t="str">
            <v>C00594</v>
          </cell>
        </row>
        <row r="586">
          <cell r="A586" t="str">
            <v>C00595</v>
          </cell>
        </row>
        <row r="587">
          <cell r="A587" t="str">
            <v>C00596</v>
          </cell>
        </row>
        <row r="588">
          <cell r="A588" t="str">
            <v>C00597</v>
          </cell>
        </row>
        <row r="589">
          <cell r="A589" t="str">
            <v>C00598</v>
          </cell>
        </row>
        <row r="590">
          <cell r="A590" t="str">
            <v>C00599</v>
          </cell>
        </row>
        <row r="591">
          <cell r="A591" t="str">
            <v>C00600</v>
          </cell>
        </row>
        <row r="592">
          <cell r="A592" t="str">
            <v>C00601</v>
          </cell>
        </row>
        <row r="593">
          <cell r="A593" t="str">
            <v>C00602</v>
          </cell>
        </row>
        <row r="594">
          <cell r="A594" t="str">
            <v>C00603</v>
          </cell>
        </row>
        <row r="595">
          <cell r="A595" t="str">
            <v>C00604</v>
          </cell>
        </row>
        <row r="596">
          <cell r="A596" t="str">
            <v>C00605</v>
          </cell>
        </row>
        <row r="597">
          <cell r="A597" t="str">
            <v>C00606</v>
          </cell>
        </row>
        <row r="598">
          <cell r="A598" t="str">
            <v>C00607</v>
          </cell>
        </row>
        <row r="599">
          <cell r="A599" t="str">
            <v>C00608</v>
          </cell>
        </row>
        <row r="600">
          <cell r="A600" t="str">
            <v>C00609</v>
          </cell>
        </row>
        <row r="601">
          <cell r="A601" t="str">
            <v>C00610</v>
          </cell>
        </row>
        <row r="602">
          <cell r="A602" t="str">
            <v>C00611</v>
          </cell>
        </row>
        <row r="603">
          <cell r="A603" t="str">
            <v>C00612</v>
          </cell>
        </row>
        <row r="604">
          <cell r="A604" t="str">
            <v>C00613</v>
          </cell>
        </row>
        <row r="605">
          <cell r="A605" t="str">
            <v>C00614</v>
          </cell>
        </row>
        <row r="606">
          <cell r="A606" t="str">
            <v>C00615</v>
          </cell>
        </row>
        <row r="607">
          <cell r="A607" t="str">
            <v>C00616</v>
          </cell>
        </row>
        <row r="608">
          <cell r="A608" t="str">
            <v>C00617</v>
          </cell>
        </row>
        <row r="609">
          <cell r="A609" t="str">
            <v>C00618</v>
          </cell>
        </row>
        <row r="610">
          <cell r="A610" t="str">
            <v>C00619</v>
          </cell>
        </row>
        <row r="611">
          <cell r="A611" t="str">
            <v>C00620</v>
          </cell>
        </row>
        <row r="612">
          <cell r="A612" t="str">
            <v>C00621</v>
          </cell>
        </row>
        <row r="613">
          <cell r="A613" t="str">
            <v>C00622</v>
          </cell>
        </row>
        <row r="614">
          <cell r="A614" t="str">
            <v>C00623</v>
          </cell>
        </row>
        <row r="615">
          <cell r="A615" t="str">
            <v>C00624</v>
          </cell>
        </row>
        <row r="616">
          <cell r="A616" t="str">
            <v>C00625</v>
          </cell>
        </row>
        <row r="617">
          <cell r="A617" t="str">
            <v>C00626</v>
          </cell>
        </row>
        <row r="618">
          <cell r="A618" t="str">
            <v>C00627</v>
          </cell>
        </row>
        <row r="619">
          <cell r="A619" t="str">
            <v>C00628</v>
          </cell>
        </row>
        <row r="620">
          <cell r="A620" t="str">
            <v>C00629</v>
          </cell>
        </row>
        <row r="621">
          <cell r="A621" t="str">
            <v>C00630</v>
          </cell>
        </row>
        <row r="622">
          <cell r="A622" t="str">
            <v>C00631</v>
          </cell>
        </row>
        <row r="623">
          <cell r="A623" t="str">
            <v>C00632</v>
          </cell>
        </row>
        <row r="624">
          <cell r="A624" t="str">
            <v>C00633</v>
          </cell>
        </row>
        <row r="625">
          <cell r="A625" t="str">
            <v>C00634</v>
          </cell>
        </row>
        <row r="626">
          <cell r="A626" t="str">
            <v>C00635</v>
          </cell>
        </row>
        <row r="627">
          <cell r="A627" t="str">
            <v>C00636</v>
          </cell>
        </row>
        <row r="628">
          <cell r="A628" t="str">
            <v>C00637</v>
          </cell>
        </row>
        <row r="629">
          <cell r="A629" t="str">
            <v>C00638</v>
          </cell>
        </row>
        <row r="630">
          <cell r="A630" t="str">
            <v>C00639</v>
          </cell>
        </row>
        <row r="631">
          <cell r="A631" t="str">
            <v>C00640</v>
          </cell>
        </row>
        <row r="632">
          <cell r="A632" t="str">
            <v>C00641</v>
          </cell>
        </row>
        <row r="633">
          <cell r="A633" t="str">
            <v>C00642</v>
          </cell>
        </row>
        <row r="634">
          <cell r="A634" t="str">
            <v>C00643</v>
          </cell>
        </row>
        <row r="635">
          <cell r="A635" t="str">
            <v>C00644</v>
          </cell>
        </row>
        <row r="636">
          <cell r="A636" t="str">
            <v>C00645</v>
          </cell>
        </row>
        <row r="637">
          <cell r="A637" t="str">
            <v>C00646</v>
          </cell>
        </row>
        <row r="638">
          <cell r="A638" t="str">
            <v>C00647</v>
          </cell>
        </row>
        <row r="639">
          <cell r="A639" t="str">
            <v>C00648</v>
          </cell>
        </row>
        <row r="640">
          <cell r="A640" t="str">
            <v>C00649</v>
          </cell>
        </row>
        <row r="641">
          <cell r="A641" t="str">
            <v>C00650</v>
          </cell>
        </row>
        <row r="642">
          <cell r="A642" t="str">
            <v>C00651</v>
          </cell>
        </row>
        <row r="643">
          <cell r="A643" t="str">
            <v>C00652</v>
          </cell>
        </row>
        <row r="644">
          <cell r="A644" t="str">
            <v>C00653</v>
          </cell>
        </row>
        <row r="645">
          <cell r="A645" t="str">
            <v>C00654</v>
          </cell>
        </row>
        <row r="646">
          <cell r="A646" t="str">
            <v>C00655</v>
          </cell>
        </row>
        <row r="647">
          <cell r="A647" t="str">
            <v>C00656</v>
          </cell>
        </row>
        <row r="648">
          <cell r="A648" t="str">
            <v>C00657</v>
          </cell>
        </row>
        <row r="649">
          <cell r="A649" t="str">
            <v>C00658</v>
          </cell>
        </row>
        <row r="650">
          <cell r="A650" t="str">
            <v>C00659</v>
          </cell>
        </row>
        <row r="651">
          <cell r="A651" t="str">
            <v>C00660</v>
          </cell>
        </row>
        <row r="652">
          <cell r="A652" t="str">
            <v>C00661</v>
          </cell>
        </row>
        <row r="653">
          <cell r="A653" t="str">
            <v>C00662</v>
          </cell>
        </row>
        <row r="654">
          <cell r="A654" t="str">
            <v>C00663</v>
          </cell>
        </row>
        <row r="655">
          <cell r="A655" t="str">
            <v>C00664</v>
          </cell>
        </row>
        <row r="656">
          <cell r="A656" t="str">
            <v>C00665</v>
          </cell>
        </row>
        <row r="657">
          <cell r="A657" t="str">
            <v>C00666</v>
          </cell>
        </row>
        <row r="658">
          <cell r="A658" t="str">
            <v>C00667</v>
          </cell>
        </row>
        <row r="659">
          <cell r="A659" t="str">
            <v>C00668</v>
          </cell>
        </row>
        <row r="660">
          <cell r="A660" t="str">
            <v>C00669</v>
          </cell>
        </row>
        <row r="661">
          <cell r="A661" t="str">
            <v>C00670</v>
          </cell>
        </row>
        <row r="662">
          <cell r="A662" t="str">
            <v>C00671</v>
          </cell>
        </row>
        <row r="663">
          <cell r="A663" t="str">
            <v>C00672</v>
          </cell>
        </row>
        <row r="664">
          <cell r="A664" t="str">
            <v>C00673</v>
          </cell>
        </row>
        <row r="665">
          <cell r="A665" t="str">
            <v>C00674</v>
          </cell>
        </row>
        <row r="666">
          <cell r="A666" t="str">
            <v>C00675</v>
          </cell>
        </row>
        <row r="667">
          <cell r="A667" t="str">
            <v>C00676</v>
          </cell>
        </row>
        <row r="668">
          <cell r="A668" t="str">
            <v>C00677</v>
          </cell>
        </row>
        <row r="669">
          <cell r="A669" t="str">
            <v>C00678</v>
          </cell>
        </row>
        <row r="670">
          <cell r="A670" t="str">
            <v>C00679</v>
          </cell>
        </row>
        <row r="671">
          <cell r="A671" t="str">
            <v>C00680</v>
          </cell>
        </row>
        <row r="672">
          <cell r="A672" t="str">
            <v>C00681</v>
          </cell>
        </row>
        <row r="673">
          <cell r="A673" t="str">
            <v>C00682</v>
          </cell>
        </row>
        <row r="674">
          <cell r="A674" t="str">
            <v>C00683</v>
          </cell>
        </row>
        <row r="675">
          <cell r="A675" t="str">
            <v>C00684</v>
          </cell>
        </row>
        <row r="676">
          <cell r="A676" t="str">
            <v>C00685</v>
          </cell>
        </row>
        <row r="677">
          <cell r="A677" t="str">
            <v>C00686</v>
          </cell>
        </row>
        <row r="678">
          <cell r="A678" t="str">
            <v>C00687</v>
          </cell>
        </row>
        <row r="679">
          <cell r="A679" t="str">
            <v>C00688</v>
          </cell>
        </row>
        <row r="680">
          <cell r="A680" t="str">
            <v>C00689</v>
          </cell>
        </row>
        <row r="681">
          <cell r="A681" t="str">
            <v>C00690</v>
          </cell>
        </row>
        <row r="682">
          <cell r="A682" t="str">
            <v>C00691</v>
          </cell>
        </row>
        <row r="683">
          <cell r="A683" t="str">
            <v>C00692</v>
          </cell>
        </row>
        <row r="684">
          <cell r="A684" t="str">
            <v>C00693</v>
          </cell>
        </row>
        <row r="685">
          <cell r="A685" t="str">
            <v>C00694</v>
          </cell>
        </row>
        <row r="686">
          <cell r="A686" t="str">
            <v>C00695</v>
          </cell>
        </row>
        <row r="687">
          <cell r="A687" t="str">
            <v>C00696</v>
          </cell>
        </row>
        <row r="688">
          <cell r="A688" t="str">
            <v>C00697</v>
          </cell>
        </row>
        <row r="689">
          <cell r="A689" t="str">
            <v>C00698</v>
          </cell>
        </row>
        <row r="690">
          <cell r="A690" t="str">
            <v>C00699</v>
          </cell>
        </row>
        <row r="691">
          <cell r="A691" t="str">
            <v>C00700</v>
          </cell>
        </row>
        <row r="692">
          <cell r="A692" t="str">
            <v>C00701</v>
          </cell>
        </row>
        <row r="693">
          <cell r="A693" t="str">
            <v>C00702</v>
          </cell>
        </row>
        <row r="694">
          <cell r="A694" t="str">
            <v>C00703</v>
          </cell>
        </row>
        <row r="695">
          <cell r="A695" t="str">
            <v>C00704</v>
          </cell>
        </row>
        <row r="696">
          <cell r="A696" t="str">
            <v>C00705</v>
          </cell>
        </row>
        <row r="697">
          <cell r="A697" t="str">
            <v>C00706</v>
          </cell>
        </row>
        <row r="698">
          <cell r="A698" t="str">
            <v>C00707</v>
          </cell>
        </row>
        <row r="699">
          <cell r="A699" t="str">
            <v>C00708</v>
          </cell>
        </row>
        <row r="700">
          <cell r="A700" t="str">
            <v>C00709</v>
          </cell>
        </row>
        <row r="701">
          <cell r="A701" t="str">
            <v>C00710</v>
          </cell>
        </row>
        <row r="702">
          <cell r="A702" t="str">
            <v>C00711</v>
          </cell>
        </row>
        <row r="703">
          <cell r="A703" t="str">
            <v>C00712</v>
          </cell>
        </row>
        <row r="704">
          <cell r="A704" t="str">
            <v>C00713</v>
          </cell>
        </row>
        <row r="705">
          <cell r="A705" t="str">
            <v>C00714</v>
          </cell>
        </row>
        <row r="706">
          <cell r="A706" t="str">
            <v>C00715</v>
          </cell>
        </row>
        <row r="707">
          <cell r="A707" t="str">
            <v>C00716</v>
          </cell>
        </row>
        <row r="708">
          <cell r="A708" t="str">
            <v>C00717</v>
          </cell>
        </row>
        <row r="709">
          <cell r="A709" t="str">
            <v>C00718</v>
          </cell>
        </row>
        <row r="710">
          <cell r="A710" t="str">
            <v>C00719</v>
          </cell>
        </row>
        <row r="711">
          <cell r="A711" t="str">
            <v>C00720</v>
          </cell>
        </row>
        <row r="712">
          <cell r="A712" t="str">
            <v>C00721</v>
          </cell>
        </row>
        <row r="713">
          <cell r="A713" t="str">
            <v>C00722</v>
          </cell>
        </row>
        <row r="714">
          <cell r="A714" t="str">
            <v>C00723</v>
          </cell>
        </row>
        <row r="715">
          <cell r="A715" t="str">
            <v>C00724</v>
          </cell>
        </row>
        <row r="716">
          <cell r="A716" t="str">
            <v>C00725</v>
          </cell>
        </row>
        <row r="717">
          <cell r="A717" t="str">
            <v>C00726</v>
          </cell>
        </row>
        <row r="718">
          <cell r="A718" t="str">
            <v>C00727</v>
          </cell>
        </row>
        <row r="719">
          <cell r="A719" t="str">
            <v>C00728</v>
          </cell>
        </row>
        <row r="720">
          <cell r="A720" t="str">
            <v>C00729</v>
          </cell>
        </row>
        <row r="721">
          <cell r="A721" t="str">
            <v>C00730</v>
          </cell>
        </row>
        <row r="722">
          <cell r="A722" t="str">
            <v>C00731</v>
          </cell>
        </row>
        <row r="723">
          <cell r="A723" t="str">
            <v>C00732</v>
          </cell>
        </row>
        <row r="724">
          <cell r="A724" t="str">
            <v>C00733</v>
          </cell>
        </row>
        <row r="725">
          <cell r="A725" t="str">
            <v>C00734</v>
          </cell>
        </row>
        <row r="726">
          <cell r="A726" t="str">
            <v>C00735</v>
          </cell>
        </row>
        <row r="727">
          <cell r="A727" t="str">
            <v>C00736</v>
          </cell>
        </row>
        <row r="728">
          <cell r="A728" t="str">
            <v>C00737</v>
          </cell>
        </row>
        <row r="729">
          <cell r="A729" t="str">
            <v>C00738</v>
          </cell>
        </row>
        <row r="730">
          <cell r="A730" t="str">
            <v>C00739</v>
          </cell>
        </row>
        <row r="731">
          <cell r="A731" t="str">
            <v>C00740</v>
          </cell>
        </row>
        <row r="732">
          <cell r="A732" t="str">
            <v>C00741</v>
          </cell>
        </row>
        <row r="733">
          <cell r="A733" t="str">
            <v>C00742</v>
          </cell>
        </row>
        <row r="734">
          <cell r="A734" t="str">
            <v>C00743</v>
          </cell>
        </row>
      </sheetData>
      <sheetData sheetId="2">
        <row r="8">
          <cell r="A8" t="str">
            <v>P0001</v>
          </cell>
          <cell r="B8" t="str">
            <v>1142001 - Le Pilat-Distribution de Nuit- Du Lundi au samedi</v>
          </cell>
          <cell r="C8">
            <v>2.2000000000000002</v>
          </cell>
          <cell r="D8">
            <v>0.2</v>
          </cell>
          <cell r="H8" t="str">
            <v/>
          </cell>
        </row>
        <row r="9">
          <cell r="A9" t="str">
            <v>P0002</v>
          </cell>
          <cell r="B9" t="str">
            <v>1142003 - Andrézieux-Distribution de Nuit- Du Lundi au samedi</v>
          </cell>
          <cell r="C9">
            <v>2.2000000000000002</v>
          </cell>
          <cell r="D9">
            <v>0.2</v>
          </cell>
          <cell r="H9" t="str">
            <v/>
          </cell>
        </row>
        <row r="10">
          <cell r="A10" t="str">
            <v>P0003</v>
          </cell>
          <cell r="B10" t="str">
            <v>1142004 - Bellevue-Distribution de Nuit- Du Lundi au samedi</v>
          </cell>
          <cell r="C10">
            <v>2.2000000000000002</v>
          </cell>
          <cell r="D10">
            <v>0.2</v>
          </cell>
          <cell r="H10" t="str">
            <v/>
          </cell>
        </row>
        <row r="11">
          <cell r="A11" t="str">
            <v>P0004</v>
          </cell>
          <cell r="B11" t="str">
            <v>1142006 - Montbrison-Distribution de Nuit- Du Lundi au samedi</v>
          </cell>
          <cell r="C11">
            <v>2.2000000000000002</v>
          </cell>
          <cell r="D11">
            <v>0.2</v>
          </cell>
          <cell r="H11" t="str">
            <v/>
          </cell>
        </row>
        <row r="12">
          <cell r="A12" t="str">
            <v>P0005</v>
          </cell>
          <cell r="B12" t="str">
            <v>1142007 - Le Gier-Distribution de Nuit- Du Lundi au samedi</v>
          </cell>
          <cell r="C12">
            <v>2.2000000000000002</v>
          </cell>
          <cell r="D12">
            <v>0.2</v>
          </cell>
          <cell r="H12" t="str">
            <v/>
          </cell>
        </row>
        <row r="13">
          <cell r="A13" t="str">
            <v>P0006</v>
          </cell>
          <cell r="B13" t="str">
            <v>1142009 - Feurs-Distribution de Nuit- Du Lundi au samedi</v>
          </cell>
          <cell r="C13">
            <v>2.2000000000000002</v>
          </cell>
          <cell r="D13">
            <v>0.2</v>
          </cell>
          <cell r="H13" t="str">
            <v/>
          </cell>
        </row>
        <row r="14">
          <cell r="A14" t="str">
            <v>P0007</v>
          </cell>
          <cell r="B14" t="str">
            <v>1142010 - Centre Ville-Distribution de Nuit- Du Lundi au samedi</v>
          </cell>
          <cell r="C14">
            <v>2.2000000000000002</v>
          </cell>
          <cell r="D14">
            <v>0.2</v>
          </cell>
          <cell r="H14" t="str">
            <v/>
          </cell>
        </row>
        <row r="15">
          <cell r="A15" t="str">
            <v>P0008</v>
          </cell>
          <cell r="B15" t="str">
            <v>1142023 - La Talaudière-Distribution de Nuit- Du Lundi au samedi</v>
          </cell>
          <cell r="C15">
            <v>2.2000000000000002</v>
          </cell>
          <cell r="D15">
            <v>0.2</v>
          </cell>
          <cell r="H15" t="str">
            <v/>
          </cell>
        </row>
        <row r="16">
          <cell r="A16" t="str">
            <v>P0009</v>
          </cell>
          <cell r="B16" t="str">
            <v>1142024 - Impératifs et Autres-Distribution de Nuit- Du Lundi au samedi</v>
          </cell>
          <cell r="C16">
            <v>2.2000000000000002</v>
          </cell>
          <cell r="D16">
            <v>0.2</v>
          </cell>
          <cell r="H16" t="str">
            <v/>
          </cell>
        </row>
        <row r="17">
          <cell r="A17" t="str">
            <v>P0010</v>
          </cell>
          <cell r="B17" t="str">
            <v>1142025 - Ondaine - Distribution de Nuit- Du Lundi au samedi</v>
          </cell>
          <cell r="C17">
            <v>2.2000000000000002</v>
          </cell>
          <cell r="D17">
            <v>0.2</v>
          </cell>
          <cell r="H17" t="str">
            <v/>
          </cell>
        </row>
        <row r="18">
          <cell r="A18" t="str">
            <v>P0011</v>
          </cell>
          <cell r="B18" t="str">
            <v>1142026 - St- Etienne - Distribution de Nuit- Du Lundi au samedi</v>
          </cell>
          <cell r="C18">
            <v>2.2000000000000002</v>
          </cell>
          <cell r="D18">
            <v>0.2</v>
          </cell>
          <cell r="H18" t="str">
            <v/>
          </cell>
        </row>
        <row r="19">
          <cell r="A19" t="str">
            <v>P0012</v>
          </cell>
          <cell r="B19" t="str">
            <v>TotDistNuit - Distribution de Nuit- Du Lundi au samedi</v>
          </cell>
          <cell r="C19">
            <v>2.2000000000000002</v>
          </cell>
          <cell r="D19">
            <v>0.2</v>
          </cell>
          <cell r="H19" t="str">
            <v/>
          </cell>
        </row>
        <row r="20">
          <cell r="A20" t="str">
            <v>P0013</v>
          </cell>
          <cell r="B20" t="str">
            <v>1242001 - Le Pilat- Distribution de Jour- Du Lundi au samedi</v>
          </cell>
          <cell r="C20">
            <v>3.8</v>
          </cell>
          <cell r="D20">
            <v>0.2</v>
          </cell>
          <cell r="H20" t="str">
            <v/>
          </cell>
        </row>
        <row r="21">
          <cell r="A21" t="str">
            <v>P0014</v>
          </cell>
          <cell r="B21" t="str">
            <v>1242002 - Lot - Distribution de Jour- Du Lundi au samedi</v>
          </cell>
          <cell r="C21">
            <v>3.8</v>
          </cell>
          <cell r="D21">
            <v>0.2</v>
          </cell>
          <cell r="H21" t="str">
            <v/>
          </cell>
        </row>
        <row r="22">
          <cell r="A22" t="str">
            <v>P0015</v>
          </cell>
          <cell r="B22" t="str">
            <v>1242003 - Andrézieux - Distribution de Jour- Du Lundi au samedi</v>
          </cell>
          <cell r="C22">
            <v>3.8</v>
          </cell>
          <cell r="D22">
            <v>0.2</v>
          </cell>
          <cell r="H22" t="str">
            <v/>
          </cell>
        </row>
        <row r="23">
          <cell r="A23" t="str">
            <v>P0016</v>
          </cell>
          <cell r="B23" t="str">
            <v>1242004 - Bellevue - Distribution de Jour- Du Lundi au samedi</v>
          </cell>
          <cell r="C23">
            <v>3.8</v>
          </cell>
          <cell r="D23">
            <v>0.2</v>
          </cell>
          <cell r="H23" t="str">
            <v/>
          </cell>
        </row>
        <row r="24">
          <cell r="A24" t="str">
            <v>P0017</v>
          </cell>
          <cell r="B24" t="str">
            <v>1242006 - Montbrison - Distribution de Jour- Du Lundi au samedi</v>
          </cell>
          <cell r="C24">
            <v>3.8</v>
          </cell>
          <cell r="D24">
            <v>0.2</v>
          </cell>
          <cell r="H24" t="str">
            <v/>
          </cell>
        </row>
        <row r="25">
          <cell r="A25" t="str">
            <v>P0018</v>
          </cell>
          <cell r="B25" t="str">
            <v>1242007 - Le Gier - Distribution de Jour- Du Lundi au samedi</v>
          </cell>
          <cell r="C25">
            <v>3.8</v>
          </cell>
          <cell r="D25">
            <v>0.2</v>
          </cell>
          <cell r="H25" t="str">
            <v/>
          </cell>
        </row>
        <row r="26">
          <cell r="A26" t="str">
            <v>P0019</v>
          </cell>
          <cell r="B26" t="str">
            <v>1242009 - Feurs - Distribution de Jour- Du Lundi au samedi</v>
          </cell>
          <cell r="C26">
            <v>3.8</v>
          </cell>
          <cell r="D26">
            <v>0.2</v>
          </cell>
          <cell r="H26" t="str">
            <v/>
          </cell>
        </row>
        <row r="27">
          <cell r="A27" t="str">
            <v>P0020</v>
          </cell>
          <cell r="B27" t="str">
            <v>1242010 - Centre Ville - Distribution de Jour- Du Lundi au samedi</v>
          </cell>
          <cell r="C27">
            <v>3.8</v>
          </cell>
          <cell r="D27">
            <v>0.2</v>
          </cell>
          <cell r="H27" t="str">
            <v/>
          </cell>
        </row>
        <row r="28">
          <cell r="A28" t="str">
            <v>P0021</v>
          </cell>
          <cell r="B28" t="str">
            <v>1242023 - La Talaudière - Distribution de Jour- Du Lundi au samedi</v>
          </cell>
          <cell r="C28">
            <v>3.8</v>
          </cell>
          <cell r="D28">
            <v>0.2</v>
          </cell>
          <cell r="H28" t="str">
            <v/>
          </cell>
        </row>
        <row r="29">
          <cell r="A29" t="str">
            <v>P0022</v>
          </cell>
          <cell r="B29" t="str">
            <v>1242024 - Impératifs et Autres - Distribution de Jour- Du Lundi au samedi</v>
          </cell>
          <cell r="C29">
            <v>3.8</v>
          </cell>
          <cell r="D29">
            <v>0.2</v>
          </cell>
          <cell r="H29" t="str">
            <v/>
          </cell>
        </row>
        <row r="30">
          <cell r="A30" t="str">
            <v>P0023</v>
          </cell>
          <cell r="B30" t="str">
            <v>1242025 - Ondaine - Distribution de Jour- Du Lundi au samedi</v>
          </cell>
          <cell r="C30">
            <v>3.8</v>
          </cell>
          <cell r="D30">
            <v>0.2</v>
          </cell>
          <cell r="H30" t="str">
            <v/>
          </cell>
        </row>
        <row r="31">
          <cell r="A31" t="str">
            <v>P0024</v>
          </cell>
          <cell r="B31" t="str">
            <v>1242026 - St- Etienne - Distribution de Jour- Du Lundi au samedi</v>
          </cell>
          <cell r="C31">
            <v>3.8</v>
          </cell>
          <cell r="D31">
            <v>0.2</v>
          </cell>
          <cell r="H31" t="str">
            <v/>
          </cell>
        </row>
        <row r="32">
          <cell r="A32" t="str">
            <v>P0025</v>
          </cell>
          <cell r="B32" t="str">
            <v>TotDistJour - Distribution de Jour- Du Lundi au samedi</v>
          </cell>
          <cell r="C32">
            <v>3.8</v>
          </cell>
          <cell r="D32">
            <v>0.2</v>
          </cell>
          <cell r="H32" t="str">
            <v/>
          </cell>
        </row>
        <row r="33">
          <cell r="A33" t="str">
            <v>P0026</v>
          </cell>
          <cell r="B33" t="str">
            <v>1342045 - Forfait Distribution -PILAT</v>
          </cell>
          <cell r="C33">
            <v>25</v>
          </cell>
          <cell r="D33">
            <v>0.2</v>
          </cell>
          <cell r="H33" t="str">
            <v/>
          </cell>
        </row>
        <row r="34">
          <cell r="A34" t="str">
            <v>P0027</v>
          </cell>
          <cell r="B34" t="str">
            <v>1342046 - Forfait Distribution -Retour Astom Médical 35572</v>
          </cell>
          <cell r="C34">
            <v>45</v>
          </cell>
          <cell r="D34">
            <v>0.2</v>
          </cell>
          <cell r="H34" t="str">
            <v/>
          </cell>
        </row>
        <row r="35">
          <cell r="A35" t="str">
            <v>P0028</v>
          </cell>
          <cell r="B35" t="str">
            <v>2142001 - Ramasse le matin 42 - Points Collecte Matin</v>
          </cell>
          <cell r="C35">
            <v>3.8</v>
          </cell>
          <cell r="D35">
            <v>0.2</v>
          </cell>
          <cell r="H35" t="str">
            <v/>
          </cell>
        </row>
        <row r="36">
          <cell r="A36" t="str">
            <v>P0029</v>
          </cell>
          <cell r="B36" t="str">
            <v>2142003 - St-Etienne APM - Ramassage jour</v>
          </cell>
          <cell r="C36">
            <v>280</v>
          </cell>
          <cell r="D36">
            <v>0.2</v>
          </cell>
          <cell r="H36" t="str">
            <v/>
          </cell>
        </row>
        <row r="37">
          <cell r="A37" t="str">
            <v>P0030</v>
          </cell>
          <cell r="B37" t="str">
            <v>2242001 - Forfait Ramasse -  Astom Médical</v>
          </cell>
          <cell r="C37">
            <v>35</v>
          </cell>
          <cell r="D37">
            <v>0.2</v>
          </cell>
          <cell r="H37" t="str">
            <v/>
          </cell>
        </row>
        <row r="38">
          <cell r="A38" t="str">
            <v>P0031</v>
          </cell>
          <cell r="B38" t="str">
            <v xml:space="preserve">2242005 - Collecte Matin Bouygues Telecom </v>
          </cell>
          <cell r="C38">
            <v>8.5</v>
          </cell>
          <cell r="D38">
            <v>0.2</v>
          </cell>
          <cell r="H38" t="str">
            <v/>
          </cell>
        </row>
        <row r="39">
          <cell r="A39" t="str">
            <v>P0032</v>
          </cell>
          <cell r="B39" t="str">
            <v>2242007-1 - Enlèvement Gibaud - Tour 1</v>
          </cell>
          <cell r="C39">
            <v>35</v>
          </cell>
          <cell r="D39">
            <v>0.2</v>
          </cell>
          <cell r="H39" t="str">
            <v/>
          </cell>
        </row>
        <row r="40">
          <cell r="A40" t="str">
            <v>P0033</v>
          </cell>
          <cell r="B40" t="str">
            <v>2242007-2 - Enlèvement Gibaud - Tour 2</v>
          </cell>
          <cell r="C40">
            <v>35</v>
          </cell>
          <cell r="D40">
            <v>0.2</v>
          </cell>
          <cell r="H40" t="str">
            <v/>
          </cell>
        </row>
        <row r="41">
          <cell r="A41" t="str">
            <v>P0034</v>
          </cell>
          <cell r="B41" t="str">
            <v>7142001 - Distribution SPAREPART - Tournée nuit SP</v>
          </cell>
          <cell r="C41">
            <v>7</v>
          </cell>
          <cell r="D41">
            <v>0.2</v>
          </cell>
          <cell r="H41" t="str">
            <v/>
          </cell>
        </row>
        <row r="42">
          <cell r="A42" t="str">
            <v>P0035</v>
          </cell>
          <cell r="B42" t="str">
            <v>8142045 - Prestation annexe-Picking colis</v>
          </cell>
          <cell r="C42">
            <v>0.11</v>
          </cell>
          <cell r="D42">
            <v>0.2</v>
          </cell>
          <cell r="H42" t="str">
            <v/>
          </cell>
        </row>
        <row r="43">
          <cell r="A43" t="str">
            <v>P0036</v>
          </cell>
          <cell r="B43" t="str">
            <v>8142004 - Prestation annexe-Prise en charge dépôt restant</v>
          </cell>
          <cell r="C43">
            <v>10</v>
          </cell>
          <cell r="D43">
            <v>0.2</v>
          </cell>
          <cell r="H43" t="str">
            <v/>
          </cell>
        </row>
        <row r="44">
          <cell r="A44" t="str">
            <v>P0037</v>
          </cell>
          <cell r="B44" t="str">
            <v>8542001 - Prestation annexe - Frais de structure - Logistique</v>
          </cell>
          <cell r="C44">
            <v>1304</v>
          </cell>
          <cell r="D44">
            <v>0.2</v>
          </cell>
          <cell r="H44" t="str">
            <v/>
          </cell>
        </row>
        <row r="45">
          <cell r="A45" t="str">
            <v>P0038</v>
          </cell>
          <cell r="B45" t="str">
            <v>4142001 - Prestation SYNCHRO</v>
          </cell>
          <cell r="C45">
            <v>7.5</v>
          </cell>
          <cell r="D45">
            <v>0.2</v>
          </cell>
          <cell r="H45" t="str">
            <v/>
          </cell>
        </row>
        <row r="46">
          <cell r="A46" t="str">
            <v>P0039</v>
          </cell>
          <cell r="B46" t="str">
            <v>? - Prestation Emballego</v>
          </cell>
          <cell r="C46">
            <v>0</v>
          </cell>
          <cell r="D46">
            <v>0.2</v>
          </cell>
          <cell r="H46" t="str">
            <v/>
          </cell>
        </row>
        <row r="47">
          <cell r="A47" t="str">
            <v>P0040</v>
          </cell>
          <cell r="B47" t="str">
            <v>1388 - Navette Saint-Etienne / Mions - N° code 1388</v>
          </cell>
          <cell r="C47">
            <v>100</v>
          </cell>
          <cell r="D47">
            <v>0.2</v>
          </cell>
          <cell r="H47" t="str">
            <v/>
          </cell>
        </row>
        <row r="48">
          <cell r="A48" t="str">
            <v>P0041</v>
          </cell>
          <cell r="B48" t="str">
            <v>1308 - Navette Saint-Etienne / Mions - N° code 1308</v>
          </cell>
          <cell r="C48">
            <v>100</v>
          </cell>
          <cell r="D48">
            <v>0.2</v>
          </cell>
          <cell r="H48" t="str">
            <v/>
          </cell>
        </row>
        <row r="49">
          <cell r="A49" t="str">
            <v>P0042</v>
          </cell>
          <cell r="B49" t="str">
            <v>1065Navette Mions /  Saint-Etienne - N° code 1065</v>
          </cell>
          <cell r="C49">
            <v>110</v>
          </cell>
          <cell r="D49">
            <v>0.2</v>
          </cell>
          <cell r="H49" t="str">
            <v/>
          </cell>
        </row>
        <row r="50">
          <cell r="A50" t="str">
            <v>P0043</v>
          </cell>
          <cell r="B50" t="str">
            <v>ASF Veauche</v>
          </cell>
          <cell r="C50">
            <v>45</v>
          </cell>
          <cell r="D50">
            <v>0.2</v>
          </cell>
          <cell r="H50" t="str">
            <v/>
          </cell>
        </row>
        <row r="51">
          <cell r="A51" t="str">
            <v>P0044</v>
          </cell>
          <cell r="B51" t="str">
            <v>Auto poid lourd 42</v>
          </cell>
          <cell r="C51">
            <v>35</v>
          </cell>
          <cell r="D51">
            <v>0.2</v>
          </cell>
          <cell r="H51" t="str">
            <v/>
          </cell>
        </row>
        <row r="52">
          <cell r="A52" t="str">
            <v>P0045</v>
          </cell>
          <cell r="B52" t="str">
            <v>Boite aux Lettres</v>
          </cell>
          <cell r="C52">
            <v>45</v>
          </cell>
          <cell r="D52">
            <v>0.2</v>
          </cell>
          <cell r="H52" t="str">
            <v/>
          </cell>
        </row>
        <row r="53">
          <cell r="A53" t="str">
            <v>P0046</v>
          </cell>
          <cell r="B53" t="str">
            <v>Bouygues Télécom Saint-Etienne C2</v>
          </cell>
          <cell r="C53">
            <v>35</v>
          </cell>
          <cell r="D53">
            <v>0.2</v>
          </cell>
          <cell r="H53" t="str">
            <v/>
          </cell>
        </row>
        <row r="54">
          <cell r="A54" t="str">
            <v>P0047</v>
          </cell>
          <cell r="B54" t="str">
            <v>Bouygues Télécom Villars</v>
          </cell>
          <cell r="C54">
            <v>35</v>
          </cell>
          <cell r="D54">
            <v>0.2</v>
          </cell>
          <cell r="H54" t="str">
            <v/>
          </cell>
        </row>
        <row r="55">
          <cell r="A55" t="str">
            <v>P0048</v>
          </cell>
          <cell r="B55" t="str">
            <v>Centre Auto Plaine Bellegarde 42</v>
          </cell>
          <cell r="C55">
            <v>35</v>
          </cell>
          <cell r="D55">
            <v>0.2</v>
          </cell>
          <cell r="H55" t="str">
            <v/>
          </cell>
        </row>
        <row r="56">
          <cell r="A56" t="str">
            <v>P0049</v>
          </cell>
          <cell r="B56" t="str">
            <v>Centre Hospitalier de la Loire</v>
          </cell>
          <cell r="C56">
            <v>30</v>
          </cell>
          <cell r="D56">
            <v>0.2</v>
          </cell>
          <cell r="H56" t="str">
            <v/>
          </cell>
        </row>
        <row r="57">
          <cell r="A57" t="str">
            <v>P0050</v>
          </cell>
          <cell r="B57" t="str">
            <v>CHU DMS</v>
          </cell>
          <cell r="C57">
            <v>35</v>
          </cell>
          <cell r="D57">
            <v>0.2</v>
          </cell>
          <cell r="H57" t="str">
            <v/>
          </cell>
        </row>
        <row r="58">
          <cell r="A58" t="str">
            <v>P0051</v>
          </cell>
          <cell r="B58" t="str">
            <v>Clinique Mutualiste</v>
          </cell>
          <cell r="C58">
            <v>35</v>
          </cell>
          <cell r="D58">
            <v>0.2</v>
          </cell>
          <cell r="H58" t="str">
            <v/>
          </cell>
        </row>
        <row r="59">
          <cell r="A59" t="str">
            <v>P0052</v>
          </cell>
          <cell r="B59" t="str">
            <v>EIS</v>
          </cell>
          <cell r="C59">
            <v>35</v>
          </cell>
          <cell r="D59">
            <v>0.2</v>
          </cell>
          <cell r="H59" t="str">
            <v/>
          </cell>
        </row>
        <row r="60">
          <cell r="A60" t="str">
            <v>P0053</v>
          </cell>
          <cell r="B60" t="str">
            <v>EPA/EDA</v>
          </cell>
          <cell r="C60">
            <v>35</v>
          </cell>
          <cell r="D60">
            <v>0.2</v>
          </cell>
          <cell r="H60" t="str">
            <v/>
          </cell>
        </row>
        <row r="61">
          <cell r="A61" t="str">
            <v>P0054</v>
          </cell>
          <cell r="B61" t="str">
            <v>Gibaud</v>
          </cell>
          <cell r="C61">
            <v>35</v>
          </cell>
          <cell r="D61">
            <v>0.2</v>
          </cell>
          <cell r="H61" t="str">
            <v/>
          </cell>
        </row>
        <row r="62">
          <cell r="A62" t="str">
            <v>P0055</v>
          </cell>
          <cell r="B62" t="str">
            <v>Grand format</v>
          </cell>
          <cell r="C62">
            <v>45</v>
          </cell>
          <cell r="D62">
            <v>0.2</v>
          </cell>
          <cell r="H62" t="str">
            <v/>
          </cell>
        </row>
        <row r="63">
          <cell r="A63" t="str">
            <v>P0056</v>
          </cell>
          <cell r="B63" t="str">
            <v>HOPI</v>
          </cell>
          <cell r="C63">
            <v>35</v>
          </cell>
          <cell r="D63">
            <v>0.2</v>
          </cell>
          <cell r="H63" t="str">
            <v/>
          </cell>
        </row>
        <row r="64">
          <cell r="A64" t="str">
            <v>P0057</v>
          </cell>
          <cell r="B64" t="str">
            <v>HPL</v>
          </cell>
          <cell r="C64">
            <v>35</v>
          </cell>
          <cell r="D64">
            <v>0.2</v>
          </cell>
          <cell r="H64" t="str">
            <v/>
          </cell>
        </row>
        <row r="65">
          <cell r="A65" t="str">
            <v>P0058</v>
          </cell>
          <cell r="B65" t="str">
            <v>Leclerc Andrézieux - Prestation 20m3</v>
          </cell>
          <cell r="C65">
            <v>55</v>
          </cell>
          <cell r="D65">
            <v>0.2</v>
          </cell>
          <cell r="H65" t="str">
            <v/>
          </cell>
        </row>
        <row r="66">
          <cell r="A66" t="str">
            <v>P0059</v>
          </cell>
          <cell r="B66" t="str">
            <v>Leclerc Andrézieux - Prestation normale</v>
          </cell>
          <cell r="C66">
            <v>45</v>
          </cell>
          <cell r="D66">
            <v>0.2</v>
          </cell>
          <cell r="H66" t="str">
            <v/>
          </cell>
        </row>
        <row r="67">
          <cell r="A67" t="str">
            <v>P0060</v>
          </cell>
          <cell r="B67" t="str">
            <v>Leclerc Andrézieux - Prestation volume</v>
          </cell>
          <cell r="C67">
            <v>35</v>
          </cell>
          <cell r="D67">
            <v>0.2</v>
          </cell>
          <cell r="H67" t="str">
            <v/>
          </cell>
        </row>
        <row r="68">
          <cell r="A68" t="str">
            <v>P0061</v>
          </cell>
          <cell r="B68" t="str">
            <v>Leclerc Firminy - Prestation 20m3</v>
          </cell>
          <cell r="C68">
            <v>55</v>
          </cell>
          <cell r="D68">
            <v>0.2</v>
          </cell>
          <cell r="H68" t="str">
            <v/>
          </cell>
        </row>
        <row r="69">
          <cell r="A69" t="str">
            <v>P0062</v>
          </cell>
          <cell r="B69" t="str">
            <v>Leclerc Firminy - Prestation normale</v>
          </cell>
          <cell r="C69">
            <v>35</v>
          </cell>
          <cell r="D69">
            <v>0.2</v>
          </cell>
          <cell r="H69" t="str">
            <v/>
          </cell>
        </row>
        <row r="70">
          <cell r="A70" t="str">
            <v>P0063</v>
          </cell>
          <cell r="B70" t="str">
            <v>Leclerc Firminy - Prestation volume</v>
          </cell>
          <cell r="C70">
            <v>45</v>
          </cell>
          <cell r="D70">
            <v>0.2</v>
          </cell>
          <cell r="H70" t="str">
            <v/>
          </cell>
        </row>
        <row r="71">
          <cell r="A71" t="str">
            <v>P0064</v>
          </cell>
          <cell r="B71" t="str">
            <v>Micromania - C2</v>
          </cell>
          <cell r="C71">
            <v>35</v>
          </cell>
          <cell r="D71">
            <v>0.2</v>
          </cell>
          <cell r="H71" t="str">
            <v/>
          </cell>
        </row>
        <row r="72">
          <cell r="A72" t="str">
            <v>P0065</v>
          </cell>
          <cell r="B72" t="str">
            <v>Micromania - Villars</v>
          </cell>
          <cell r="C72">
            <v>35</v>
          </cell>
          <cell r="D72">
            <v>0.2</v>
          </cell>
          <cell r="H72" t="str">
            <v/>
          </cell>
        </row>
        <row r="73">
          <cell r="A73" t="str">
            <v>P0066</v>
          </cell>
          <cell r="B73" t="str">
            <v>Morassuti</v>
          </cell>
          <cell r="C73">
            <v>45</v>
          </cell>
          <cell r="D73">
            <v>0.2</v>
          </cell>
          <cell r="H73" t="str">
            <v/>
          </cell>
        </row>
        <row r="74">
          <cell r="A74" t="str">
            <v>P0067</v>
          </cell>
          <cell r="B74" t="str">
            <v>OCP</v>
          </cell>
          <cell r="C74">
            <v>35</v>
          </cell>
          <cell r="D74">
            <v>0.2</v>
          </cell>
          <cell r="H74" t="str">
            <v/>
          </cell>
        </row>
        <row r="75">
          <cell r="A75" t="str">
            <v>P0068</v>
          </cell>
          <cell r="B75" t="str">
            <v xml:space="preserve">Pharmacie </v>
          </cell>
          <cell r="C75">
            <v>35</v>
          </cell>
          <cell r="D75">
            <v>0.2</v>
          </cell>
          <cell r="H75" t="str">
            <v/>
          </cell>
        </row>
        <row r="76">
          <cell r="A76" t="str">
            <v>P0069</v>
          </cell>
          <cell r="H76" t="str">
            <v/>
          </cell>
        </row>
        <row r="77">
          <cell r="A77" t="str">
            <v>P0070</v>
          </cell>
          <cell r="H77" t="str">
            <v/>
          </cell>
        </row>
        <row r="78">
          <cell r="A78" t="str">
            <v>P0071</v>
          </cell>
          <cell r="H78" t="str">
            <v/>
          </cell>
        </row>
        <row r="79">
          <cell r="A79" t="str">
            <v>P0072</v>
          </cell>
          <cell r="H79" t="str">
            <v/>
          </cell>
        </row>
        <row r="80">
          <cell r="A80" t="str">
            <v>P0073</v>
          </cell>
          <cell r="H80" t="str">
            <v/>
          </cell>
        </row>
        <row r="81">
          <cell r="A81" t="str">
            <v>P0074</v>
          </cell>
          <cell r="H81" t="str">
            <v/>
          </cell>
        </row>
        <row r="82">
          <cell r="A82" t="str">
            <v>P0075</v>
          </cell>
          <cell r="H82" t="str">
            <v/>
          </cell>
        </row>
        <row r="83">
          <cell r="A83" t="str">
            <v>P0076</v>
          </cell>
          <cell r="H83" t="str">
            <v/>
          </cell>
        </row>
        <row r="84">
          <cell r="A84" t="str">
            <v>P0077</v>
          </cell>
          <cell r="H84" t="str">
            <v/>
          </cell>
        </row>
        <row r="85">
          <cell r="A85" t="str">
            <v>P0078</v>
          </cell>
          <cell r="H85" t="str">
            <v/>
          </cell>
        </row>
        <row r="86">
          <cell r="A86" t="str">
            <v>P0079</v>
          </cell>
          <cell r="H86" t="str">
            <v/>
          </cell>
        </row>
        <row r="87">
          <cell r="A87" t="str">
            <v>P0080</v>
          </cell>
          <cell r="H87" t="str">
            <v/>
          </cell>
        </row>
        <row r="88">
          <cell r="A88" t="str">
            <v>P0081</v>
          </cell>
          <cell r="H88" t="str">
            <v/>
          </cell>
        </row>
        <row r="89">
          <cell r="A89" t="str">
            <v>P0082</v>
          </cell>
          <cell r="H89" t="str">
            <v/>
          </cell>
        </row>
        <row r="90">
          <cell r="A90" t="str">
            <v>P0083</v>
          </cell>
          <cell r="H90" t="str">
            <v/>
          </cell>
        </row>
        <row r="91">
          <cell r="A91" t="str">
            <v>P0084</v>
          </cell>
          <cell r="H91" t="str">
            <v/>
          </cell>
        </row>
        <row r="92">
          <cell r="A92" t="str">
            <v>P0085</v>
          </cell>
          <cell r="H92" t="str">
            <v/>
          </cell>
        </row>
        <row r="93">
          <cell r="A93" t="str">
            <v>P0086</v>
          </cell>
          <cell r="H93" t="str">
            <v/>
          </cell>
        </row>
        <row r="94">
          <cell r="A94" t="str">
            <v>P0087</v>
          </cell>
          <cell r="H94" t="str">
            <v/>
          </cell>
        </row>
        <row r="95">
          <cell r="A95" t="str">
            <v>P0088</v>
          </cell>
          <cell r="H95" t="str">
            <v/>
          </cell>
        </row>
        <row r="96">
          <cell r="A96" t="str">
            <v>P0089</v>
          </cell>
          <cell r="H96" t="str">
            <v/>
          </cell>
        </row>
        <row r="97">
          <cell r="A97" t="str">
            <v>P0090</v>
          </cell>
          <cell r="H97" t="str">
            <v/>
          </cell>
        </row>
        <row r="98">
          <cell r="A98" t="str">
            <v>P0091</v>
          </cell>
          <cell r="H98" t="str">
            <v/>
          </cell>
        </row>
        <row r="99">
          <cell r="A99" t="str">
            <v>P0092</v>
          </cell>
          <cell r="H99" t="str">
            <v/>
          </cell>
        </row>
        <row r="100">
          <cell r="A100" t="str">
            <v>P0093</v>
          </cell>
          <cell r="H100" t="str">
            <v/>
          </cell>
        </row>
        <row r="101">
          <cell r="A101" t="str">
            <v>P0094</v>
          </cell>
          <cell r="H101" t="str">
            <v/>
          </cell>
        </row>
        <row r="102">
          <cell r="A102" t="str">
            <v>P0095</v>
          </cell>
          <cell r="H102" t="str">
            <v/>
          </cell>
        </row>
        <row r="103">
          <cell r="A103" t="str">
            <v>P0096</v>
          </cell>
          <cell r="H103" t="str">
            <v/>
          </cell>
        </row>
        <row r="104">
          <cell r="A104" t="str">
            <v>P0097</v>
          </cell>
          <cell r="H104" t="str">
            <v/>
          </cell>
        </row>
        <row r="105">
          <cell r="A105" t="str">
            <v>P0098</v>
          </cell>
          <cell r="H105" t="str">
            <v/>
          </cell>
        </row>
        <row r="106">
          <cell r="A106" t="str">
            <v>P0099</v>
          </cell>
          <cell r="H106" t="str">
            <v/>
          </cell>
        </row>
        <row r="107">
          <cell r="A107" t="str">
            <v>P0100</v>
          </cell>
          <cell r="H107" t="str">
            <v/>
          </cell>
        </row>
        <row r="108">
          <cell r="A108" t="str">
            <v>P0101</v>
          </cell>
          <cell r="H108" t="str">
            <v/>
          </cell>
        </row>
        <row r="109">
          <cell r="A109" t="str">
            <v>P0102</v>
          </cell>
          <cell r="H109" t="str">
            <v/>
          </cell>
        </row>
        <row r="110">
          <cell r="A110" t="str">
            <v>P0103</v>
          </cell>
          <cell r="H110" t="str">
            <v/>
          </cell>
        </row>
        <row r="111">
          <cell r="A111" t="str">
            <v>P0104</v>
          </cell>
          <cell r="H111" t="str">
            <v/>
          </cell>
        </row>
        <row r="112">
          <cell r="A112" t="str">
            <v>P0105</v>
          </cell>
          <cell r="H112" t="str">
            <v/>
          </cell>
        </row>
        <row r="113">
          <cell r="A113" t="str">
            <v>P0106</v>
          </cell>
          <cell r="H113" t="str">
            <v/>
          </cell>
        </row>
        <row r="114">
          <cell r="A114" t="str">
            <v>P0107</v>
          </cell>
          <cell r="H114" t="str">
            <v/>
          </cell>
        </row>
        <row r="115">
          <cell r="A115" t="str">
            <v>P0108</v>
          </cell>
          <cell r="H115" t="str">
            <v/>
          </cell>
        </row>
        <row r="116">
          <cell r="A116" t="str">
            <v>P0109</v>
          </cell>
          <cell r="H116" t="str">
            <v/>
          </cell>
        </row>
        <row r="117">
          <cell r="A117" t="str">
            <v>P0110</v>
          </cell>
          <cell r="H117" t="str">
            <v/>
          </cell>
        </row>
        <row r="118">
          <cell r="A118" t="str">
            <v>P0111</v>
          </cell>
          <cell r="H118" t="str">
            <v/>
          </cell>
        </row>
        <row r="119">
          <cell r="A119" t="str">
            <v>P0112</v>
          </cell>
          <cell r="H119" t="str">
            <v/>
          </cell>
        </row>
        <row r="120">
          <cell r="A120" t="str">
            <v>P0113</v>
          </cell>
          <cell r="H120" t="str">
            <v/>
          </cell>
        </row>
        <row r="121">
          <cell r="A121" t="str">
            <v>P0114</v>
          </cell>
          <cell r="H121" t="str">
            <v/>
          </cell>
        </row>
        <row r="122">
          <cell r="A122" t="str">
            <v>P0115</v>
          </cell>
          <cell r="H122" t="str">
            <v/>
          </cell>
        </row>
        <row r="123">
          <cell r="A123" t="str">
            <v>P0116</v>
          </cell>
          <cell r="H123" t="str">
            <v/>
          </cell>
        </row>
        <row r="124">
          <cell r="A124" t="str">
            <v>P0117</v>
          </cell>
          <cell r="H124" t="str">
            <v/>
          </cell>
        </row>
        <row r="125">
          <cell r="A125" t="str">
            <v>P0118</v>
          </cell>
          <cell r="H125" t="str">
            <v/>
          </cell>
        </row>
        <row r="126">
          <cell r="A126" t="str">
            <v>P0119</v>
          </cell>
          <cell r="H126" t="str">
            <v/>
          </cell>
        </row>
        <row r="127">
          <cell r="A127" t="str">
            <v>P0120</v>
          </cell>
          <cell r="H127" t="str">
            <v/>
          </cell>
        </row>
        <row r="128">
          <cell r="A128" t="str">
            <v>P0121</v>
          </cell>
          <cell r="H128" t="str">
            <v/>
          </cell>
        </row>
        <row r="129">
          <cell r="A129" t="str">
            <v>P0122</v>
          </cell>
          <cell r="H129" t="str">
            <v/>
          </cell>
        </row>
        <row r="130">
          <cell r="A130" t="str">
            <v>P0123</v>
          </cell>
          <cell r="H130" t="str">
            <v/>
          </cell>
        </row>
        <row r="131">
          <cell r="A131" t="str">
            <v>P0124</v>
          </cell>
          <cell r="H131" t="str">
            <v/>
          </cell>
        </row>
        <row r="132">
          <cell r="A132" t="str">
            <v>P0125</v>
          </cell>
          <cell r="H132" t="str">
            <v/>
          </cell>
        </row>
        <row r="133">
          <cell r="A133" t="str">
            <v>P0126</v>
          </cell>
          <cell r="H133" t="str">
            <v/>
          </cell>
        </row>
        <row r="134">
          <cell r="A134" t="str">
            <v>P0127</v>
          </cell>
          <cell r="H134" t="str">
            <v/>
          </cell>
        </row>
        <row r="135">
          <cell r="A135" t="str">
            <v>P0128</v>
          </cell>
          <cell r="H135" t="str">
            <v/>
          </cell>
        </row>
        <row r="136">
          <cell r="A136" t="str">
            <v>P0129</v>
          </cell>
          <cell r="H136" t="str">
            <v/>
          </cell>
        </row>
        <row r="137">
          <cell r="A137" t="str">
            <v>P0130</v>
          </cell>
          <cell r="H137" t="str">
            <v/>
          </cell>
        </row>
        <row r="138">
          <cell r="A138" t="str">
            <v>P0131</v>
          </cell>
          <cell r="H138" t="str">
            <v/>
          </cell>
        </row>
        <row r="139">
          <cell r="A139" t="str">
            <v>P0132</v>
          </cell>
          <cell r="H139" t="str">
            <v/>
          </cell>
        </row>
        <row r="140">
          <cell r="A140" t="str">
            <v>P0133</v>
          </cell>
          <cell r="H140" t="str">
            <v/>
          </cell>
        </row>
        <row r="141">
          <cell r="A141" t="str">
            <v>P0134</v>
          </cell>
          <cell r="H141" t="str">
            <v/>
          </cell>
        </row>
        <row r="142">
          <cell r="A142" t="str">
            <v>P0135</v>
          </cell>
          <cell r="H142" t="str">
            <v/>
          </cell>
        </row>
        <row r="143">
          <cell r="A143" t="str">
            <v>P0136</v>
          </cell>
          <cell r="H143" t="str">
            <v/>
          </cell>
        </row>
        <row r="144">
          <cell r="A144" t="str">
            <v>P0137</v>
          </cell>
          <cell r="H144" t="str">
            <v/>
          </cell>
        </row>
        <row r="145">
          <cell r="A145" t="str">
            <v>P0138</v>
          </cell>
          <cell r="H145" t="str">
            <v/>
          </cell>
        </row>
        <row r="146">
          <cell r="A146" t="str">
            <v>P0139</v>
          </cell>
          <cell r="H146" t="str">
            <v/>
          </cell>
        </row>
        <row r="147">
          <cell r="A147" t="str">
            <v>P0140</v>
          </cell>
          <cell r="H147" t="str">
            <v/>
          </cell>
        </row>
        <row r="148">
          <cell r="A148" t="str">
            <v>P0141</v>
          </cell>
          <cell r="H148" t="str">
            <v/>
          </cell>
        </row>
        <row r="149">
          <cell r="A149" t="str">
            <v>P0142</v>
          </cell>
          <cell r="H149" t="str">
            <v/>
          </cell>
        </row>
        <row r="150">
          <cell r="A150" t="str">
            <v>P0143</v>
          </cell>
          <cell r="H150" t="str">
            <v/>
          </cell>
        </row>
        <row r="151">
          <cell r="A151" t="str">
            <v>P0144</v>
          </cell>
          <cell r="H151" t="str">
            <v/>
          </cell>
        </row>
        <row r="152">
          <cell r="A152" t="str">
            <v>P0145</v>
          </cell>
          <cell r="H152" t="str">
            <v/>
          </cell>
        </row>
        <row r="153">
          <cell r="A153" t="str">
            <v>P0146</v>
          </cell>
          <cell r="H153" t="str">
            <v/>
          </cell>
        </row>
        <row r="154">
          <cell r="A154" t="str">
            <v>P0147</v>
          </cell>
          <cell r="H154" t="str">
            <v/>
          </cell>
        </row>
        <row r="155">
          <cell r="A155" t="str">
            <v>P0148</v>
          </cell>
          <cell r="H155" t="str">
            <v/>
          </cell>
        </row>
        <row r="156">
          <cell r="A156" t="str">
            <v>P0149</v>
          </cell>
          <cell r="H156" t="str">
            <v/>
          </cell>
        </row>
        <row r="157">
          <cell r="A157" t="str">
            <v>P0150</v>
          </cell>
          <cell r="H157" t="str">
            <v/>
          </cell>
        </row>
        <row r="158">
          <cell r="A158" t="str">
            <v>P0151</v>
          </cell>
          <cell r="H158" t="str">
            <v/>
          </cell>
        </row>
        <row r="159">
          <cell r="A159" t="str">
            <v>P0152</v>
          </cell>
          <cell r="H159" t="str">
            <v/>
          </cell>
        </row>
        <row r="160">
          <cell r="A160" t="str">
            <v>P0153</v>
          </cell>
          <cell r="H160" t="str">
            <v/>
          </cell>
        </row>
        <row r="161">
          <cell r="A161" t="str">
            <v>P0154</v>
          </cell>
          <cell r="H161" t="str">
            <v/>
          </cell>
        </row>
        <row r="162">
          <cell r="A162" t="str">
            <v>P0155</v>
          </cell>
          <cell r="H162" t="str">
            <v/>
          </cell>
        </row>
        <row r="163">
          <cell r="A163" t="str">
            <v>P0156</v>
          </cell>
          <cell r="H163" t="str">
            <v/>
          </cell>
        </row>
        <row r="164">
          <cell r="A164" t="str">
            <v>P0157</v>
          </cell>
          <cell r="H164" t="str">
            <v/>
          </cell>
        </row>
        <row r="165">
          <cell r="A165" t="str">
            <v>P0158</v>
          </cell>
          <cell r="H165" t="str">
            <v/>
          </cell>
        </row>
        <row r="166">
          <cell r="A166" t="str">
            <v>P0159</v>
          </cell>
          <cell r="H166" t="str">
            <v/>
          </cell>
        </row>
        <row r="167">
          <cell r="A167" t="str">
            <v>P0160</v>
          </cell>
          <cell r="H167" t="str">
            <v/>
          </cell>
        </row>
        <row r="168">
          <cell r="A168" t="str">
            <v>P0161</v>
          </cell>
          <cell r="H168" t="str">
            <v/>
          </cell>
        </row>
        <row r="169">
          <cell r="A169" t="str">
            <v>P0162</v>
          </cell>
          <cell r="H169" t="str">
            <v/>
          </cell>
        </row>
        <row r="170">
          <cell r="A170" t="str">
            <v>P0163</v>
          </cell>
          <cell r="H170" t="str">
            <v/>
          </cell>
        </row>
        <row r="171">
          <cell r="A171" t="str">
            <v>P0164</v>
          </cell>
          <cell r="H171" t="str">
            <v/>
          </cell>
        </row>
        <row r="172">
          <cell r="A172" t="str">
            <v>P0165</v>
          </cell>
          <cell r="H172" t="str">
            <v/>
          </cell>
        </row>
        <row r="173">
          <cell r="A173" t="str">
            <v>P0166</v>
          </cell>
          <cell r="H173" t="str">
            <v/>
          </cell>
        </row>
        <row r="174">
          <cell r="A174" t="str">
            <v>P0167</v>
          </cell>
          <cell r="H174" t="str">
            <v/>
          </cell>
        </row>
        <row r="175">
          <cell r="A175" t="str">
            <v>P0168</v>
          </cell>
          <cell r="H175" t="str">
            <v/>
          </cell>
        </row>
        <row r="176">
          <cell r="A176" t="str">
            <v>P0169</v>
          </cell>
          <cell r="H176" t="str">
            <v/>
          </cell>
        </row>
        <row r="177">
          <cell r="A177" t="str">
            <v>P0170</v>
          </cell>
          <cell r="H177" t="str">
            <v/>
          </cell>
        </row>
        <row r="178">
          <cell r="A178" t="str">
            <v>P0171</v>
          </cell>
          <cell r="H178" t="str">
            <v/>
          </cell>
        </row>
        <row r="179">
          <cell r="A179" t="str">
            <v>P0172</v>
          </cell>
          <cell r="H179" t="str">
            <v/>
          </cell>
        </row>
        <row r="180">
          <cell r="A180" t="str">
            <v>P0173</v>
          </cell>
          <cell r="H180" t="str">
            <v/>
          </cell>
        </row>
        <row r="181">
          <cell r="A181" t="str">
            <v>P0174</v>
          </cell>
          <cell r="H181" t="str">
            <v/>
          </cell>
        </row>
        <row r="182">
          <cell r="A182" t="str">
            <v>P0175</v>
          </cell>
          <cell r="H182" t="str">
            <v/>
          </cell>
        </row>
        <row r="183">
          <cell r="A183" t="str">
            <v>P0176</v>
          </cell>
          <cell r="H183" t="str">
            <v/>
          </cell>
        </row>
        <row r="184">
          <cell r="A184" t="str">
            <v>P0177</v>
          </cell>
          <cell r="H184" t="str">
            <v/>
          </cell>
        </row>
        <row r="185">
          <cell r="A185" t="str">
            <v>P0178</v>
          </cell>
          <cell r="H185" t="str">
            <v/>
          </cell>
        </row>
        <row r="186">
          <cell r="A186" t="str">
            <v>P0179</v>
          </cell>
          <cell r="H186" t="str">
            <v/>
          </cell>
        </row>
        <row r="187">
          <cell r="A187" t="str">
            <v>P0180</v>
          </cell>
          <cell r="H187" t="str">
            <v/>
          </cell>
        </row>
        <row r="188">
          <cell r="A188" t="str">
            <v>P0181</v>
          </cell>
          <cell r="H188" t="str">
            <v/>
          </cell>
        </row>
        <row r="189">
          <cell r="A189" t="str">
            <v>P0182</v>
          </cell>
          <cell r="H189" t="str">
            <v/>
          </cell>
        </row>
        <row r="190">
          <cell r="A190" t="str">
            <v>P0183</v>
          </cell>
          <cell r="H190" t="str">
            <v/>
          </cell>
        </row>
        <row r="191">
          <cell r="A191" t="str">
            <v>P0184</v>
          </cell>
          <cell r="H191" t="str">
            <v/>
          </cell>
        </row>
        <row r="192">
          <cell r="A192" t="str">
            <v>P0185</v>
          </cell>
          <cell r="H192" t="str">
            <v/>
          </cell>
        </row>
        <row r="193">
          <cell r="A193" t="str">
            <v>P0186</v>
          </cell>
          <cell r="H193" t="str">
            <v/>
          </cell>
        </row>
        <row r="194">
          <cell r="A194" t="str">
            <v>P0187</v>
          </cell>
          <cell r="H194" t="str">
            <v/>
          </cell>
        </row>
        <row r="195">
          <cell r="A195" t="str">
            <v>P0188</v>
          </cell>
          <cell r="H195" t="str">
            <v/>
          </cell>
        </row>
        <row r="196">
          <cell r="A196" t="str">
            <v>P0189</v>
          </cell>
          <cell r="H196" t="str">
            <v/>
          </cell>
        </row>
        <row r="197">
          <cell r="A197" t="str">
            <v>P0190</v>
          </cell>
          <cell r="H197" t="str">
            <v/>
          </cell>
        </row>
        <row r="198">
          <cell r="A198" t="str">
            <v>P0191</v>
          </cell>
          <cell r="H198" t="str">
            <v/>
          </cell>
        </row>
        <row r="199">
          <cell r="A199" t="str">
            <v>P0192</v>
          </cell>
          <cell r="H199" t="str">
            <v/>
          </cell>
        </row>
        <row r="200">
          <cell r="A200" t="str">
            <v>P0193</v>
          </cell>
          <cell r="H200" t="str">
            <v/>
          </cell>
        </row>
        <row r="201">
          <cell r="A201" t="str">
            <v>P0194</v>
          </cell>
          <cell r="H201" t="str">
            <v/>
          </cell>
        </row>
        <row r="202">
          <cell r="A202" t="str">
            <v>P0195</v>
          </cell>
          <cell r="H202" t="str">
            <v/>
          </cell>
        </row>
        <row r="203">
          <cell r="A203" t="str">
            <v>P0196</v>
          </cell>
          <cell r="H203" t="str">
            <v/>
          </cell>
        </row>
        <row r="204">
          <cell r="A204" t="str">
            <v>P0197</v>
          </cell>
          <cell r="H204" t="str">
            <v/>
          </cell>
        </row>
        <row r="205">
          <cell r="A205" t="str">
            <v>P0198</v>
          </cell>
          <cell r="H205" t="str">
            <v/>
          </cell>
        </row>
        <row r="206">
          <cell r="A206" t="str">
            <v>P0199</v>
          </cell>
          <cell r="H206" t="str">
            <v/>
          </cell>
        </row>
        <row r="207">
          <cell r="A207" t="str">
            <v>P0200</v>
          </cell>
          <cell r="H207" t="str">
            <v/>
          </cell>
        </row>
        <row r="208">
          <cell r="A208" t="str">
            <v>P0201</v>
          </cell>
          <cell r="H208" t="str">
            <v/>
          </cell>
        </row>
        <row r="209">
          <cell r="A209" t="str">
            <v>P0202</v>
          </cell>
          <cell r="H209" t="str">
            <v/>
          </cell>
        </row>
        <row r="210">
          <cell r="A210" t="str">
            <v>P0203</v>
          </cell>
          <cell r="H210" t="str">
            <v/>
          </cell>
        </row>
        <row r="211">
          <cell r="A211" t="str">
            <v>P0204</v>
          </cell>
          <cell r="H211" t="str">
            <v/>
          </cell>
        </row>
        <row r="212">
          <cell r="A212" t="str">
            <v>P0205</v>
          </cell>
          <cell r="H212" t="str">
            <v/>
          </cell>
        </row>
        <row r="213">
          <cell r="A213" t="str">
            <v>P0206</v>
          </cell>
          <cell r="H213" t="str">
            <v/>
          </cell>
        </row>
        <row r="214">
          <cell r="A214" t="str">
            <v>P0207</v>
          </cell>
          <cell r="H214" t="str">
            <v/>
          </cell>
        </row>
        <row r="215">
          <cell r="A215" t="str">
            <v>P0208</v>
          </cell>
          <cell r="H215" t="str">
            <v/>
          </cell>
        </row>
        <row r="216">
          <cell r="A216" t="str">
            <v>P0209</v>
          </cell>
          <cell r="H216" t="str">
            <v/>
          </cell>
        </row>
        <row r="217">
          <cell r="A217" t="str">
            <v>P0210</v>
          </cell>
          <cell r="H217" t="str">
            <v/>
          </cell>
        </row>
        <row r="218">
          <cell r="A218" t="str">
            <v>P0211</v>
          </cell>
          <cell r="H218" t="str">
            <v/>
          </cell>
        </row>
        <row r="219">
          <cell r="A219" t="str">
            <v>P0212</v>
          </cell>
          <cell r="H219" t="str">
            <v/>
          </cell>
        </row>
        <row r="220">
          <cell r="A220" t="str">
            <v>P0213</v>
          </cell>
          <cell r="H220" t="str">
            <v/>
          </cell>
        </row>
        <row r="221">
          <cell r="A221" t="str">
            <v>P0214</v>
          </cell>
          <cell r="H221" t="str">
            <v/>
          </cell>
        </row>
        <row r="222">
          <cell r="A222" t="str">
            <v>P0215</v>
          </cell>
          <cell r="H222" t="str">
            <v/>
          </cell>
        </row>
        <row r="223">
          <cell r="A223" t="str">
            <v>P0216</v>
          </cell>
          <cell r="H223" t="str">
            <v/>
          </cell>
        </row>
        <row r="224">
          <cell r="A224" t="str">
            <v>P0217</v>
          </cell>
          <cell r="H224" t="str">
            <v/>
          </cell>
        </row>
        <row r="225">
          <cell r="A225" t="str">
            <v>P0218</v>
          </cell>
          <cell r="H225" t="str">
            <v/>
          </cell>
        </row>
        <row r="226">
          <cell r="A226" t="str">
            <v>P0219</v>
          </cell>
          <cell r="H226" t="str">
            <v/>
          </cell>
        </row>
        <row r="227">
          <cell r="A227" t="str">
            <v>P0220</v>
          </cell>
          <cell r="H227" t="str">
            <v/>
          </cell>
        </row>
        <row r="228">
          <cell r="A228" t="str">
            <v>P0221</v>
          </cell>
          <cell r="H228" t="str">
            <v/>
          </cell>
        </row>
        <row r="229">
          <cell r="A229" t="str">
            <v>P0222</v>
          </cell>
          <cell r="H229" t="str">
            <v/>
          </cell>
        </row>
        <row r="230">
          <cell r="A230" t="str">
            <v>P0223</v>
          </cell>
          <cell r="H230" t="str">
            <v/>
          </cell>
        </row>
        <row r="231">
          <cell r="A231" t="str">
            <v>P0224</v>
          </cell>
          <cell r="H231" t="str">
            <v/>
          </cell>
        </row>
        <row r="232">
          <cell r="A232" t="str">
            <v>P0225</v>
          </cell>
          <cell r="H232" t="str">
            <v/>
          </cell>
        </row>
        <row r="233">
          <cell r="A233" t="str">
            <v>P0226</v>
          </cell>
          <cell r="H233" t="str">
            <v/>
          </cell>
        </row>
        <row r="234">
          <cell r="A234" t="str">
            <v>P0227</v>
          </cell>
          <cell r="H234" t="str">
            <v/>
          </cell>
        </row>
        <row r="235">
          <cell r="A235" t="str">
            <v>P0228</v>
          </cell>
          <cell r="H235" t="str">
            <v/>
          </cell>
        </row>
        <row r="236">
          <cell r="A236" t="str">
            <v>P0229</v>
          </cell>
          <cell r="H236" t="str">
            <v/>
          </cell>
        </row>
        <row r="237">
          <cell r="A237" t="str">
            <v>P0230</v>
          </cell>
          <cell r="H237" t="str">
            <v/>
          </cell>
        </row>
        <row r="238">
          <cell r="A238" t="str">
            <v>P0231</v>
          </cell>
          <cell r="H238" t="str">
            <v/>
          </cell>
        </row>
        <row r="239">
          <cell r="A239" t="str">
            <v>P0232</v>
          </cell>
          <cell r="H239" t="str">
            <v/>
          </cell>
        </row>
        <row r="240">
          <cell r="A240" t="str">
            <v>P0233</v>
          </cell>
          <cell r="H240" t="str">
            <v/>
          </cell>
        </row>
        <row r="241">
          <cell r="A241" t="str">
            <v>P0234</v>
          </cell>
          <cell r="H241" t="str">
            <v/>
          </cell>
        </row>
        <row r="242">
          <cell r="A242" t="str">
            <v>P0235</v>
          </cell>
          <cell r="H242" t="str">
            <v/>
          </cell>
        </row>
        <row r="243">
          <cell r="A243" t="str">
            <v>P0236</v>
          </cell>
          <cell r="H243" t="str">
            <v/>
          </cell>
        </row>
        <row r="244">
          <cell r="A244" t="str">
            <v>P0237</v>
          </cell>
          <cell r="H244" t="str">
            <v/>
          </cell>
        </row>
        <row r="245">
          <cell r="A245" t="str">
            <v>P0238</v>
          </cell>
          <cell r="H245" t="str">
            <v/>
          </cell>
        </row>
        <row r="246">
          <cell r="A246" t="str">
            <v>P0239</v>
          </cell>
          <cell r="H246" t="str">
            <v/>
          </cell>
        </row>
        <row r="247">
          <cell r="A247" t="str">
            <v>P0240</v>
          </cell>
          <cell r="H247" t="str">
            <v/>
          </cell>
        </row>
        <row r="248">
          <cell r="A248" t="str">
            <v>P0241</v>
          </cell>
          <cell r="H248" t="str">
            <v/>
          </cell>
        </row>
        <row r="249">
          <cell r="A249" t="str">
            <v>P0242</v>
          </cell>
          <cell r="H249" t="str">
            <v/>
          </cell>
        </row>
        <row r="250">
          <cell r="A250" t="str">
            <v>P0243</v>
          </cell>
          <cell r="H250" t="str">
            <v/>
          </cell>
        </row>
        <row r="251">
          <cell r="A251" t="str">
            <v>P0244</v>
          </cell>
          <cell r="H251" t="str">
            <v/>
          </cell>
        </row>
        <row r="252">
          <cell r="A252" t="str">
            <v>P0245</v>
          </cell>
          <cell r="H252" t="str">
            <v/>
          </cell>
        </row>
        <row r="253">
          <cell r="A253" t="str">
            <v>P0246</v>
          </cell>
          <cell r="H253" t="str">
            <v/>
          </cell>
        </row>
        <row r="254">
          <cell r="A254" t="str">
            <v>P0247</v>
          </cell>
          <cell r="H254" t="str">
            <v/>
          </cell>
        </row>
        <row r="255">
          <cell r="A255" t="str">
            <v>P0248</v>
          </cell>
          <cell r="H255" t="str">
            <v/>
          </cell>
        </row>
        <row r="256">
          <cell r="A256" t="str">
            <v>P0249</v>
          </cell>
          <cell r="H256" t="str">
            <v/>
          </cell>
        </row>
        <row r="257">
          <cell r="A257" t="str">
            <v>P0250</v>
          </cell>
          <cell r="H257" t="str">
            <v/>
          </cell>
        </row>
        <row r="258">
          <cell r="A258" t="str">
            <v>P0251</v>
          </cell>
          <cell r="H258" t="str">
            <v/>
          </cell>
        </row>
        <row r="259">
          <cell r="A259" t="str">
            <v>P0252</v>
          </cell>
          <cell r="H259" t="str">
            <v/>
          </cell>
        </row>
        <row r="260">
          <cell r="A260" t="str">
            <v>P0253</v>
          </cell>
          <cell r="H260" t="str">
            <v/>
          </cell>
        </row>
        <row r="261">
          <cell r="A261" t="str">
            <v>P0254</v>
          </cell>
          <cell r="H261" t="str">
            <v/>
          </cell>
        </row>
        <row r="262">
          <cell r="A262" t="str">
            <v>P0255</v>
          </cell>
          <cell r="H262" t="str">
            <v/>
          </cell>
        </row>
        <row r="263">
          <cell r="A263" t="str">
            <v>P0256</v>
          </cell>
          <cell r="H263" t="str">
            <v/>
          </cell>
        </row>
        <row r="264">
          <cell r="A264" t="str">
            <v>P0257</v>
          </cell>
          <cell r="H264" t="str">
            <v/>
          </cell>
        </row>
        <row r="265">
          <cell r="A265" t="str">
            <v>P0258</v>
          </cell>
          <cell r="H265" t="str">
            <v/>
          </cell>
        </row>
        <row r="266">
          <cell r="A266" t="str">
            <v>P0259</v>
          </cell>
          <cell r="H266" t="str">
            <v/>
          </cell>
        </row>
        <row r="267">
          <cell r="A267" t="str">
            <v>P0260</v>
          </cell>
          <cell r="H267" t="str">
            <v/>
          </cell>
        </row>
        <row r="268">
          <cell r="A268" t="str">
            <v>P0261</v>
          </cell>
          <cell r="H268" t="str">
            <v/>
          </cell>
        </row>
        <row r="269">
          <cell r="A269" t="str">
            <v>P0262</v>
          </cell>
          <cell r="H269" t="str">
            <v/>
          </cell>
        </row>
        <row r="270">
          <cell r="A270" t="str">
            <v>P0263</v>
          </cell>
          <cell r="H270" t="str">
            <v/>
          </cell>
        </row>
        <row r="271">
          <cell r="A271" t="str">
            <v>P0264</v>
          </cell>
          <cell r="H271" t="str">
            <v/>
          </cell>
        </row>
        <row r="272">
          <cell r="A272" t="str">
            <v>P0265</v>
          </cell>
          <cell r="H272" t="str">
            <v/>
          </cell>
        </row>
        <row r="273">
          <cell r="A273" t="str">
            <v>P0266</v>
          </cell>
          <cell r="H273" t="str">
            <v/>
          </cell>
        </row>
        <row r="274">
          <cell r="A274" t="str">
            <v>P0267</v>
          </cell>
          <cell r="H274" t="str">
            <v/>
          </cell>
        </row>
        <row r="275">
          <cell r="A275" t="str">
            <v>P0268</v>
          </cell>
          <cell r="H275" t="str">
            <v/>
          </cell>
        </row>
        <row r="276">
          <cell r="A276" t="str">
            <v>P0269</v>
          </cell>
          <cell r="H276" t="str">
            <v/>
          </cell>
        </row>
        <row r="277">
          <cell r="A277" t="str">
            <v>P0270</v>
          </cell>
          <cell r="H277" t="str">
            <v/>
          </cell>
        </row>
        <row r="278">
          <cell r="A278" t="str">
            <v>P0271</v>
          </cell>
          <cell r="H278" t="str">
            <v/>
          </cell>
        </row>
        <row r="279">
          <cell r="A279" t="str">
            <v>P0272</v>
          </cell>
          <cell r="H279" t="str">
            <v/>
          </cell>
        </row>
        <row r="280">
          <cell r="A280" t="str">
            <v>P0273</v>
          </cell>
          <cell r="H280" t="str">
            <v/>
          </cell>
        </row>
        <row r="281">
          <cell r="A281" t="str">
            <v>P0274</v>
          </cell>
          <cell r="H281" t="str">
            <v/>
          </cell>
        </row>
        <row r="282">
          <cell r="A282" t="str">
            <v>P0275</v>
          </cell>
          <cell r="H282" t="str">
            <v/>
          </cell>
        </row>
        <row r="283">
          <cell r="A283" t="str">
            <v>P0276</v>
          </cell>
          <cell r="H283" t="str">
            <v/>
          </cell>
        </row>
        <row r="284">
          <cell r="A284" t="str">
            <v>P0277</v>
          </cell>
          <cell r="H284" t="str">
            <v/>
          </cell>
        </row>
        <row r="285">
          <cell r="A285" t="str">
            <v>P0278</v>
          </cell>
          <cell r="H285" t="str">
            <v/>
          </cell>
        </row>
        <row r="286">
          <cell r="A286" t="str">
            <v>P0279</v>
          </cell>
          <cell r="H286" t="str">
            <v/>
          </cell>
        </row>
        <row r="287">
          <cell r="A287" t="str">
            <v>P0280</v>
          </cell>
          <cell r="H287" t="str">
            <v/>
          </cell>
        </row>
        <row r="288">
          <cell r="A288" t="str">
            <v>P0281</v>
          </cell>
          <cell r="H288" t="str">
            <v/>
          </cell>
        </row>
        <row r="289">
          <cell r="A289" t="str">
            <v>P0282</v>
          </cell>
          <cell r="H289" t="str">
            <v/>
          </cell>
        </row>
        <row r="290">
          <cell r="A290" t="str">
            <v>P0283</v>
          </cell>
          <cell r="H290" t="str">
            <v/>
          </cell>
        </row>
        <row r="291">
          <cell r="A291" t="str">
            <v>P0284</v>
          </cell>
          <cell r="H291" t="str">
            <v/>
          </cell>
        </row>
        <row r="292">
          <cell r="A292" t="str">
            <v>P0285</v>
          </cell>
          <cell r="H292" t="str">
            <v/>
          </cell>
        </row>
        <row r="293">
          <cell r="A293" t="str">
            <v>P0286</v>
          </cell>
          <cell r="H293" t="str">
            <v/>
          </cell>
        </row>
        <row r="294">
          <cell r="A294" t="str">
            <v>P0287</v>
          </cell>
          <cell r="H294" t="str">
            <v/>
          </cell>
        </row>
        <row r="295">
          <cell r="A295" t="str">
            <v>P0288</v>
          </cell>
          <cell r="H295" t="str">
            <v/>
          </cell>
        </row>
        <row r="296">
          <cell r="A296" t="str">
            <v>P0289</v>
          </cell>
          <cell r="H296" t="str">
            <v/>
          </cell>
        </row>
        <row r="297">
          <cell r="A297" t="str">
            <v>P0290</v>
          </cell>
          <cell r="H297" t="str">
            <v/>
          </cell>
        </row>
        <row r="298">
          <cell r="A298" t="str">
            <v>P0291</v>
          </cell>
          <cell r="H298" t="str">
            <v/>
          </cell>
        </row>
        <row r="299">
          <cell r="A299" t="str">
            <v>P0292</v>
          </cell>
          <cell r="H299" t="str">
            <v/>
          </cell>
        </row>
        <row r="300">
          <cell r="A300" t="str">
            <v>P0293</v>
          </cell>
          <cell r="H300" t="str">
            <v/>
          </cell>
        </row>
        <row r="301">
          <cell r="A301" t="str">
            <v>P0294</v>
          </cell>
          <cell r="H301" t="str">
            <v/>
          </cell>
        </row>
        <row r="302">
          <cell r="A302" t="str">
            <v>P0295</v>
          </cell>
          <cell r="H302" t="str">
            <v/>
          </cell>
        </row>
        <row r="303">
          <cell r="A303" t="str">
            <v>P0296</v>
          </cell>
          <cell r="H303" t="str">
            <v/>
          </cell>
        </row>
        <row r="304">
          <cell r="A304" t="str">
            <v>P0297</v>
          </cell>
          <cell r="H304" t="str">
            <v/>
          </cell>
        </row>
        <row r="305">
          <cell r="A305" t="str">
            <v>P0298</v>
          </cell>
          <cell r="H305" t="str">
            <v/>
          </cell>
        </row>
        <row r="306">
          <cell r="A306" t="str">
            <v>P0299</v>
          </cell>
          <cell r="H306" t="str">
            <v/>
          </cell>
        </row>
        <row r="307">
          <cell r="A307" t="str">
            <v>P0300</v>
          </cell>
          <cell r="H307" t="str">
            <v/>
          </cell>
        </row>
        <row r="308">
          <cell r="A308" t="str">
            <v>P0301</v>
          </cell>
          <cell r="H308" t="str">
            <v/>
          </cell>
        </row>
        <row r="309">
          <cell r="A309" t="str">
            <v>P0302</v>
          </cell>
          <cell r="H309" t="str">
            <v/>
          </cell>
        </row>
        <row r="310">
          <cell r="A310" t="str">
            <v>P0303</v>
          </cell>
          <cell r="H310" t="str">
            <v/>
          </cell>
        </row>
        <row r="311">
          <cell r="A311" t="str">
            <v>P0304</v>
          </cell>
          <cell r="H311" t="str">
            <v/>
          </cell>
        </row>
        <row r="312">
          <cell r="A312" t="str">
            <v>P0305</v>
          </cell>
          <cell r="H312" t="str">
            <v/>
          </cell>
        </row>
        <row r="313">
          <cell r="A313" t="str">
            <v>P0306</v>
          </cell>
          <cell r="H313" t="str">
            <v/>
          </cell>
        </row>
        <row r="314">
          <cell r="A314" t="str">
            <v>P0307</v>
          </cell>
          <cell r="H314" t="str">
            <v/>
          </cell>
        </row>
        <row r="315">
          <cell r="A315" t="str">
            <v>P0308</v>
          </cell>
          <cell r="H315" t="str">
            <v/>
          </cell>
        </row>
        <row r="316">
          <cell r="A316" t="str">
            <v>P0309</v>
          </cell>
          <cell r="H316" t="str">
            <v/>
          </cell>
        </row>
        <row r="317">
          <cell r="A317" t="str">
            <v>P0310</v>
          </cell>
          <cell r="H317" t="str">
            <v/>
          </cell>
        </row>
        <row r="318">
          <cell r="A318" t="str">
            <v>P0311</v>
          </cell>
          <cell r="H318" t="str">
            <v/>
          </cell>
        </row>
        <row r="319">
          <cell r="A319" t="str">
            <v>P0312</v>
          </cell>
          <cell r="H319" t="str">
            <v/>
          </cell>
        </row>
        <row r="320">
          <cell r="A320" t="str">
            <v>P0313</v>
          </cell>
          <cell r="H320" t="str">
            <v/>
          </cell>
        </row>
        <row r="321">
          <cell r="A321" t="str">
            <v>P0314</v>
          </cell>
          <cell r="H321" t="str">
            <v/>
          </cell>
        </row>
        <row r="322">
          <cell r="A322" t="str">
            <v>P0315</v>
          </cell>
          <cell r="H322" t="str">
            <v/>
          </cell>
        </row>
        <row r="323">
          <cell r="A323" t="str">
            <v>P0316</v>
          </cell>
          <cell r="H323" t="str">
            <v/>
          </cell>
        </row>
        <row r="324">
          <cell r="A324" t="str">
            <v>P0317</v>
          </cell>
          <cell r="H324" t="str">
            <v/>
          </cell>
        </row>
        <row r="325">
          <cell r="A325" t="str">
            <v>P0318</v>
          </cell>
          <cell r="H325" t="str">
            <v/>
          </cell>
        </row>
        <row r="326">
          <cell r="A326" t="str">
            <v>P0319</v>
          </cell>
          <cell r="H326" t="str">
            <v/>
          </cell>
        </row>
        <row r="327">
          <cell r="A327" t="str">
            <v>P0320</v>
          </cell>
          <cell r="H327" t="str">
            <v/>
          </cell>
        </row>
        <row r="328">
          <cell r="A328" t="str">
            <v>P0321</v>
          </cell>
          <cell r="H328" t="str">
            <v/>
          </cell>
        </row>
        <row r="329">
          <cell r="A329" t="str">
            <v>P0322</v>
          </cell>
          <cell r="H329" t="str">
            <v/>
          </cell>
        </row>
        <row r="330">
          <cell r="A330" t="str">
            <v>P0323</v>
          </cell>
          <cell r="H330" t="str">
            <v/>
          </cell>
        </row>
        <row r="331">
          <cell r="A331" t="str">
            <v>P0324</v>
          </cell>
          <cell r="H331" t="str">
            <v/>
          </cell>
        </row>
        <row r="332">
          <cell r="A332" t="str">
            <v>P0325</v>
          </cell>
          <cell r="H332" t="str">
            <v/>
          </cell>
        </row>
        <row r="333">
          <cell r="A333" t="str">
            <v>P0326</v>
          </cell>
          <cell r="H333" t="str">
            <v/>
          </cell>
        </row>
        <row r="334">
          <cell r="A334" t="str">
            <v>P0327</v>
          </cell>
          <cell r="H334" t="str">
            <v/>
          </cell>
        </row>
        <row r="335">
          <cell r="A335" t="str">
            <v>P0328</v>
          </cell>
          <cell r="H335" t="str">
            <v/>
          </cell>
        </row>
        <row r="336">
          <cell r="A336" t="str">
            <v>P0329</v>
          </cell>
          <cell r="H336" t="str">
            <v/>
          </cell>
        </row>
        <row r="337">
          <cell r="A337" t="str">
            <v>P0330</v>
          </cell>
          <cell r="H337" t="str">
            <v/>
          </cell>
        </row>
        <row r="338">
          <cell r="A338" t="str">
            <v>P0331</v>
          </cell>
          <cell r="H338" t="str">
            <v/>
          </cell>
        </row>
        <row r="339">
          <cell r="A339" t="str">
            <v>P0332</v>
          </cell>
          <cell r="H339" t="str">
            <v/>
          </cell>
        </row>
        <row r="340">
          <cell r="A340" t="str">
            <v>P0333</v>
          </cell>
          <cell r="H340" t="str">
            <v/>
          </cell>
        </row>
        <row r="341">
          <cell r="A341" t="str">
            <v>P0334</v>
          </cell>
          <cell r="H341" t="str">
            <v/>
          </cell>
        </row>
        <row r="342">
          <cell r="A342" t="str">
            <v>P0335</v>
          </cell>
          <cell r="H342" t="str">
            <v/>
          </cell>
        </row>
        <row r="343">
          <cell r="A343" t="str">
            <v>P0336</v>
          </cell>
          <cell r="H343" t="str">
            <v/>
          </cell>
        </row>
        <row r="344">
          <cell r="A344" t="str">
            <v>P0337</v>
          </cell>
          <cell r="H344" t="str">
            <v/>
          </cell>
        </row>
        <row r="345">
          <cell r="A345" t="str">
            <v>P0338</v>
          </cell>
          <cell r="H345" t="str">
            <v/>
          </cell>
        </row>
        <row r="346">
          <cell r="A346" t="str">
            <v>P0339</v>
          </cell>
          <cell r="H346" t="str">
            <v/>
          </cell>
        </row>
        <row r="347">
          <cell r="A347" t="str">
            <v>P0340</v>
          </cell>
          <cell r="H347" t="str">
            <v/>
          </cell>
        </row>
        <row r="348">
          <cell r="A348" t="str">
            <v>P0341</v>
          </cell>
          <cell r="H348" t="str">
            <v/>
          </cell>
        </row>
        <row r="349">
          <cell r="A349" t="str">
            <v>P0342</v>
          </cell>
          <cell r="H349" t="str">
            <v/>
          </cell>
        </row>
        <row r="350">
          <cell r="A350" t="str">
            <v>P0343</v>
          </cell>
          <cell r="H350" t="str">
            <v/>
          </cell>
        </row>
        <row r="351">
          <cell r="A351" t="str">
            <v>P0344</v>
          </cell>
          <cell r="H351" t="str">
            <v/>
          </cell>
        </row>
        <row r="352">
          <cell r="A352" t="str">
            <v>P0345</v>
          </cell>
          <cell r="H352" t="str">
            <v/>
          </cell>
        </row>
        <row r="353">
          <cell r="A353" t="str">
            <v>P0346</v>
          </cell>
          <cell r="H353" t="str">
            <v/>
          </cell>
        </row>
        <row r="354">
          <cell r="A354" t="str">
            <v>P0347</v>
          </cell>
          <cell r="H354" t="str">
            <v/>
          </cell>
        </row>
        <row r="355">
          <cell r="A355" t="str">
            <v>P0348</v>
          </cell>
          <cell r="H355" t="str">
            <v/>
          </cell>
        </row>
        <row r="356">
          <cell r="A356" t="str">
            <v>P0349</v>
          </cell>
          <cell r="H356" t="str">
            <v/>
          </cell>
        </row>
        <row r="357">
          <cell r="A357" t="str">
            <v>P0350</v>
          </cell>
          <cell r="H357" t="str">
            <v/>
          </cell>
        </row>
        <row r="358">
          <cell r="A358" t="str">
            <v>P0351</v>
          </cell>
          <cell r="H358" t="str">
            <v/>
          </cell>
        </row>
        <row r="359">
          <cell r="A359" t="str">
            <v>P0352</v>
          </cell>
          <cell r="H359" t="str">
            <v/>
          </cell>
        </row>
        <row r="360">
          <cell r="A360" t="str">
            <v>P0353</v>
          </cell>
          <cell r="H360" t="str">
            <v/>
          </cell>
        </row>
        <row r="361">
          <cell r="A361" t="str">
            <v>P0354</v>
          </cell>
          <cell r="H361" t="str">
            <v/>
          </cell>
        </row>
        <row r="362">
          <cell r="A362" t="str">
            <v>P0355</v>
          </cell>
          <cell r="H362" t="str">
            <v/>
          </cell>
        </row>
        <row r="363">
          <cell r="A363" t="str">
            <v>P0356</v>
          </cell>
          <cell r="H363" t="str">
            <v/>
          </cell>
        </row>
        <row r="364">
          <cell r="A364" t="str">
            <v>P0357</v>
          </cell>
          <cell r="H364" t="str">
            <v/>
          </cell>
        </row>
        <row r="365">
          <cell r="A365" t="str">
            <v>P0358</v>
          </cell>
          <cell r="H365" t="str">
            <v/>
          </cell>
        </row>
        <row r="366">
          <cell r="A366" t="str">
            <v>P0359</v>
          </cell>
          <cell r="H366" t="str">
            <v/>
          </cell>
        </row>
        <row r="367">
          <cell r="A367" t="str">
            <v>P0360</v>
          </cell>
          <cell r="H367" t="str">
            <v/>
          </cell>
        </row>
        <row r="368">
          <cell r="A368" t="str">
            <v>P0361</v>
          </cell>
          <cell r="H368" t="str">
            <v/>
          </cell>
        </row>
        <row r="369">
          <cell r="A369" t="str">
            <v>P0362</v>
          </cell>
          <cell r="H369" t="str">
            <v/>
          </cell>
        </row>
        <row r="370">
          <cell r="A370" t="str">
            <v>P0363</v>
          </cell>
          <cell r="H370" t="str">
            <v/>
          </cell>
        </row>
        <row r="371">
          <cell r="A371" t="str">
            <v>P0364</v>
          </cell>
          <cell r="H371" t="str">
            <v/>
          </cell>
        </row>
        <row r="372">
          <cell r="A372" t="str">
            <v>P0365</v>
          </cell>
          <cell r="H372" t="str">
            <v/>
          </cell>
        </row>
        <row r="373">
          <cell r="A373" t="str">
            <v>P0366</v>
          </cell>
          <cell r="H373" t="str">
            <v/>
          </cell>
        </row>
        <row r="374">
          <cell r="A374" t="str">
            <v>P0367</v>
          </cell>
          <cell r="H374" t="str">
            <v/>
          </cell>
        </row>
        <row r="375">
          <cell r="A375" t="str">
            <v>P0368</v>
          </cell>
          <cell r="H375" t="str">
            <v/>
          </cell>
        </row>
        <row r="376">
          <cell r="A376" t="str">
            <v>P0369</v>
          </cell>
          <cell r="H376" t="str">
            <v/>
          </cell>
        </row>
        <row r="377">
          <cell r="A377" t="str">
            <v>P0370</v>
          </cell>
          <cell r="H377" t="str">
            <v/>
          </cell>
        </row>
        <row r="378">
          <cell r="A378" t="str">
            <v>P0371</v>
          </cell>
          <cell r="H378" t="str">
            <v/>
          </cell>
        </row>
        <row r="379">
          <cell r="A379" t="str">
            <v>P0372</v>
          </cell>
          <cell r="H379" t="str">
            <v/>
          </cell>
        </row>
        <row r="380">
          <cell r="A380" t="str">
            <v>P0373</v>
          </cell>
          <cell r="H380" t="str">
            <v/>
          </cell>
        </row>
        <row r="381">
          <cell r="A381" t="str">
            <v>P0374</v>
          </cell>
          <cell r="H381" t="str">
            <v/>
          </cell>
        </row>
        <row r="382">
          <cell r="A382" t="str">
            <v>P0375</v>
          </cell>
          <cell r="H382" t="str">
            <v/>
          </cell>
        </row>
        <row r="383">
          <cell r="A383" t="str">
            <v>P0376</v>
          </cell>
          <cell r="H383" t="str">
            <v/>
          </cell>
        </row>
        <row r="384">
          <cell r="A384" t="str">
            <v>P0377</v>
          </cell>
          <cell r="H384" t="str">
            <v/>
          </cell>
        </row>
        <row r="385">
          <cell r="A385" t="str">
            <v>P0378</v>
          </cell>
          <cell r="H385" t="str">
            <v/>
          </cell>
        </row>
        <row r="386">
          <cell r="A386" t="str">
            <v>P0379</v>
          </cell>
          <cell r="H386" t="str">
            <v/>
          </cell>
        </row>
        <row r="387">
          <cell r="A387" t="str">
            <v>P0380</v>
          </cell>
          <cell r="H387" t="str">
            <v/>
          </cell>
        </row>
        <row r="388">
          <cell r="A388" t="str">
            <v>P0381</v>
          </cell>
          <cell r="H388" t="str">
            <v/>
          </cell>
        </row>
        <row r="389">
          <cell r="A389" t="str">
            <v>P0382</v>
          </cell>
          <cell r="H389" t="str">
            <v/>
          </cell>
        </row>
        <row r="390">
          <cell r="A390" t="str">
            <v>P0383</v>
          </cell>
          <cell r="H390" t="str">
            <v/>
          </cell>
        </row>
        <row r="391">
          <cell r="A391" t="str">
            <v>P0384</v>
          </cell>
          <cell r="H391" t="str">
            <v/>
          </cell>
        </row>
        <row r="392">
          <cell r="A392" t="str">
            <v>P0385</v>
          </cell>
          <cell r="H392" t="str">
            <v/>
          </cell>
        </row>
        <row r="393">
          <cell r="A393" t="str">
            <v>P0386</v>
          </cell>
          <cell r="H393" t="str">
            <v/>
          </cell>
        </row>
        <row r="394">
          <cell r="A394" t="str">
            <v>P0387</v>
          </cell>
          <cell r="H394" t="str">
            <v/>
          </cell>
        </row>
        <row r="395">
          <cell r="A395" t="str">
            <v>P0388</v>
          </cell>
          <cell r="H395" t="str">
            <v/>
          </cell>
        </row>
        <row r="396">
          <cell r="A396" t="str">
            <v>P0389</v>
          </cell>
          <cell r="H396" t="str">
            <v/>
          </cell>
        </row>
        <row r="397">
          <cell r="A397" t="str">
            <v>P0390</v>
          </cell>
          <cell r="H397" t="str">
            <v/>
          </cell>
        </row>
        <row r="398">
          <cell r="A398" t="str">
            <v>P0391</v>
          </cell>
          <cell r="H398" t="str">
            <v/>
          </cell>
        </row>
        <row r="399">
          <cell r="A399" t="str">
            <v>P0392</v>
          </cell>
          <cell r="H399" t="str">
            <v/>
          </cell>
        </row>
        <row r="400">
          <cell r="A400" t="str">
            <v>P0393</v>
          </cell>
          <cell r="H400" t="str">
            <v/>
          </cell>
        </row>
        <row r="401">
          <cell r="A401" t="str">
            <v>P0394</v>
          </cell>
          <cell r="H401" t="str">
            <v/>
          </cell>
        </row>
        <row r="402">
          <cell r="A402" t="str">
            <v>P0395</v>
          </cell>
          <cell r="H402" t="str">
            <v/>
          </cell>
        </row>
        <row r="403">
          <cell r="A403" t="str">
            <v>P0396</v>
          </cell>
          <cell r="H403" t="str">
            <v/>
          </cell>
        </row>
        <row r="404">
          <cell r="A404" t="str">
            <v>P0397</v>
          </cell>
          <cell r="H404" t="str">
            <v/>
          </cell>
        </row>
        <row r="405">
          <cell r="A405" t="str">
            <v>P0398</v>
          </cell>
          <cell r="H405" t="str">
            <v/>
          </cell>
        </row>
        <row r="406">
          <cell r="A406" t="str">
            <v>P0399</v>
          </cell>
          <cell r="H406" t="str">
            <v/>
          </cell>
        </row>
        <row r="407">
          <cell r="A407" t="str">
            <v>P0400</v>
          </cell>
          <cell r="H407" t="str">
            <v/>
          </cell>
        </row>
        <row r="408">
          <cell r="A408" t="str">
            <v>P0401</v>
          </cell>
          <cell r="H408" t="str">
            <v/>
          </cell>
        </row>
        <row r="409">
          <cell r="A409" t="str">
            <v>P0402</v>
          </cell>
          <cell r="H409" t="str">
            <v/>
          </cell>
        </row>
        <row r="410">
          <cell r="A410" t="str">
            <v>P0403</v>
          </cell>
          <cell r="H410" t="str">
            <v/>
          </cell>
        </row>
        <row r="411">
          <cell r="A411" t="str">
            <v>P0404</v>
          </cell>
          <cell r="H411" t="str">
            <v/>
          </cell>
        </row>
        <row r="412">
          <cell r="A412" t="str">
            <v>P0405</v>
          </cell>
          <cell r="H412" t="str">
            <v/>
          </cell>
        </row>
        <row r="413">
          <cell r="A413" t="str">
            <v>P0406</v>
          </cell>
          <cell r="H413" t="str">
            <v/>
          </cell>
        </row>
        <row r="414">
          <cell r="A414" t="str">
            <v>P0407</v>
          </cell>
          <cell r="H414" t="str">
            <v/>
          </cell>
        </row>
        <row r="415">
          <cell r="A415" t="str">
            <v>P0408</v>
          </cell>
          <cell r="H415" t="str">
            <v/>
          </cell>
        </row>
        <row r="416">
          <cell r="A416" t="str">
            <v>P0409</v>
          </cell>
          <cell r="H416" t="str">
            <v/>
          </cell>
        </row>
        <row r="417">
          <cell r="A417" t="str">
            <v>P0410</v>
          </cell>
          <cell r="H417" t="str">
            <v/>
          </cell>
        </row>
        <row r="418">
          <cell r="A418" t="str">
            <v>P0411</v>
          </cell>
          <cell r="H418" t="str">
            <v/>
          </cell>
        </row>
        <row r="419">
          <cell r="A419" t="str">
            <v>P0412</v>
          </cell>
          <cell r="H419" t="str">
            <v/>
          </cell>
        </row>
        <row r="420">
          <cell r="A420" t="str">
            <v>P0413</v>
          </cell>
          <cell r="H420" t="str">
            <v/>
          </cell>
        </row>
        <row r="421">
          <cell r="A421" t="str">
            <v>P0414</v>
          </cell>
          <cell r="H421" t="str">
            <v/>
          </cell>
        </row>
        <row r="422">
          <cell r="A422" t="str">
            <v>P0415</v>
          </cell>
          <cell r="H422" t="str">
            <v/>
          </cell>
        </row>
        <row r="423">
          <cell r="A423" t="str">
            <v>P0416</v>
          </cell>
          <cell r="H423" t="str">
            <v/>
          </cell>
        </row>
        <row r="424">
          <cell r="A424" t="str">
            <v>P0417</v>
          </cell>
          <cell r="H424" t="str">
            <v/>
          </cell>
        </row>
        <row r="425">
          <cell r="A425" t="str">
            <v>P0418</v>
          </cell>
          <cell r="H425" t="str">
            <v/>
          </cell>
        </row>
        <row r="426">
          <cell r="A426" t="str">
            <v>P0419</v>
          </cell>
          <cell r="H426" t="str">
            <v/>
          </cell>
        </row>
        <row r="427">
          <cell r="A427" t="str">
            <v>P0420</v>
          </cell>
          <cell r="H427" t="str">
            <v/>
          </cell>
        </row>
        <row r="428">
          <cell r="A428" t="str">
            <v>P0421</v>
          </cell>
          <cell r="H428" t="str">
            <v/>
          </cell>
        </row>
        <row r="429">
          <cell r="A429" t="str">
            <v>P0422</v>
          </cell>
          <cell r="H429" t="str">
            <v/>
          </cell>
        </row>
        <row r="430">
          <cell r="A430" t="str">
            <v>P0423</v>
          </cell>
          <cell r="H430" t="str">
            <v/>
          </cell>
        </row>
        <row r="431">
          <cell r="A431" t="str">
            <v>P0424</v>
          </cell>
          <cell r="H431" t="str">
            <v/>
          </cell>
        </row>
        <row r="432">
          <cell r="A432" t="str">
            <v>P0425</v>
          </cell>
          <cell r="H432" t="str">
            <v/>
          </cell>
        </row>
        <row r="433">
          <cell r="A433" t="str">
            <v>P0426</v>
          </cell>
          <cell r="H433" t="str">
            <v/>
          </cell>
        </row>
        <row r="434">
          <cell r="A434" t="str">
            <v>P0427</v>
          </cell>
          <cell r="H434" t="str">
            <v/>
          </cell>
        </row>
        <row r="435">
          <cell r="A435" t="str">
            <v>P0428</v>
          </cell>
          <cell r="H435" t="str">
            <v/>
          </cell>
        </row>
        <row r="436">
          <cell r="A436" t="str">
            <v>P0429</v>
          </cell>
          <cell r="H436" t="str">
            <v/>
          </cell>
        </row>
        <row r="437">
          <cell r="A437" t="str">
            <v>P0430</v>
          </cell>
          <cell r="H437" t="str">
            <v/>
          </cell>
        </row>
        <row r="438">
          <cell r="A438" t="str">
            <v>P0431</v>
          </cell>
          <cell r="H438" t="str">
            <v/>
          </cell>
        </row>
        <row r="439">
          <cell r="A439" t="str">
            <v>P0432</v>
          </cell>
          <cell r="H439" t="str">
            <v/>
          </cell>
        </row>
        <row r="440">
          <cell r="A440" t="str">
            <v>P0433</v>
          </cell>
          <cell r="H440" t="str">
            <v/>
          </cell>
        </row>
        <row r="441">
          <cell r="A441" t="str">
            <v>P0434</v>
          </cell>
          <cell r="H441" t="str">
            <v/>
          </cell>
        </row>
        <row r="442">
          <cell r="A442" t="str">
            <v>P0435</v>
          </cell>
          <cell r="H442" t="str">
            <v/>
          </cell>
        </row>
        <row r="443">
          <cell r="A443" t="str">
            <v>P0436</v>
          </cell>
          <cell r="H443" t="str">
            <v/>
          </cell>
        </row>
        <row r="444">
          <cell r="A444" t="str">
            <v>P0437</v>
          </cell>
          <cell r="H444" t="str">
            <v/>
          </cell>
        </row>
        <row r="445">
          <cell r="A445" t="str">
            <v>P0438</v>
          </cell>
          <cell r="H445" t="str">
            <v/>
          </cell>
        </row>
        <row r="446">
          <cell r="A446" t="str">
            <v>P0439</v>
          </cell>
          <cell r="H446" t="str">
            <v/>
          </cell>
        </row>
        <row r="447">
          <cell r="A447" t="str">
            <v>P0440</v>
          </cell>
          <cell r="H447" t="str">
            <v/>
          </cell>
        </row>
        <row r="448">
          <cell r="A448" t="str">
            <v>P0441</v>
          </cell>
          <cell r="H448" t="str">
            <v/>
          </cell>
        </row>
        <row r="449">
          <cell r="A449" t="str">
            <v>P0442</v>
          </cell>
          <cell r="H449" t="str">
            <v/>
          </cell>
        </row>
        <row r="450">
          <cell r="A450" t="str">
            <v>P0443</v>
          </cell>
          <cell r="H450" t="str">
            <v/>
          </cell>
        </row>
        <row r="451">
          <cell r="A451" t="str">
            <v>P0444</v>
          </cell>
          <cell r="H451" t="str">
            <v/>
          </cell>
        </row>
        <row r="452">
          <cell r="A452" t="str">
            <v>P0445</v>
          </cell>
          <cell r="H452" t="str">
            <v/>
          </cell>
        </row>
        <row r="453">
          <cell r="A453" t="str">
            <v>P0446</v>
          </cell>
          <cell r="H453" t="str">
            <v/>
          </cell>
        </row>
        <row r="454">
          <cell r="A454" t="str">
            <v>P0447</v>
          </cell>
          <cell r="H454" t="str">
            <v/>
          </cell>
        </row>
        <row r="455">
          <cell r="A455" t="str">
            <v>P0448</v>
          </cell>
          <cell r="H455" t="str">
            <v/>
          </cell>
        </row>
        <row r="456">
          <cell r="A456" t="str">
            <v>P0449</v>
          </cell>
          <cell r="H456" t="str">
            <v/>
          </cell>
        </row>
        <row r="457">
          <cell r="A457" t="str">
            <v>P0450</v>
          </cell>
          <cell r="H457" t="str">
            <v/>
          </cell>
        </row>
        <row r="458">
          <cell r="A458" t="str">
            <v>P0451</v>
          </cell>
          <cell r="H458" t="str">
            <v/>
          </cell>
        </row>
        <row r="459">
          <cell r="A459" t="str">
            <v>P0452</v>
          </cell>
          <cell r="H459" t="str">
            <v/>
          </cell>
        </row>
        <row r="460">
          <cell r="A460" t="str">
            <v>P0453</v>
          </cell>
          <cell r="H460" t="str">
            <v/>
          </cell>
        </row>
        <row r="461">
          <cell r="A461" t="str">
            <v>P0454</v>
          </cell>
          <cell r="H461" t="str">
            <v/>
          </cell>
        </row>
        <row r="462">
          <cell r="A462" t="str">
            <v>P0455</v>
          </cell>
          <cell r="H462" t="str">
            <v/>
          </cell>
        </row>
        <row r="463">
          <cell r="A463" t="str">
            <v>P0456</v>
          </cell>
          <cell r="H463" t="str">
            <v/>
          </cell>
        </row>
        <row r="464">
          <cell r="A464" t="str">
            <v>P0457</v>
          </cell>
          <cell r="H464" t="str">
            <v/>
          </cell>
        </row>
        <row r="465">
          <cell r="A465" t="str">
            <v>P0458</v>
          </cell>
          <cell r="H465" t="str">
            <v/>
          </cell>
        </row>
        <row r="466">
          <cell r="A466" t="str">
            <v>P0459</v>
          </cell>
          <cell r="H466" t="str">
            <v/>
          </cell>
        </row>
        <row r="467">
          <cell r="A467" t="str">
            <v>P0460</v>
          </cell>
          <cell r="H467" t="str">
            <v/>
          </cell>
        </row>
        <row r="468">
          <cell r="A468" t="str">
            <v>P0461</v>
          </cell>
          <cell r="H468" t="str">
            <v/>
          </cell>
        </row>
        <row r="469">
          <cell r="A469" t="str">
            <v>P0462</v>
          </cell>
          <cell r="H469" t="str">
            <v/>
          </cell>
        </row>
        <row r="470">
          <cell r="A470" t="str">
            <v>P0463</v>
          </cell>
          <cell r="H470" t="str">
            <v/>
          </cell>
        </row>
        <row r="471">
          <cell r="A471" t="str">
            <v>P0464</v>
          </cell>
          <cell r="H471" t="str">
            <v/>
          </cell>
        </row>
        <row r="472">
          <cell r="A472" t="str">
            <v>P0465</v>
          </cell>
          <cell r="H472" t="str">
            <v/>
          </cell>
        </row>
        <row r="473">
          <cell r="A473" t="str">
            <v>P0466</v>
          </cell>
          <cell r="H473" t="str">
            <v/>
          </cell>
        </row>
        <row r="474">
          <cell r="A474" t="str">
            <v>P0467</v>
          </cell>
          <cell r="H474" t="str">
            <v/>
          </cell>
        </row>
        <row r="475">
          <cell r="A475" t="str">
            <v>P0468</v>
          </cell>
          <cell r="H475" t="str">
            <v/>
          </cell>
        </row>
        <row r="476">
          <cell r="A476" t="str">
            <v>P0469</v>
          </cell>
          <cell r="H476" t="str">
            <v/>
          </cell>
        </row>
        <row r="477">
          <cell r="A477" t="str">
            <v>P0470</v>
          </cell>
          <cell r="H477" t="str">
            <v/>
          </cell>
        </row>
        <row r="478">
          <cell r="A478" t="str">
            <v>P0471</v>
          </cell>
          <cell r="H478" t="str">
            <v/>
          </cell>
        </row>
        <row r="479">
          <cell r="A479" t="str">
            <v>P0472</v>
          </cell>
          <cell r="H479" t="str">
            <v/>
          </cell>
        </row>
        <row r="480">
          <cell r="A480" t="str">
            <v>P0473</v>
          </cell>
          <cell r="H480" t="str">
            <v/>
          </cell>
        </row>
        <row r="481">
          <cell r="A481" t="str">
            <v>P0474</v>
          </cell>
          <cell r="H481" t="str">
            <v/>
          </cell>
        </row>
        <row r="482">
          <cell r="A482" t="str">
            <v>P0475</v>
          </cell>
          <cell r="H482" t="str">
            <v/>
          </cell>
        </row>
        <row r="483">
          <cell r="A483" t="str">
            <v>P0476</v>
          </cell>
          <cell r="H483" t="str">
            <v/>
          </cell>
        </row>
        <row r="484">
          <cell r="A484" t="str">
            <v>P0477</v>
          </cell>
          <cell r="H484" t="str">
            <v/>
          </cell>
        </row>
        <row r="485">
          <cell r="A485" t="str">
            <v>P0478</v>
          </cell>
          <cell r="H485" t="str">
            <v/>
          </cell>
        </row>
        <row r="486">
          <cell r="A486" t="str">
            <v>P0479</v>
          </cell>
          <cell r="H486" t="str">
            <v/>
          </cell>
        </row>
        <row r="487">
          <cell r="A487" t="str">
            <v>P0480</v>
          </cell>
          <cell r="H487" t="str">
            <v/>
          </cell>
        </row>
        <row r="488">
          <cell r="A488" t="str">
            <v>P0481</v>
          </cell>
          <cell r="H488" t="str">
            <v/>
          </cell>
        </row>
        <row r="489">
          <cell r="A489" t="str">
            <v>P0482</v>
          </cell>
          <cell r="H489" t="str">
            <v/>
          </cell>
        </row>
        <row r="490">
          <cell r="A490" t="str">
            <v>P0483</v>
          </cell>
          <cell r="H490" t="str">
            <v/>
          </cell>
        </row>
        <row r="491">
          <cell r="A491" t="str">
            <v>P0484</v>
          </cell>
          <cell r="H491" t="str">
            <v/>
          </cell>
        </row>
        <row r="492">
          <cell r="A492" t="str">
            <v>P0485</v>
          </cell>
          <cell r="H492" t="str">
            <v/>
          </cell>
        </row>
        <row r="493">
          <cell r="A493" t="str">
            <v>P0486</v>
          </cell>
          <cell r="H493" t="str">
            <v/>
          </cell>
        </row>
        <row r="494">
          <cell r="A494" t="str">
            <v>P0487</v>
          </cell>
          <cell r="H494" t="str">
            <v/>
          </cell>
        </row>
        <row r="495">
          <cell r="A495" t="str">
            <v>P0488</v>
          </cell>
          <cell r="H495" t="str">
            <v/>
          </cell>
        </row>
        <row r="496">
          <cell r="A496" t="str">
            <v>P0489</v>
          </cell>
          <cell r="H496" t="str">
            <v/>
          </cell>
        </row>
        <row r="497">
          <cell r="A497" t="str">
            <v>P0490</v>
          </cell>
          <cell r="H497" t="str">
            <v/>
          </cell>
        </row>
        <row r="498">
          <cell r="A498" t="str">
            <v>P0491</v>
          </cell>
          <cell r="H498" t="str">
            <v/>
          </cell>
        </row>
        <row r="499">
          <cell r="A499" t="str">
            <v>P0492</v>
          </cell>
          <cell r="H499" t="str">
            <v/>
          </cell>
        </row>
        <row r="500">
          <cell r="A500" t="str">
            <v>P0493</v>
          </cell>
          <cell r="H500" t="str">
            <v/>
          </cell>
        </row>
        <row r="501">
          <cell r="A501" t="str">
            <v>P0494</v>
          </cell>
          <cell r="H501" t="str">
            <v/>
          </cell>
        </row>
        <row r="502">
          <cell r="A502" t="str">
            <v>P0495</v>
          </cell>
          <cell r="H502" t="str">
            <v/>
          </cell>
        </row>
        <row r="503">
          <cell r="A503" t="str">
            <v>P0496</v>
          </cell>
          <cell r="H503" t="str">
            <v/>
          </cell>
        </row>
        <row r="504">
          <cell r="A504" t="str">
            <v>P0497</v>
          </cell>
          <cell r="H504" t="str">
            <v/>
          </cell>
        </row>
        <row r="505">
          <cell r="A505" t="str">
            <v>P0498</v>
          </cell>
          <cell r="H505" t="str">
            <v/>
          </cell>
        </row>
        <row r="506">
          <cell r="A506" t="str">
            <v>P0499</v>
          </cell>
          <cell r="H506" t="str">
            <v/>
          </cell>
        </row>
        <row r="507">
          <cell r="A507" t="str">
            <v>P0500</v>
          </cell>
          <cell r="H507" t="str">
            <v/>
          </cell>
        </row>
        <row r="508">
          <cell r="A508" t="str">
            <v>P0501</v>
          </cell>
          <cell r="H508" t="str">
            <v/>
          </cell>
        </row>
        <row r="509">
          <cell r="A509" t="str">
            <v>P0502</v>
          </cell>
          <cell r="H509" t="str">
            <v/>
          </cell>
        </row>
        <row r="510">
          <cell r="A510" t="str">
            <v>P0503</v>
          </cell>
          <cell r="H510" t="str">
            <v/>
          </cell>
        </row>
        <row r="511">
          <cell r="A511" t="str">
            <v>P0504</v>
          </cell>
          <cell r="H511" t="str">
            <v/>
          </cell>
        </row>
        <row r="512">
          <cell r="A512" t="str">
            <v>P0505</v>
          </cell>
          <cell r="H512" t="str">
            <v/>
          </cell>
        </row>
        <row r="513">
          <cell r="A513" t="str">
            <v>P0506</v>
          </cell>
          <cell r="H513" t="str">
            <v/>
          </cell>
        </row>
        <row r="514">
          <cell r="A514" t="str">
            <v>P0507</v>
          </cell>
          <cell r="H514" t="str">
            <v/>
          </cell>
        </row>
        <row r="515">
          <cell r="A515" t="str">
            <v>P0508</v>
          </cell>
          <cell r="H515" t="str">
            <v/>
          </cell>
        </row>
        <row r="516">
          <cell r="A516" t="str">
            <v>P0509</v>
          </cell>
          <cell r="H516" t="str">
            <v/>
          </cell>
        </row>
        <row r="517">
          <cell r="A517" t="str">
            <v>P0510</v>
          </cell>
          <cell r="H517" t="str">
            <v/>
          </cell>
        </row>
        <row r="518">
          <cell r="A518" t="str">
            <v>P0511</v>
          </cell>
          <cell r="H518" t="str">
            <v/>
          </cell>
        </row>
        <row r="519">
          <cell r="A519" t="str">
            <v>P0512</v>
          </cell>
          <cell r="H519" t="str">
            <v/>
          </cell>
        </row>
        <row r="520">
          <cell r="A520" t="str">
            <v>P0513</v>
          </cell>
          <cell r="H520" t="str">
            <v/>
          </cell>
        </row>
        <row r="521">
          <cell r="A521" t="str">
            <v>P0514</v>
          </cell>
          <cell r="H521" t="str">
            <v/>
          </cell>
        </row>
        <row r="522">
          <cell r="A522" t="str">
            <v>P0515</v>
          </cell>
          <cell r="H522" t="str">
            <v/>
          </cell>
        </row>
        <row r="523">
          <cell r="A523" t="str">
            <v>P0516</v>
          </cell>
          <cell r="H523" t="str">
            <v/>
          </cell>
        </row>
        <row r="524">
          <cell r="A524" t="str">
            <v>P0517</v>
          </cell>
          <cell r="H524" t="str">
            <v/>
          </cell>
        </row>
        <row r="525">
          <cell r="A525" t="str">
            <v>P0518</v>
          </cell>
          <cell r="H525" t="str">
            <v/>
          </cell>
        </row>
        <row r="526">
          <cell r="A526" t="str">
            <v>P0519</v>
          </cell>
          <cell r="H526" t="str">
            <v/>
          </cell>
        </row>
        <row r="527">
          <cell r="A527" t="str">
            <v>P0520</v>
          </cell>
          <cell r="H527" t="str">
            <v/>
          </cell>
        </row>
        <row r="528">
          <cell r="A528" t="str">
            <v>P0521</v>
          </cell>
          <cell r="H528" t="str">
            <v/>
          </cell>
        </row>
        <row r="529">
          <cell r="A529" t="str">
            <v>P0522</v>
          </cell>
          <cell r="H529" t="str">
            <v/>
          </cell>
        </row>
        <row r="530">
          <cell r="A530" t="str">
            <v>P0523</v>
          </cell>
          <cell r="H530" t="str">
            <v/>
          </cell>
        </row>
        <row r="531">
          <cell r="A531" t="str">
            <v>P0524</v>
          </cell>
          <cell r="H531" t="str">
            <v/>
          </cell>
        </row>
        <row r="532">
          <cell r="A532" t="str">
            <v>P0525</v>
          </cell>
          <cell r="H532" t="str">
            <v/>
          </cell>
        </row>
        <row r="533">
          <cell r="A533" t="str">
            <v>P0526</v>
          </cell>
          <cell r="H533" t="str">
            <v/>
          </cell>
        </row>
        <row r="534">
          <cell r="A534" t="str">
            <v>P0527</v>
          </cell>
          <cell r="H534" t="str">
            <v/>
          </cell>
        </row>
        <row r="535">
          <cell r="A535" t="str">
            <v>P0528</v>
          </cell>
          <cell r="H535" t="str">
            <v/>
          </cell>
        </row>
        <row r="536">
          <cell r="A536" t="str">
            <v>P0529</v>
          </cell>
          <cell r="H536" t="str">
            <v/>
          </cell>
        </row>
        <row r="537">
          <cell r="A537" t="str">
            <v>P0530</v>
          </cell>
          <cell r="H537" t="str">
            <v/>
          </cell>
        </row>
        <row r="538">
          <cell r="A538" t="str">
            <v>P0531</v>
          </cell>
          <cell r="H538" t="str">
            <v/>
          </cell>
        </row>
        <row r="539">
          <cell r="A539" t="str">
            <v>P0532</v>
          </cell>
          <cell r="H539" t="str">
            <v/>
          </cell>
        </row>
        <row r="540">
          <cell r="A540" t="str">
            <v>P0533</v>
          </cell>
          <cell r="H540" t="str">
            <v/>
          </cell>
        </row>
        <row r="541">
          <cell r="A541" t="str">
            <v>P0534</v>
          </cell>
          <cell r="H541" t="str">
            <v/>
          </cell>
        </row>
        <row r="542">
          <cell r="A542" t="str">
            <v>P0535</v>
          </cell>
          <cell r="H542" t="str">
            <v/>
          </cell>
        </row>
        <row r="543">
          <cell r="A543" t="str">
            <v>P0536</v>
          </cell>
          <cell r="H543" t="str">
            <v/>
          </cell>
        </row>
        <row r="544">
          <cell r="A544" t="str">
            <v>P0537</v>
          </cell>
          <cell r="H544" t="str">
            <v/>
          </cell>
        </row>
        <row r="545">
          <cell r="A545" t="str">
            <v>P0538</v>
          </cell>
          <cell r="H545" t="str">
            <v/>
          </cell>
        </row>
        <row r="546">
          <cell r="A546" t="str">
            <v>P0539</v>
          </cell>
          <cell r="H546" t="str">
            <v/>
          </cell>
        </row>
        <row r="547">
          <cell r="A547" t="str">
            <v>P0540</v>
          </cell>
          <cell r="H547" t="str">
            <v/>
          </cell>
        </row>
        <row r="548">
          <cell r="A548" t="str">
            <v>P0541</v>
          </cell>
          <cell r="H548" t="str">
            <v/>
          </cell>
        </row>
        <row r="549">
          <cell r="A549" t="str">
            <v>P0542</v>
          </cell>
          <cell r="H549" t="str">
            <v/>
          </cell>
        </row>
        <row r="550">
          <cell r="A550" t="str">
            <v>P0543</v>
          </cell>
          <cell r="H550" t="str">
            <v/>
          </cell>
        </row>
        <row r="551">
          <cell r="A551" t="str">
            <v>P0544</v>
          </cell>
          <cell r="H551" t="str">
            <v/>
          </cell>
        </row>
        <row r="552">
          <cell r="A552" t="str">
            <v>P0545</v>
          </cell>
          <cell r="H552" t="str">
            <v/>
          </cell>
        </row>
        <row r="553">
          <cell r="A553" t="str">
            <v>P0546</v>
          </cell>
          <cell r="H553" t="str">
            <v/>
          </cell>
        </row>
        <row r="554">
          <cell r="A554" t="str">
            <v>P0547</v>
          </cell>
          <cell r="H554" t="str">
            <v/>
          </cell>
        </row>
        <row r="555">
          <cell r="A555" t="str">
            <v>P0548</v>
          </cell>
          <cell r="H555" t="str">
            <v/>
          </cell>
        </row>
        <row r="556">
          <cell r="A556" t="str">
            <v>P0549</v>
          </cell>
          <cell r="H556" t="str">
            <v/>
          </cell>
        </row>
        <row r="557">
          <cell r="A557" t="str">
            <v>P0550</v>
          </cell>
          <cell r="H557" t="str">
            <v/>
          </cell>
        </row>
        <row r="558">
          <cell r="A558" t="str">
            <v>P0551</v>
          </cell>
          <cell r="H558" t="str">
            <v/>
          </cell>
        </row>
        <row r="559">
          <cell r="A559" t="str">
            <v>P0552</v>
          </cell>
          <cell r="H559" t="str">
            <v/>
          </cell>
        </row>
        <row r="560">
          <cell r="A560" t="str">
            <v>P0553</v>
          </cell>
          <cell r="H560" t="str">
            <v/>
          </cell>
        </row>
        <row r="561">
          <cell r="A561" t="str">
            <v>P0554</v>
          </cell>
          <cell r="H561" t="str">
            <v/>
          </cell>
        </row>
        <row r="562">
          <cell r="A562" t="str">
            <v>P0555</v>
          </cell>
          <cell r="H562" t="str">
            <v/>
          </cell>
        </row>
        <row r="563">
          <cell r="A563" t="str">
            <v>P0556</v>
          </cell>
          <cell r="H563" t="str">
            <v/>
          </cell>
        </row>
        <row r="564">
          <cell r="A564" t="str">
            <v>P0557</v>
          </cell>
          <cell r="H564" t="str">
            <v/>
          </cell>
        </row>
        <row r="565">
          <cell r="A565" t="str">
            <v>P0558</v>
          </cell>
          <cell r="H565" t="str">
            <v/>
          </cell>
        </row>
        <row r="566">
          <cell r="A566" t="str">
            <v>P0559</v>
          </cell>
          <cell r="H566" t="str">
            <v/>
          </cell>
        </row>
        <row r="567">
          <cell r="A567" t="str">
            <v>P0560</v>
          </cell>
          <cell r="H567" t="str">
            <v/>
          </cell>
        </row>
        <row r="568">
          <cell r="A568" t="str">
            <v>P0561</v>
          </cell>
          <cell r="H568" t="str">
            <v/>
          </cell>
        </row>
        <row r="569">
          <cell r="A569" t="str">
            <v>P0562</v>
          </cell>
          <cell r="H569" t="str">
            <v/>
          </cell>
        </row>
        <row r="570">
          <cell r="A570" t="str">
            <v>P0563</v>
          </cell>
          <cell r="H570" t="str">
            <v/>
          </cell>
        </row>
        <row r="571">
          <cell r="A571" t="str">
            <v>P0564</v>
          </cell>
          <cell r="H571" t="str">
            <v/>
          </cell>
        </row>
        <row r="572">
          <cell r="A572" t="str">
            <v>P0565</v>
          </cell>
          <cell r="H572" t="str">
            <v/>
          </cell>
        </row>
        <row r="573">
          <cell r="A573" t="str">
            <v>P0566</v>
          </cell>
          <cell r="H573" t="str">
            <v/>
          </cell>
        </row>
        <row r="574">
          <cell r="A574" t="str">
            <v>P0567</v>
          </cell>
          <cell r="H574" t="str">
            <v/>
          </cell>
        </row>
        <row r="575">
          <cell r="A575" t="str">
            <v>P0568</v>
          </cell>
          <cell r="H575" t="str">
            <v/>
          </cell>
        </row>
        <row r="576">
          <cell r="A576" t="str">
            <v>P0569</v>
          </cell>
          <cell r="H576" t="str">
            <v/>
          </cell>
        </row>
        <row r="577">
          <cell r="A577" t="str">
            <v>P0570</v>
          </cell>
          <cell r="H577" t="str">
            <v/>
          </cell>
        </row>
        <row r="578">
          <cell r="A578" t="str">
            <v>P0571</v>
          </cell>
          <cell r="H578" t="str">
            <v/>
          </cell>
        </row>
        <row r="579">
          <cell r="A579" t="str">
            <v>P0572</v>
          </cell>
          <cell r="H579" t="str">
            <v/>
          </cell>
        </row>
        <row r="580">
          <cell r="A580" t="str">
            <v>P0573</v>
          </cell>
          <cell r="H580" t="str">
            <v/>
          </cell>
        </row>
        <row r="581">
          <cell r="A581" t="str">
            <v>P0574</v>
          </cell>
          <cell r="H581" t="str">
            <v/>
          </cell>
        </row>
        <row r="582">
          <cell r="A582" t="str">
            <v>P0575</v>
          </cell>
          <cell r="H582" t="str">
            <v/>
          </cell>
        </row>
        <row r="583">
          <cell r="A583" t="str">
            <v>P0576</v>
          </cell>
          <cell r="H583" t="str">
            <v/>
          </cell>
        </row>
        <row r="584">
          <cell r="A584" t="str">
            <v>P0577</v>
          </cell>
          <cell r="H584" t="str">
            <v/>
          </cell>
        </row>
        <row r="585">
          <cell r="A585" t="str">
            <v>P0578</v>
          </cell>
          <cell r="H585" t="str">
            <v/>
          </cell>
        </row>
        <row r="586">
          <cell r="A586" t="str">
            <v>P0579</v>
          </cell>
          <cell r="H586" t="str">
            <v/>
          </cell>
        </row>
        <row r="587">
          <cell r="A587" t="str">
            <v>P0580</v>
          </cell>
          <cell r="H587" t="str">
            <v/>
          </cell>
        </row>
        <row r="588">
          <cell r="A588" t="str">
            <v>P0581</v>
          </cell>
          <cell r="H588" t="str">
            <v/>
          </cell>
        </row>
        <row r="589">
          <cell r="A589" t="str">
            <v>P0582</v>
          </cell>
          <cell r="H589" t="str">
            <v/>
          </cell>
        </row>
        <row r="590">
          <cell r="A590" t="str">
            <v>P0583</v>
          </cell>
          <cell r="H590" t="str">
            <v/>
          </cell>
        </row>
        <row r="591">
          <cell r="A591" t="str">
            <v>P0584</v>
          </cell>
          <cell r="H591" t="str">
            <v/>
          </cell>
        </row>
        <row r="592">
          <cell r="A592" t="str">
            <v>P0585</v>
          </cell>
          <cell r="H592" t="str">
            <v/>
          </cell>
        </row>
        <row r="593">
          <cell r="A593" t="str">
            <v>P0586</v>
          </cell>
          <cell r="H593" t="str">
            <v/>
          </cell>
        </row>
        <row r="594">
          <cell r="A594" t="str">
            <v>P0587</v>
          </cell>
          <cell r="H594" t="str">
            <v/>
          </cell>
        </row>
        <row r="595">
          <cell r="A595" t="str">
            <v>P0588</v>
          </cell>
          <cell r="H595" t="str">
            <v/>
          </cell>
        </row>
        <row r="596">
          <cell r="A596" t="str">
            <v>P0589</v>
          </cell>
          <cell r="H596" t="str">
            <v/>
          </cell>
        </row>
        <row r="597">
          <cell r="A597" t="str">
            <v>P0590</v>
          </cell>
          <cell r="H597" t="str">
            <v/>
          </cell>
        </row>
        <row r="598">
          <cell r="A598" t="str">
            <v>P0591</v>
          </cell>
          <cell r="H598" t="str">
            <v/>
          </cell>
        </row>
        <row r="599">
          <cell r="A599" t="str">
            <v>P0592</v>
          </cell>
          <cell r="H599" t="str">
            <v/>
          </cell>
        </row>
        <row r="600">
          <cell r="A600" t="str">
            <v>P0593</v>
          </cell>
          <cell r="H600" t="str">
            <v/>
          </cell>
        </row>
        <row r="601">
          <cell r="A601" t="str">
            <v>P0594</v>
          </cell>
          <cell r="H601" t="str">
            <v/>
          </cell>
        </row>
        <row r="602">
          <cell r="A602" t="str">
            <v>P0595</v>
          </cell>
          <cell r="H602" t="str">
            <v/>
          </cell>
        </row>
        <row r="603">
          <cell r="A603" t="str">
            <v>P0596</v>
          </cell>
          <cell r="H603" t="str">
            <v/>
          </cell>
        </row>
        <row r="604">
          <cell r="A604" t="str">
            <v>P0597</v>
          </cell>
          <cell r="H604" t="str">
            <v/>
          </cell>
        </row>
        <row r="605">
          <cell r="A605" t="str">
            <v>P0598</v>
          </cell>
          <cell r="H605" t="str">
            <v/>
          </cell>
        </row>
        <row r="606">
          <cell r="A606" t="str">
            <v>P0599</v>
          </cell>
          <cell r="H606" t="str">
            <v/>
          </cell>
        </row>
        <row r="607">
          <cell r="A607" t="str">
            <v>P0600</v>
          </cell>
          <cell r="H607" t="str">
            <v/>
          </cell>
        </row>
      </sheetData>
      <sheetData sheetId="3">
        <row r="5">
          <cell r="C5" t="str">
            <v>F00001</v>
          </cell>
          <cell r="D5" t="str">
            <v>F00002</v>
          </cell>
          <cell r="E5" t="str">
            <v>F00003</v>
          </cell>
          <cell r="F5" t="str">
            <v>F00004</v>
          </cell>
          <cell r="G5" t="str">
            <v>F00005</v>
          </cell>
          <cell r="H5" t="str">
            <v>F00006</v>
          </cell>
          <cell r="I5" t="str">
            <v>F00007</v>
          </cell>
          <cell r="J5" t="str">
            <v>F00008</v>
          </cell>
          <cell r="K5" t="str">
            <v>F00009</v>
          </cell>
          <cell r="L5" t="str">
            <v>F00010</v>
          </cell>
          <cell r="M5" t="str">
            <v>F00011</v>
          </cell>
          <cell r="N5" t="str">
            <v>F00012</v>
          </cell>
          <cell r="O5" t="str">
            <v>F00013</v>
          </cell>
          <cell r="P5" t="str">
            <v>F00014</v>
          </cell>
          <cell r="Q5" t="str">
            <v>F00015</v>
          </cell>
          <cell r="R5" t="str">
            <v>F00016</v>
          </cell>
          <cell r="S5" t="str">
            <v>F00017</v>
          </cell>
          <cell r="T5" t="str">
            <v>F00018</v>
          </cell>
          <cell r="U5" t="str">
            <v>F00019</v>
          </cell>
          <cell r="V5" t="str">
            <v>F00020</v>
          </cell>
          <cell r="W5" t="str">
            <v>F00021</v>
          </cell>
          <cell r="X5" t="str">
            <v>F00022</v>
          </cell>
          <cell r="Y5" t="str">
            <v>F00023</v>
          </cell>
          <cell r="Z5" t="str">
            <v>F00024</v>
          </cell>
          <cell r="AA5" t="str">
            <v>F00025</v>
          </cell>
          <cell r="AB5" t="str">
            <v>F00026</v>
          </cell>
          <cell r="AC5" t="str">
            <v>F00027</v>
          </cell>
          <cell r="AD5" t="str">
            <v>F00028</v>
          </cell>
          <cell r="AE5" t="str">
            <v>F00029</v>
          </cell>
          <cell r="AF5" t="str">
            <v>F00030</v>
          </cell>
          <cell r="AG5" t="str">
            <v>F00031</v>
          </cell>
          <cell r="AH5" t="str">
            <v>F00032</v>
          </cell>
          <cell r="AI5" t="str">
            <v>F00033</v>
          </cell>
          <cell r="AJ5" t="str">
            <v>F00034</v>
          </cell>
          <cell r="AK5" t="str">
            <v>F00035</v>
          </cell>
          <cell r="AL5" t="str">
            <v>F00036</v>
          </cell>
          <cell r="AM5" t="str">
            <v>F00037</v>
          </cell>
          <cell r="AN5" t="str">
            <v>F00038</v>
          </cell>
          <cell r="AO5" t="str">
            <v>F00039</v>
          </cell>
          <cell r="AP5" t="str">
            <v>F00040</v>
          </cell>
          <cell r="AQ5" t="str">
            <v>F00041</v>
          </cell>
          <cell r="AR5" t="str">
            <v>F00042</v>
          </cell>
          <cell r="AS5" t="str">
            <v>F00043</v>
          </cell>
          <cell r="AT5" t="str">
            <v>F00044</v>
          </cell>
          <cell r="AU5" t="str">
            <v>F00045</v>
          </cell>
          <cell r="AV5" t="str">
            <v>F00046</v>
          </cell>
          <cell r="AW5" t="str">
            <v>F00047</v>
          </cell>
          <cell r="AX5" t="str">
            <v>F00048</v>
          </cell>
          <cell r="AY5" t="str">
            <v>F00049</v>
          </cell>
          <cell r="AZ5" t="str">
            <v>F00050</v>
          </cell>
          <cell r="BA5" t="str">
            <v>F00051</v>
          </cell>
          <cell r="BB5" t="str">
            <v>F00052</v>
          </cell>
          <cell r="BC5" t="str">
            <v>F00053</v>
          </cell>
          <cell r="BD5" t="str">
            <v>F00054</v>
          </cell>
          <cell r="BE5" t="str">
            <v>F00055</v>
          </cell>
          <cell r="BF5" t="str">
            <v>F00056</v>
          </cell>
          <cell r="BG5" t="str">
            <v>F00057</v>
          </cell>
          <cell r="BH5" t="str">
            <v>F00058</v>
          </cell>
          <cell r="BI5" t="str">
            <v>F00059</v>
          </cell>
          <cell r="BJ5" t="str">
            <v>F00060</v>
          </cell>
          <cell r="BK5" t="str">
            <v>F00061</v>
          </cell>
          <cell r="BL5" t="str">
            <v>F00062</v>
          </cell>
          <cell r="BM5" t="str">
            <v>F00063</v>
          </cell>
          <cell r="BN5" t="str">
            <v>F00064</v>
          </cell>
          <cell r="BO5" t="str">
            <v>F00065</v>
          </cell>
          <cell r="BP5" t="str">
            <v>F00066</v>
          </cell>
          <cell r="BQ5" t="str">
            <v>F00067</v>
          </cell>
          <cell r="BR5" t="str">
            <v>F00068</v>
          </cell>
          <cell r="BS5" t="str">
            <v>F00069</v>
          </cell>
          <cell r="BT5" t="str">
            <v>F00070</v>
          </cell>
          <cell r="BU5" t="str">
            <v>F00071</v>
          </cell>
          <cell r="BV5" t="str">
            <v>F00072</v>
          </cell>
          <cell r="BW5" t="str">
            <v>F00073</v>
          </cell>
          <cell r="BX5" t="str">
            <v>F00074</v>
          </cell>
          <cell r="BY5" t="str">
            <v>F00075</v>
          </cell>
          <cell r="BZ5" t="str">
            <v>F00076</v>
          </cell>
          <cell r="CA5" t="str">
            <v>F00077</v>
          </cell>
          <cell r="CB5" t="str">
            <v>F00078</v>
          </cell>
          <cell r="CC5" t="str">
            <v>F00079</v>
          </cell>
          <cell r="CD5" t="str">
            <v>F00080</v>
          </cell>
          <cell r="CE5" t="str">
            <v>F00081</v>
          </cell>
          <cell r="CF5" t="str">
            <v>F00082</v>
          </cell>
          <cell r="CG5" t="str">
            <v>F00083</v>
          </cell>
          <cell r="CH5" t="str">
            <v>F00084</v>
          </cell>
          <cell r="CI5" t="str">
            <v>F00085</v>
          </cell>
          <cell r="CJ5" t="str">
            <v>F00086</v>
          </cell>
          <cell r="CK5" t="str">
            <v>F00087</v>
          </cell>
          <cell r="CL5" t="str">
            <v>F00088</v>
          </cell>
          <cell r="CM5" t="str">
            <v>F00089</v>
          </cell>
          <cell r="CN5" t="str">
            <v>F00090</v>
          </cell>
          <cell r="CO5" t="str">
            <v>F00091</v>
          </cell>
          <cell r="CP5" t="str">
            <v>F00092</v>
          </cell>
          <cell r="CQ5" t="str">
            <v>F00093</v>
          </cell>
          <cell r="CR5" t="str">
            <v>F00094</v>
          </cell>
          <cell r="CS5" t="str">
            <v>F00095</v>
          </cell>
          <cell r="CT5" t="str">
            <v>F00096</v>
          </cell>
          <cell r="CU5" t="str">
            <v>F00097</v>
          </cell>
          <cell r="CV5" t="str">
            <v>F00098</v>
          </cell>
          <cell r="CW5" t="str">
            <v>F00099</v>
          </cell>
          <cell r="CX5" t="str">
            <v>F00100</v>
          </cell>
          <cell r="CY5" t="str">
            <v>F00101</v>
          </cell>
          <cell r="CZ5" t="str">
            <v>F00102</v>
          </cell>
          <cell r="DA5" t="str">
            <v>F00103</v>
          </cell>
          <cell r="DB5" t="str">
            <v>F00104</v>
          </cell>
          <cell r="DC5" t="str">
            <v>F00105</v>
          </cell>
          <cell r="DD5" t="str">
            <v>F00106</v>
          </cell>
          <cell r="DE5" t="str">
            <v>F00107</v>
          </cell>
          <cell r="DF5" t="str">
            <v>F00108</v>
          </cell>
          <cell r="DG5" t="str">
            <v>F00109</v>
          </cell>
          <cell r="DH5" t="str">
            <v>F00110</v>
          </cell>
          <cell r="DI5" t="str">
            <v>F00111</v>
          </cell>
          <cell r="DJ5" t="str">
            <v>F00112</v>
          </cell>
          <cell r="DK5" t="str">
            <v>F00113</v>
          </cell>
          <cell r="DL5" t="str">
            <v>F00114</v>
          </cell>
          <cell r="DM5" t="str">
            <v>F00115</v>
          </cell>
          <cell r="DN5" t="str">
            <v>F00116</v>
          </cell>
          <cell r="DO5" t="str">
            <v>F00117</v>
          </cell>
          <cell r="DP5" t="str">
            <v>F00118</v>
          </cell>
          <cell r="DQ5" t="str">
            <v>F00119</v>
          </cell>
          <cell r="DR5" t="str">
            <v>F00120</v>
          </cell>
          <cell r="DS5" t="str">
            <v>F00121</v>
          </cell>
          <cell r="DT5" t="str">
            <v>F00122</v>
          </cell>
          <cell r="DU5" t="str">
            <v>F00123</v>
          </cell>
          <cell r="DV5" t="str">
            <v>F00124</v>
          </cell>
          <cell r="DW5" t="str">
            <v>F00125</v>
          </cell>
          <cell r="DX5" t="str">
            <v>F00126</v>
          </cell>
          <cell r="DY5" t="str">
            <v>F00127</v>
          </cell>
          <cell r="DZ5" t="str">
            <v>F00128</v>
          </cell>
          <cell r="EA5" t="str">
            <v>F00129</v>
          </cell>
          <cell r="EB5" t="str">
            <v>F00130</v>
          </cell>
          <cell r="EC5" t="str">
            <v>F00131</v>
          </cell>
          <cell r="ED5" t="str">
            <v>F00132</v>
          </cell>
          <cell r="EE5" t="str">
            <v>F00133</v>
          </cell>
          <cell r="EF5" t="str">
            <v>F00134</v>
          </cell>
          <cell r="EG5" t="str">
            <v>F00135</v>
          </cell>
          <cell r="EH5" t="str">
            <v>F00136</v>
          </cell>
          <cell r="EI5" t="str">
            <v>F00137</v>
          </cell>
          <cell r="EJ5" t="str">
            <v>F00138</v>
          </cell>
          <cell r="EK5" t="str">
            <v>F00139</v>
          </cell>
          <cell r="EL5" t="str">
            <v>F00140</v>
          </cell>
          <cell r="EM5" t="str">
            <v>F00141</v>
          </cell>
          <cell r="EN5" t="str">
            <v>F00142</v>
          </cell>
          <cell r="EO5" t="str">
            <v>F00143</v>
          </cell>
          <cell r="EP5" t="str">
            <v>F00144</v>
          </cell>
          <cell r="EQ5" t="str">
            <v>F00145</v>
          </cell>
          <cell r="ER5" t="str">
            <v>F00146</v>
          </cell>
          <cell r="ES5" t="str">
            <v>F00147</v>
          </cell>
          <cell r="ET5" t="str">
            <v>F00148</v>
          </cell>
          <cell r="EU5" t="str">
            <v>F00149</v>
          </cell>
          <cell r="EV5" t="str">
            <v>F00150</v>
          </cell>
          <cell r="EW5" t="str">
            <v>F00151</v>
          </cell>
          <cell r="EX5" t="str">
            <v>F00152</v>
          </cell>
          <cell r="EY5" t="str">
            <v>F00153</v>
          </cell>
          <cell r="EZ5" t="str">
            <v>F00154</v>
          </cell>
          <cell r="FA5" t="str">
            <v>F00155</v>
          </cell>
          <cell r="FB5" t="str">
            <v>F00156</v>
          </cell>
          <cell r="FC5" t="str">
            <v>F00157</v>
          </cell>
          <cell r="FD5" t="str">
            <v>F00158</v>
          </cell>
          <cell r="FE5" t="str">
            <v>F00159</v>
          </cell>
          <cell r="FF5" t="str">
            <v>F00160</v>
          </cell>
          <cell r="FG5" t="str">
            <v>F00161</v>
          </cell>
          <cell r="FH5" t="str">
            <v>F00162</v>
          </cell>
          <cell r="FI5" t="str">
            <v>F00163</v>
          </cell>
          <cell r="FJ5" t="str">
            <v>F00164</v>
          </cell>
          <cell r="FK5" t="str">
            <v>F00165</v>
          </cell>
          <cell r="FL5" t="str">
            <v>F00166</v>
          </cell>
          <cell r="FM5" t="str">
            <v>F00167</v>
          </cell>
          <cell r="FN5" t="str">
            <v>F00168</v>
          </cell>
          <cell r="FO5" t="str">
            <v>F00169</v>
          </cell>
          <cell r="FP5" t="str">
            <v>F00170</v>
          </cell>
          <cell r="FQ5" t="str">
            <v>F00171</v>
          </cell>
          <cell r="FR5" t="str">
            <v>F00172</v>
          </cell>
          <cell r="FS5" t="str">
            <v>F00173</v>
          </cell>
          <cell r="FT5" t="str">
            <v>F00174</v>
          </cell>
          <cell r="FU5" t="str">
            <v>F00175</v>
          </cell>
          <cell r="FV5" t="str">
            <v>F00176</v>
          </cell>
          <cell r="FW5" t="str">
            <v>F00177</v>
          </cell>
          <cell r="FX5" t="str">
            <v>F00178</v>
          </cell>
          <cell r="FY5" t="str">
            <v>F00179</v>
          </cell>
          <cell r="FZ5" t="str">
            <v>F00180</v>
          </cell>
          <cell r="GA5" t="str">
            <v>F00181</v>
          </cell>
          <cell r="GB5" t="str">
            <v>F00182</v>
          </cell>
          <cell r="GC5" t="str">
            <v>F00183</v>
          </cell>
          <cell r="GD5" t="str">
            <v>F00184</v>
          </cell>
          <cell r="GE5" t="str">
            <v>F00185</v>
          </cell>
          <cell r="GF5" t="str">
            <v>F00186</v>
          </cell>
          <cell r="GG5" t="str">
            <v>F00187</v>
          </cell>
          <cell r="GH5" t="str">
            <v>F00188</v>
          </cell>
          <cell r="GI5" t="str">
            <v>F00189</v>
          </cell>
          <cell r="GJ5" t="str">
            <v>F00190</v>
          </cell>
          <cell r="GK5" t="str">
            <v>F00191</v>
          </cell>
          <cell r="GL5" t="str">
            <v>F00192</v>
          </cell>
          <cell r="GM5" t="str">
            <v>F00193</v>
          </cell>
          <cell r="GN5" t="str">
            <v>F00194</v>
          </cell>
          <cell r="GO5" t="str">
            <v>F00195</v>
          </cell>
          <cell r="GP5" t="str">
            <v>F00196</v>
          </cell>
          <cell r="GQ5" t="str">
            <v>F00197</v>
          </cell>
          <cell r="GR5" t="str">
            <v>F00198</v>
          </cell>
          <cell r="GS5" t="str">
            <v>F00199</v>
          </cell>
          <cell r="GT5" t="str">
            <v>F00200</v>
          </cell>
          <cell r="GU5" t="str">
            <v>F00201</v>
          </cell>
          <cell r="GV5" t="str">
            <v>F00202</v>
          </cell>
          <cell r="GW5" t="str">
            <v>F00203</v>
          </cell>
          <cell r="GX5" t="str">
            <v>F00204</v>
          </cell>
          <cell r="GY5" t="str">
            <v>F00205</v>
          </cell>
          <cell r="GZ5" t="str">
            <v>F00206</v>
          </cell>
          <cell r="HA5" t="str">
            <v>F00207</v>
          </cell>
          <cell r="HB5" t="str">
            <v>F00208</v>
          </cell>
          <cell r="HC5" t="str">
            <v>F00209</v>
          </cell>
          <cell r="HD5" t="str">
            <v>F00210</v>
          </cell>
          <cell r="HE5" t="str">
            <v>F00211</v>
          </cell>
          <cell r="HF5" t="str">
            <v>F00212</v>
          </cell>
          <cell r="HG5" t="str">
            <v>F00213</v>
          </cell>
          <cell r="HH5" t="str">
            <v>F00214</v>
          </cell>
          <cell r="HI5" t="str">
            <v>F00215</v>
          </cell>
          <cell r="HJ5" t="str">
            <v>F00216</v>
          </cell>
          <cell r="HK5" t="str">
            <v>F00217</v>
          </cell>
          <cell r="HL5" t="str">
            <v>F00218</v>
          </cell>
          <cell r="HM5" t="str">
            <v>F00219</v>
          </cell>
          <cell r="HN5" t="str">
            <v>F00220</v>
          </cell>
          <cell r="HO5" t="str">
            <v>F00221</v>
          </cell>
          <cell r="HP5" t="str">
            <v>F00222</v>
          </cell>
          <cell r="HQ5" t="str">
            <v>F00223</v>
          </cell>
          <cell r="HR5" t="str">
            <v>F00224</v>
          </cell>
          <cell r="HS5" t="str">
            <v>F00225</v>
          </cell>
          <cell r="HT5" t="str">
            <v>F00226</v>
          </cell>
          <cell r="HU5" t="str">
            <v>F00227</v>
          </cell>
          <cell r="HV5" t="str">
            <v>F00228</v>
          </cell>
          <cell r="HW5" t="str">
            <v>F00229</v>
          </cell>
          <cell r="HX5" t="str">
            <v>F00230</v>
          </cell>
          <cell r="HY5" t="str">
            <v>F00231</v>
          </cell>
          <cell r="HZ5" t="str">
            <v>F00232</v>
          </cell>
          <cell r="IA5" t="str">
            <v>F00233</v>
          </cell>
          <cell r="IB5" t="str">
            <v>F00234</v>
          </cell>
          <cell r="IC5" t="str">
            <v>F00235</v>
          </cell>
          <cell r="ID5" t="str">
            <v>F00236</v>
          </cell>
          <cell r="IE5" t="str">
            <v>F00237</v>
          </cell>
          <cell r="IF5" t="str">
            <v>F00238</v>
          </cell>
          <cell r="IG5" t="str">
            <v>F00239</v>
          </cell>
          <cell r="IH5" t="str">
            <v>F00240</v>
          </cell>
          <cell r="II5" t="str">
            <v>F00241</v>
          </cell>
          <cell r="IJ5" t="str">
            <v>F00242</v>
          </cell>
          <cell r="IK5" t="str">
            <v>F00243</v>
          </cell>
          <cell r="IL5" t="str">
            <v>F00244</v>
          </cell>
          <cell r="IM5" t="str">
            <v>F00245</v>
          </cell>
          <cell r="IN5" t="str">
            <v>F00246</v>
          </cell>
          <cell r="IO5" t="str">
            <v>F00247</v>
          </cell>
          <cell r="IP5" t="str">
            <v>F00248</v>
          </cell>
          <cell r="IQ5" t="str">
            <v>F00249</v>
          </cell>
          <cell r="IR5" t="str">
            <v>F00250</v>
          </cell>
          <cell r="IS5" t="str">
            <v>F00251</v>
          </cell>
          <cell r="IT5" t="str">
            <v>F00252</v>
          </cell>
          <cell r="IU5" t="str">
            <v>F00253</v>
          </cell>
          <cell r="IV5" t="str">
            <v>F00254</v>
          </cell>
          <cell r="IW5" t="str">
            <v>F00255</v>
          </cell>
          <cell r="IX5" t="str">
            <v>F00256</v>
          </cell>
          <cell r="IY5" t="str">
            <v>F00257</v>
          </cell>
          <cell r="IZ5" t="str">
            <v>F00258</v>
          </cell>
          <cell r="JA5" t="str">
            <v>F00259</v>
          </cell>
          <cell r="JB5" t="str">
            <v>F00260</v>
          </cell>
          <cell r="JC5" t="str">
            <v>F00261</v>
          </cell>
          <cell r="JD5" t="str">
            <v>F00262</v>
          </cell>
          <cell r="JE5" t="str">
            <v>F00263</v>
          </cell>
          <cell r="JF5" t="str">
            <v>F00264</v>
          </cell>
          <cell r="JG5" t="str">
            <v>F00265</v>
          </cell>
          <cell r="JH5" t="str">
            <v>F00266</v>
          </cell>
          <cell r="JI5" t="str">
            <v>F00267</v>
          </cell>
          <cell r="JJ5" t="str">
            <v>F00268</v>
          </cell>
          <cell r="JK5" t="str">
            <v>F00269</v>
          </cell>
          <cell r="JL5" t="str">
            <v>F00270</v>
          </cell>
          <cell r="JM5" t="str">
            <v>F00271</v>
          </cell>
          <cell r="JN5" t="str">
            <v>F00272</v>
          </cell>
          <cell r="JO5" t="str">
            <v>F00273</v>
          </cell>
          <cell r="JP5" t="str">
            <v>F00274</v>
          </cell>
          <cell r="JQ5" t="str">
            <v>F00275</v>
          </cell>
          <cell r="JR5" t="str">
            <v>F00276</v>
          </cell>
          <cell r="JS5" t="str">
            <v>F00277</v>
          </cell>
          <cell r="JT5" t="str">
            <v>F00278</v>
          </cell>
          <cell r="JU5" t="str">
            <v>F00279</v>
          </cell>
          <cell r="JV5" t="str">
            <v>F00280</v>
          </cell>
          <cell r="JW5" t="str">
            <v>F00281</v>
          </cell>
          <cell r="JX5" t="str">
            <v>F00282</v>
          </cell>
          <cell r="JY5" t="str">
            <v>F00283</v>
          </cell>
          <cell r="JZ5" t="str">
            <v>F00284</v>
          </cell>
          <cell r="KA5" t="str">
            <v>F00285</v>
          </cell>
          <cell r="KB5" t="str">
            <v>F00286</v>
          </cell>
          <cell r="KC5" t="str">
            <v>F00287</v>
          </cell>
          <cell r="KD5" t="str">
            <v>F00288</v>
          </cell>
          <cell r="KE5" t="str">
            <v>F00289</v>
          </cell>
          <cell r="KF5" t="str">
            <v>F00290</v>
          </cell>
          <cell r="KG5" t="str">
            <v>F00291</v>
          </cell>
          <cell r="KH5" t="str">
            <v>F00292</v>
          </cell>
          <cell r="KI5" t="str">
            <v>F00293</v>
          </cell>
          <cell r="KJ5" t="str">
            <v>F00294</v>
          </cell>
          <cell r="KK5" t="str">
            <v>F00295</v>
          </cell>
          <cell r="KL5" t="str">
            <v>F00296</v>
          </cell>
          <cell r="KM5" t="str">
            <v>F00297</v>
          </cell>
          <cell r="KN5" t="str">
            <v>F00298</v>
          </cell>
          <cell r="KO5" t="str">
            <v>F00299</v>
          </cell>
          <cell r="KP5" t="str">
            <v>F00300</v>
          </cell>
          <cell r="KQ5" t="str">
            <v>F00301</v>
          </cell>
          <cell r="KR5" t="str">
            <v>F00302</v>
          </cell>
          <cell r="KS5" t="str">
            <v>F00303</v>
          </cell>
          <cell r="KT5" t="str">
            <v>F00304</v>
          </cell>
          <cell r="KU5" t="str">
            <v>F00305</v>
          </cell>
          <cell r="KV5" t="str">
            <v>F00306</v>
          </cell>
          <cell r="KW5" t="str">
            <v>F00307</v>
          </cell>
          <cell r="KX5" t="str">
            <v>F00308</v>
          </cell>
          <cell r="KY5" t="str">
            <v>F00309</v>
          </cell>
          <cell r="KZ5" t="str">
            <v>F00310</v>
          </cell>
          <cell r="LA5" t="str">
            <v>F00311</v>
          </cell>
          <cell r="LB5" t="str">
            <v>F00312</v>
          </cell>
          <cell r="LC5" t="str">
            <v>F00313</v>
          </cell>
          <cell r="LD5" t="str">
            <v>F00314</v>
          </cell>
          <cell r="LE5" t="str">
            <v>F00315</v>
          </cell>
          <cell r="LF5" t="str">
            <v>F00316</v>
          </cell>
          <cell r="LG5" t="str">
            <v>F00317</v>
          </cell>
          <cell r="LH5" t="str">
            <v>F00318</v>
          </cell>
          <cell r="LI5" t="str">
            <v>F00319</v>
          </cell>
          <cell r="LJ5" t="str">
            <v>F00320</v>
          </cell>
          <cell r="LK5" t="str">
            <v>F00321</v>
          </cell>
          <cell r="LL5" t="str">
            <v>F00322</v>
          </cell>
          <cell r="LM5" t="str">
            <v>F00323</v>
          </cell>
          <cell r="LN5" t="str">
            <v>F00324</v>
          </cell>
          <cell r="LO5" t="str">
            <v>F00325</v>
          </cell>
          <cell r="LP5" t="str">
            <v>F00326</v>
          </cell>
          <cell r="LQ5" t="str">
            <v>F00327</v>
          </cell>
          <cell r="LR5" t="str">
            <v>F00328</v>
          </cell>
          <cell r="LS5" t="str">
            <v>F00329</v>
          </cell>
          <cell r="LT5" t="str">
            <v>F00330</v>
          </cell>
          <cell r="LU5" t="str">
            <v>F00331</v>
          </cell>
          <cell r="LV5" t="str">
            <v>F00332</v>
          </cell>
          <cell r="LW5" t="str">
            <v>F00333</v>
          </cell>
          <cell r="LX5" t="str">
            <v>F00334</v>
          </cell>
          <cell r="LY5" t="str">
            <v>F00335</v>
          </cell>
          <cell r="LZ5" t="str">
            <v>F00336</v>
          </cell>
          <cell r="MA5" t="str">
            <v>F00337</v>
          </cell>
          <cell r="MB5" t="str">
            <v>F00338</v>
          </cell>
          <cell r="MC5" t="str">
            <v>F00339</v>
          </cell>
          <cell r="MD5" t="str">
            <v>F00340</v>
          </cell>
          <cell r="ME5" t="str">
            <v>F00341</v>
          </cell>
          <cell r="MF5" t="str">
            <v>F00342</v>
          </cell>
          <cell r="MG5" t="str">
            <v>F00343</v>
          </cell>
          <cell r="MH5" t="str">
            <v>F00344</v>
          </cell>
          <cell r="MI5" t="str">
            <v>F00345</v>
          </cell>
          <cell r="MJ5" t="str">
            <v>F00346</v>
          </cell>
          <cell r="MK5" t="str">
            <v>F00347</v>
          </cell>
          <cell r="ML5" t="str">
            <v>F00348</v>
          </cell>
          <cell r="MM5" t="str">
            <v>F00349</v>
          </cell>
          <cell r="MN5" t="str">
            <v>F00350</v>
          </cell>
          <cell r="MO5" t="str">
            <v>F00351</v>
          </cell>
          <cell r="MP5" t="str">
            <v>F00352</v>
          </cell>
          <cell r="MQ5" t="str">
            <v>F00353</v>
          </cell>
          <cell r="MR5" t="str">
            <v>F00354</v>
          </cell>
          <cell r="MS5" t="str">
            <v>F00355</v>
          </cell>
          <cell r="MT5" t="str">
            <v>F00356</v>
          </cell>
          <cell r="MU5" t="str">
            <v>F00357</v>
          </cell>
          <cell r="MV5" t="str">
            <v>F00358</v>
          </cell>
          <cell r="MW5" t="str">
            <v>F00359</v>
          </cell>
          <cell r="MX5" t="str">
            <v>F00360</v>
          </cell>
          <cell r="MY5" t="str">
            <v>F00361</v>
          </cell>
          <cell r="MZ5" t="str">
            <v>F00362</v>
          </cell>
          <cell r="NA5" t="str">
            <v>F00363</v>
          </cell>
          <cell r="NB5" t="str">
            <v>F00364</v>
          </cell>
          <cell r="NC5" t="str">
            <v>F00365</v>
          </cell>
          <cell r="ND5" t="str">
            <v>F00366</v>
          </cell>
          <cell r="NE5" t="str">
            <v>F00367</v>
          </cell>
          <cell r="NF5" t="str">
            <v>F00368</v>
          </cell>
          <cell r="NG5" t="str">
            <v>F00369</v>
          </cell>
          <cell r="NH5" t="str">
            <v>F00370</v>
          </cell>
          <cell r="NI5" t="str">
            <v>F00371</v>
          </cell>
          <cell r="NJ5" t="str">
            <v>F00372</v>
          </cell>
          <cell r="NK5" t="str">
            <v>F00373</v>
          </cell>
          <cell r="NL5" t="str">
            <v>F00374</v>
          </cell>
          <cell r="NM5" t="str">
            <v>F00375</v>
          </cell>
          <cell r="NN5" t="str">
            <v>F00376</v>
          </cell>
          <cell r="NO5" t="str">
            <v>F00377</v>
          </cell>
          <cell r="NP5" t="str">
            <v>F00378</v>
          </cell>
          <cell r="NQ5" t="str">
            <v>F00379</v>
          </cell>
          <cell r="NR5" t="str">
            <v>F00380</v>
          </cell>
          <cell r="NS5" t="str">
            <v>F00381</v>
          </cell>
          <cell r="NT5" t="str">
            <v>F00382</v>
          </cell>
          <cell r="NU5" t="str">
            <v>F00383</v>
          </cell>
          <cell r="NV5" t="str">
            <v>F00384</v>
          </cell>
          <cell r="NW5" t="str">
            <v>F00385</v>
          </cell>
          <cell r="NX5" t="str">
            <v>F00386</v>
          </cell>
          <cell r="NY5" t="str">
            <v>F00387</v>
          </cell>
          <cell r="NZ5" t="str">
            <v>F00388</v>
          </cell>
          <cell r="OA5" t="str">
            <v>F00389</v>
          </cell>
          <cell r="OB5" t="str">
            <v>F00390</v>
          </cell>
          <cell r="OC5" t="str">
            <v>F00391</v>
          </cell>
          <cell r="OD5" t="str">
            <v>F00392</v>
          </cell>
          <cell r="OE5" t="str">
            <v>F00393</v>
          </cell>
          <cell r="OF5" t="str">
            <v>F00394</v>
          </cell>
          <cell r="OG5" t="str">
            <v>F00395</v>
          </cell>
          <cell r="OH5" t="str">
            <v>F00396</v>
          </cell>
          <cell r="OI5" t="str">
            <v>F00397</v>
          </cell>
          <cell r="OJ5" t="str">
            <v>F00398</v>
          </cell>
          <cell r="OK5" t="str">
            <v>F00399</v>
          </cell>
          <cell r="OL5" t="str">
            <v>F00400</v>
          </cell>
          <cell r="OM5" t="str">
            <v>F00401</v>
          </cell>
          <cell r="ON5" t="str">
            <v>F00402</v>
          </cell>
          <cell r="OO5" t="str">
            <v>F00403</v>
          </cell>
          <cell r="OP5" t="str">
            <v>F00404</v>
          </cell>
          <cell r="OQ5" t="str">
            <v>F00405</v>
          </cell>
          <cell r="OR5" t="str">
            <v>F00406</v>
          </cell>
          <cell r="OS5" t="str">
            <v>F00407</v>
          </cell>
          <cell r="OT5" t="str">
            <v>F00408</v>
          </cell>
          <cell r="OU5" t="str">
            <v>F00409</v>
          </cell>
          <cell r="OV5" t="str">
            <v>F00410</v>
          </cell>
          <cell r="OW5" t="str">
            <v>F00411</v>
          </cell>
          <cell r="OX5" t="str">
            <v>F00412</v>
          </cell>
          <cell r="OY5" t="str">
            <v>F00413</v>
          </cell>
          <cell r="OZ5" t="str">
            <v>F00414</v>
          </cell>
          <cell r="PA5" t="str">
            <v>F00415</v>
          </cell>
          <cell r="PB5" t="str">
            <v>F00416</v>
          </cell>
          <cell r="PC5" t="str">
            <v>F00417</v>
          </cell>
          <cell r="PD5" t="str">
            <v>F00418</v>
          </cell>
          <cell r="PE5" t="str">
            <v>F00419</v>
          </cell>
          <cell r="PF5" t="str">
            <v>F00420</v>
          </cell>
          <cell r="PG5" t="str">
            <v>F00421</v>
          </cell>
          <cell r="PH5" t="str">
            <v>F00422</v>
          </cell>
          <cell r="PI5" t="str">
            <v>F00423</v>
          </cell>
          <cell r="PJ5" t="str">
            <v>F00424</v>
          </cell>
          <cell r="PK5" t="str">
            <v>F00425</v>
          </cell>
          <cell r="PL5" t="str">
            <v>F00426</v>
          </cell>
          <cell r="PM5" t="str">
            <v>F00427</v>
          </cell>
          <cell r="PN5" t="str">
            <v>F00428</v>
          </cell>
          <cell r="PO5" t="str">
            <v>F00429</v>
          </cell>
          <cell r="PP5" t="str">
            <v>F00430</v>
          </cell>
          <cell r="PQ5" t="str">
            <v>F00431</v>
          </cell>
          <cell r="PR5" t="str">
            <v>F00432</v>
          </cell>
          <cell r="PS5" t="str">
            <v>F00433</v>
          </cell>
          <cell r="PT5" t="str">
            <v>F00434</v>
          </cell>
          <cell r="PU5" t="str">
            <v>F00435</v>
          </cell>
          <cell r="PV5" t="str">
            <v>F00436</v>
          </cell>
          <cell r="PW5" t="str">
            <v>F00437</v>
          </cell>
          <cell r="PX5" t="str">
            <v>F00438</v>
          </cell>
          <cell r="PY5" t="str">
            <v>F00439</v>
          </cell>
          <cell r="PZ5" t="str">
            <v>F00440</v>
          </cell>
          <cell r="QA5" t="str">
            <v>F00441</v>
          </cell>
          <cell r="QB5" t="str">
            <v>F00442</v>
          </cell>
          <cell r="QC5" t="str">
            <v>F00443</v>
          </cell>
          <cell r="QD5" t="str">
            <v>F00444</v>
          </cell>
          <cell r="QE5" t="str">
            <v>F00445</v>
          </cell>
          <cell r="QF5" t="str">
            <v>F00446</v>
          </cell>
          <cell r="QG5" t="str">
            <v>F00447</v>
          </cell>
          <cell r="QH5" t="str">
            <v>F00448</v>
          </cell>
          <cell r="QI5" t="str">
            <v>F00449</v>
          </cell>
          <cell r="QJ5" t="str">
            <v>F00450</v>
          </cell>
          <cell r="QK5" t="str">
            <v>F00451</v>
          </cell>
          <cell r="QL5" t="str">
            <v>F00452</v>
          </cell>
          <cell r="QM5" t="str">
            <v>F00453</v>
          </cell>
          <cell r="QN5" t="str">
            <v>F00454</v>
          </cell>
          <cell r="QO5" t="str">
            <v>F00455</v>
          </cell>
          <cell r="QP5" t="str">
            <v>F00456</v>
          </cell>
          <cell r="QQ5" t="str">
            <v>F00457</v>
          </cell>
          <cell r="QR5" t="str">
            <v>F00458</v>
          </cell>
          <cell r="QS5" t="str">
            <v>F00459</v>
          </cell>
          <cell r="QT5" t="str">
            <v>F00460</v>
          </cell>
          <cell r="QU5" t="str">
            <v>F00461</v>
          </cell>
          <cell r="QV5" t="str">
            <v>F00462</v>
          </cell>
          <cell r="QW5" t="str">
            <v>F00463</v>
          </cell>
          <cell r="QX5" t="str">
            <v>F00464</v>
          </cell>
          <cell r="QY5" t="str">
            <v>F00465</v>
          </cell>
          <cell r="QZ5" t="str">
            <v>F00466</v>
          </cell>
          <cell r="RA5" t="str">
            <v>F00467</v>
          </cell>
          <cell r="RB5" t="str">
            <v>F00468</v>
          </cell>
          <cell r="RC5" t="str">
            <v>F00469</v>
          </cell>
          <cell r="RD5" t="str">
            <v>F00470</v>
          </cell>
          <cell r="RE5" t="str">
            <v>F00471</v>
          </cell>
          <cell r="RF5" t="str">
            <v>F00472</v>
          </cell>
          <cell r="RG5" t="str">
            <v>F00473</v>
          </cell>
          <cell r="RH5" t="str">
            <v>F00474</v>
          </cell>
          <cell r="RI5" t="str">
            <v>F00475</v>
          </cell>
          <cell r="RJ5" t="str">
            <v>F00476</v>
          </cell>
          <cell r="RK5" t="str">
            <v>F00477</v>
          </cell>
          <cell r="RL5" t="str">
            <v>F00478</v>
          </cell>
          <cell r="RM5" t="str">
            <v>F00479</v>
          </cell>
          <cell r="RN5" t="str">
            <v>F00480</v>
          </cell>
          <cell r="RO5" t="str">
            <v>F00481</v>
          </cell>
          <cell r="RP5" t="str">
            <v>F00482</v>
          </cell>
          <cell r="RQ5" t="str">
            <v>F00483</v>
          </cell>
          <cell r="RR5" t="str">
            <v>F00484</v>
          </cell>
          <cell r="RS5" t="str">
            <v>F00485</v>
          </cell>
          <cell r="RT5" t="str">
            <v>F00486</v>
          </cell>
          <cell r="RU5" t="str">
            <v>F00487</v>
          </cell>
          <cell r="RV5" t="str">
            <v>F00488</v>
          </cell>
          <cell r="RW5" t="str">
            <v>F00489</v>
          </cell>
          <cell r="RX5" t="str">
            <v>F00490</v>
          </cell>
          <cell r="RY5" t="str">
            <v>F00491</v>
          </cell>
          <cell r="RZ5" t="str">
            <v>F00492</v>
          </cell>
          <cell r="SA5" t="str">
            <v>F00493</v>
          </cell>
          <cell r="SB5" t="str">
            <v>F00494</v>
          </cell>
          <cell r="SC5" t="str">
            <v>F00495</v>
          </cell>
          <cell r="SD5" t="str">
            <v>F00496</v>
          </cell>
          <cell r="SE5" t="str">
            <v>F00497</v>
          </cell>
          <cell r="SF5" t="str">
            <v>F00498</v>
          </cell>
          <cell r="SG5" t="str">
            <v>F00499</v>
          </cell>
          <cell r="SH5" t="str">
            <v>F00500</v>
          </cell>
          <cell r="SI5" t="str">
            <v>F00501</v>
          </cell>
          <cell r="SJ5" t="str">
            <v>F00502</v>
          </cell>
          <cell r="SK5" t="str">
            <v>F00503</v>
          </cell>
          <cell r="SL5" t="str">
            <v>F00504</v>
          </cell>
          <cell r="SM5" t="str">
            <v>F00505</v>
          </cell>
          <cell r="SN5" t="str">
            <v>F00506</v>
          </cell>
          <cell r="SO5" t="str">
            <v>F00507</v>
          </cell>
          <cell r="SP5" t="str">
            <v>F00508</v>
          </cell>
          <cell r="SQ5" t="str">
            <v>F00509</v>
          </cell>
          <cell r="SR5" t="str">
            <v>F00510</v>
          </cell>
          <cell r="SS5" t="str">
            <v>F00511</v>
          </cell>
          <cell r="ST5" t="str">
            <v>F00512</v>
          </cell>
          <cell r="SU5" t="str">
            <v>F00513</v>
          </cell>
          <cell r="SV5" t="str">
            <v>F00514</v>
          </cell>
          <cell r="SW5" t="str">
            <v>F00515</v>
          </cell>
          <cell r="SX5" t="str">
            <v>F00516</v>
          </cell>
          <cell r="SY5" t="str">
            <v>F00517</v>
          </cell>
          <cell r="SZ5" t="str">
            <v>F00518</v>
          </cell>
          <cell r="TA5" t="str">
            <v>F00519</v>
          </cell>
          <cell r="TB5" t="str">
            <v>F00520</v>
          </cell>
          <cell r="TC5" t="str">
            <v>F00521</v>
          </cell>
          <cell r="TD5" t="str">
            <v>F00522</v>
          </cell>
          <cell r="TE5" t="str">
            <v>F00523</v>
          </cell>
          <cell r="TF5" t="str">
            <v>F00524</v>
          </cell>
          <cell r="TG5" t="str">
            <v>F00525</v>
          </cell>
          <cell r="TH5" t="str">
            <v>F00526</v>
          </cell>
          <cell r="TI5" t="str">
            <v>F00527</v>
          </cell>
          <cell r="TJ5" t="str">
            <v>F00528</v>
          </cell>
          <cell r="TK5" t="str">
            <v>F00529</v>
          </cell>
          <cell r="TL5" t="str">
            <v>F00530</v>
          </cell>
          <cell r="TM5" t="str">
            <v>F00531</v>
          </cell>
          <cell r="TN5" t="str">
            <v>F00532</v>
          </cell>
          <cell r="TO5" t="str">
            <v>F00533</v>
          </cell>
          <cell r="TP5" t="str">
            <v>F00534</v>
          </cell>
          <cell r="TQ5" t="str">
            <v>F00535</v>
          </cell>
          <cell r="TR5" t="str">
            <v>F00536</v>
          </cell>
          <cell r="TS5" t="str">
            <v>F00537</v>
          </cell>
          <cell r="TT5" t="str">
            <v>F00538</v>
          </cell>
          <cell r="TU5" t="str">
            <v>F00539</v>
          </cell>
          <cell r="TV5" t="str">
            <v>F00540</v>
          </cell>
          <cell r="TW5" t="str">
            <v>F00541</v>
          </cell>
          <cell r="TX5" t="str">
            <v>F00542</v>
          </cell>
          <cell r="TY5" t="str">
            <v>F00543</v>
          </cell>
          <cell r="TZ5" t="str">
            <v>F00544</v>
          </cell>
          <cell r="UA5" t="str">
            <v>F00545</v>
          </cell>
          <cell r="UB5" t="str">
            <v>F00546</v>
          </cell>
          <cell r="UC5" t="str">
            <v>F00547</v>
          </cell>
          <cell r="UD5" t="str">
            <v>F00548</v>
          </cell>
          <cell r="UE5" t="str">
            <v>F00549</v>
          </cell>
          <cell r="UF5" t="str">
            <v>F00550</v>
          </cell>
          <cell r="UG5" t="str">
            <v>F00551</v>
          </cell>
          <cell r="UH5" t="str">
            <v>F00552</v>
          </cell>
          <cell r="UI5" t="str">
            <v>F00553</v>
          </cell>
          <cell r="UJ5" t="str">
            <v>F00554</v>
          </cell>
          <cell r="UK5" t="str">
            <v>F00555</v>
          </cell>
          <cell r="UL5" t="str">
            <v>F00556</v>
          </cell>
          <cell r="UM5" t="str">
            <v>F00557</v>
          </cell>
          <cell r="UN5" t="str">
            <v>F00558</v>
          </cell>
          <cell r="UO5" t="str">
            <v>F00559</v>
          </cell>
          <cell r="UP5" t="str">
            <v>F00560</v>
          </cell>
          <cell r="UQ5" t="str">
            <v>F00561</v>
          </cell>
          <cell r="UR5" t="str">
            <v>F00562</v>
          </cell>
          <cell r="US5" t="str">
            <v>F00563</v>
          </cell>
          <cell r="UT5" t="str">
            <v>F00564</v>
          </cell>
          <cell r="UU5" t="str">
            <v>F00565</v>
          </cell>
          <cell r="UV5" t="str">
            <v>F00566</v>
          </cell>
          <cell r="UW5" t="str">
            <v>F00567</v>
          </cell>
          <cell r="UX5" t="str">
            <v>F00568</v>
          </cell>
          <cell r="UY5" t="str">
            <v>F00569</v>
          </cell>
          <cell r="UZ5" t="str">
            <v>F00570</v>
          </cell>
          <cell r="VA5" t="str">
            <v>F00571</v>
          </cell>
          <cell r="VB5" t="str">
            <v>F00572</v>
          </cell>
          <cell r="VC5" t="str">
            <v>F00573</v>
          </cell>
          <cell r="VD5" t="str">
            <v>F00574</v>
          </cell>
          <cell r="VE5" t="str">
            <v>F00575</v>
          </cell>
          <cell r="VF5" t="str">
            <v>F00576</v>
          </cell>
          <cell r="VG5" t="str">
            <v>F00577</v>
          </cell>
          <cell r="VH5" t="str">
            <v>F00578</v>
          </cell>
          <cell r="VI5" t="str">
            <v>F00579</v>
          </cell>
          <cell r="VJ5" t="str">
            <v>F00580</v>
          </cell>
          <cell r="VK5" t="str">
            <v>F00581</v>
          </cell>
          <cell r="VL5" t="str">
            <v>F00582</v>
          </cell>
          <cell r="VM5" t="str">
            <v>F00583</v>
          </cell>
          <cell r="VN5" t="str">
            <v>F00584</v>
          </cell>
          <cell r="VO5" t="str">
            <v>F00585</v>
          </cell>
          <cell r="VP5" t="str">
            <v>F00586</v>
          </cell>
          <cell r="VQ5" t="str">
            <v>F00587</v>
          </cell>
          <cell r="VR5" t="str">
            <v>F00588</v>
          </cell>
          <cell r="VS5" t="str">
            <v>F00589</v>
          </cell>
          <cell r="VT5" t="str">
            <v>F00590</v>
          </cell>
          <cell r="VU5" t="str">
            <v>F00591</v>
          </cell>
          <cell r="VV5" t="str">
            <v>F00592</v>
          </cell>
          <cell r="VW5" t="str">
            <v>F00593</v>
          </cell>
          <cell r="VX5" t="str">
            <v>F00594</v>
          </cell>
          <cell r="VY5" t="str">
            <v>F00595</v>
          </cell>
          <cell r="VZ5" t="str">
            <v>F00596</v>
          </cell>
          <cell r="WA5" t="str">
            <v>F00597</v>
          </cell>
          <cell r="WB5" t="str">
            <v>F00598</v>
          </cell>
          <cell r="WC5" t="str">
            <v>F00599</v>
          </cell>
          <cell r="WD5" t="str">
            <v>F00600</v>
          </cell>
          <cell r="WE5" t="str">
            <v>F00601</v>
          </cell>
          <cell r="WF5" t="str">
            <v>F00602</v>
          </cell>
          <cell r="WG5" t="str">
            <v>F00603</v>
          </cell>
          <cell r="WH5" t="str">
            <v>F00604</v>
          </cell>
          <cell r="WI5" t="str">
            <v>F00605</v>
          </cell>
          <cell r="WJ5" t="str">
            <v>F00606</v>
          </cell>
          <cell r="WK5" t="str">
            <v>F00607</v>
          </cell>
          <cell r="WL5" t="str">
            <v>F00608</v>
          </cell>
          <cell r="WM5" t="str">
            <v>F00609</v>
          </cell>
          <cell r="WN5" t="str">
            <v>F00610</v>
          </cell>
          <cell r="WO5" t="str">
            <v>F00611</v>
          </cell>
          <cell r="WP5" t="str">
            <v>F00612</v>
          </cell>
          <cell r="WQ5" t="str">
            <v>F00613</v>
          </cell>
          <cell r="WR5" t="str">
            <v>F00614</v>
          </cell>
          <cell r="WS5" t="str">
            <v>F00615</v>
          </cell>
          <cell r="WT5" t="str">
            <v>F00616</v>
          </cell>
          <cell r="WU5" t="str">
            <v>F00617</v>
          </cell>
          <cell r="WV5" t="str">
            <v>F00618</v>
          </cell>
          <cell r="WW5" t="str">
            <v>F00619</v>
          </cell>
          <cell r="WX5" t="str">
            <v>F00620</v>
          </cell>
          <cell r="WY5" t="str">
            <v>F00621</v>
          </cell>
          <cell r="WZ5" t="str">
            <v>F00622</v>
          </cell>
          <cell r="XA5" t="str">
            <v>F00623</v>
          </cell>
          <cell r="XB5" t="str">
            <v>F00624</v>
          </cell>
          <cell r="XC5" t="str">
            <v>F00625</v>
          </cell>
          <cell r="XD5" t="str">
            <v>F00626</v>
          </cell>
          <cell r="XE5" t="str">
            <v>F00627</v>
          </cell>
          <cell r="XF5" t="str">
            <v>F00628</v>
          </cell>
          <cell r="XG5" t="str">
            <v>F00629</v>
          </cell>
          <cell r="XH5" t="str">
            <v>F00630</v>
          </cell>
          <cell r="XI5" t="str">
            <v>F00631</v>
          </cell>
          <cell r="XJ5" t="str">
            <v>F00632</v>
          </cell>
          <cell r="XK5" t="str">
            <v>F00633</v>
          </cell>
          <cell r="XL5" t="str">
            <v>F00634</v>
          </cell>
          <cell r="XM5" t="str">
            <v>F00635</v>
          </cell>
          <cell r="XN5" t="str">
            <v>F00636</v>
          </cell>
          <cell r="XO5" t="str">
            <v>F00637</v>
          </cell>
          <cell r="XP5" t="str">
            <v>F00638</v>
          </cell>
          <cell r="XQ5" t="str">
            <v>F00639</v>
          </cell>
          <cell r="XR5" t="str">
            <v>F00640</v>
          </cell>
          <cell r="XS5" t="str">
            <v>F00641</v>
          </cell>
          <cell r="XT5" t="str">
            <v>F00642</v>
          </cell>
          <cell r="XU5" t="str">
            <v>F00643</v>
          </cell>
          <cell r="XV5" t="str">
            <v>F00644</v>
          </cell>
          <cell r="XW5" t="str">
            <v>F00645</v>
          </cell>
          <cell r="XX5" t="str">
            <v>F00646</v>
          </cell>
          <cell r="XY5" t="str">
            <v>F00647</v>
          </cell>
          <cell r="XZ5" t="str">
            <v>F00648</v>
          </cell>
          <cell r="YA5" t="str">
            <v>F00649</v>
          </cell>
          <cell r="YB5" t="str">
            <v>F00650</v>
          </cell>
          <cell r="YC5" t="str">
            <v>F00651</v>
          </cell>
          <cell r="YD5" t="str">
            <v>F00652</v>
          </cell>
          <cell r="YE5" t="str">
            <v>F00653</v>
          </cell>
          <cell r="YF5" t="str">
            <v>F00654</v>
          </cell>
          <cell r="YG5" t="str">
            <v>F00655</v>
          </cell>
          <cell r="YH5" t="str">
            <v>F00656</v>
          </cell>
          <cell r="YI5" t="str">
            <v>F00657</v>
          </cell>
          <cell r="YJ5" t="str">
            <v>F00658</v>
          </cell>
          <cell r="YK5" t="str">
            <v>F00659</v>
          </cell>
          <cell r="YL5" t="str">
            <v>F00660</v>
          </cell>
          <cell r="YM5" t="str">
            <v>F00661</v>
          </cell>
          <cell r="YN5" t="str">
            <v>F00662</v>
          </cell>
          <cell r="YO5" t="str">
            <v>F00663</v>
          </cell>
          <cell r="YP5" t="str">
            <v>F00664</v>
          </cell>
          <cell r="YQ5" t="str">
            <v>F00665</v>
          </cell>
          <cell r="YR5" t="str">
            <v>F00666</v>
          </cell>
          <cell r="YS5" t="str">
            <v>F00667</v>
          </cell>
          <cell r="YT5" t="str">
            <v>F00668</v>
          </cell>
          <cell r="YU5" t="str">
            <v>F00669</v>
          </cell>
          <cell r="YV5" t="str">
            <v>F00670</v>
          </cell>
          <cell r="YW5" t="str">
            <v>F00671</v>
          </cell>
          <cell r="YX5" t="str">
            <v>F00672</v>
          </cell>
          <cell r="YY5" t="str">
            <v>F00673</v>
          </cell>
          <cell r="YZ5" t="str">
            <v>F00674</v>
          </cell>
          <cell r="ZA5" t="str">
            <v>F00675</v>
          </cell>
          <cell r="ZB5" t="str">
            <v>F00676</v>
          </cell>
          <cell r="ZC5" t="str">
            <v>F00677</v>
          </cell>
          <cell r="ZD5" t="str">
            <v>F00678</v>
          </cell>
          <cell r="ZE5" t="str">
            <v>F00679</v>
          </cell>
          <cell r="ZF5" t="str">
            <v>F00680</v>
          </cell>
          <cell r="ZG5" t="str">
            <v>F00681</v>
          </cell>
          <cell r="ZH5" t="str">
            <v>F00682</v>
          </cell>
          <cell r="ZI5" t="str">
            <v>F00683</v>
          </cell>
          <cell r="ZJ5" t="str">
            <v>F00684</v>
          </cell>
          <cell r="ZK5" t="str">
            <v>F00685</v>
          </cell>
          <cell r="ZL5" t="str">
            <v>F00686</v>
          </cell>
          <cell r="ZM5" t="str">
            <v>F00687</v>
          </cell>
          <cell r="ZN5" t="str">
            <v>F00688</v>
          </cell>
          <cell r="ZO5" t="str">
            <v>F00689</v>
          </cell>
          <cell r="ZP5" t="str">
            <v>F00690</v>
          </cell>
          <cell r="ZQ5" t="str">
            <v>F00691</v>
          </cell>
          <cell r="ZR5" t="str">
            <v>F00692</v>
          </cell>
          <cell r="ZS5" t="str">
            <v>F00693</v>
          </cell>
          <cell r="ZT5" t="str">
            <v>F00694</v>
          </cell>
          <cell r="ZU5" t="str">
            <v>F00695</v>
          </cell>
          <cell r="ZV5" t="str">
            <v>F00696</v>
          </cell>
          <cell r="ZW5" t="str">
            <v>F00697</v>
          </cell>
          <cell r="ZX5" t="str">
            <v>F00698</v>
          </cell>
          <cell r="ZY5" t="str">
            <v>F00699</v>
          </cell>
          <cell r="ZZ5" t="str">
            <v>F00700</v>
          </cell>
          <cell r="AAA5" t="str">
            <v>F00701</v>
          </cell>
          <cell r="AAB5" t="str">
            <v>F00702</v>
          </cell>
          <cell r="AAC5" t="str">
            <v>F00703</v>
          </cell>
          <cell r="AAD5" t="str">
            <v>F00704</v>
          </cell>
          <cell r="AAE5" t="str">
            <v>F00705</v>
          </cell>
          <cell r="AAF5" t="str">
            <v>F00706</v>
          </cell>
          <cell r="AAG5" t="str">
            <v>F00707</v>
          </cell>
          <cell r="AAH5" t="str">
            <v>F00708</v>
          </cell>
          <cell r="AAI5" t="str">
            <v>F00709</v>
          </cell>
          <cell r="AAJ5" t="str">
            <v>F00710</v>
          </cell>
          <cell r="AAK5" t="str">
            <v>F00711</v>
          </cell>
          <cell r="AAL5" t="str">
            <v>F00712</v>
          </cell>
          <cell r="AAM5" t="str">
            <v>F00713</v>
          </cell>
          <cell r="AAN5" t="str">
            <v>F00714</v>
          </cell>
          <cell r="AAO5" t="str">
            <v>F00715</v>
          </cell>
          <cell r="AAP5" t="str">
            <v>F00716</v>
          </cell>
          <cell r="AAQ5" t="str">
            <v>F00717</v>
          </cell>
          <cell r="AAR5" t="str">
            <v>F00718</v>
          </cell>
          <cell r="AAS5" t="str">
            <v>F00719</v>
          </cell>
          <cell r="AAT5" t="str">
            <v>F00720</v>
          </cell>
          <cell r="AAU5" t="str">
            <v>F00721</v>
          </cell>
          <cell r="AAV5" t="str">
            <v>F00722</v>
          </cell>
          <cell r="AAW5" t="str">
            <v>F00723</v>
          </cell>
          <cell r="AAX5" t="str">
            <v>F00724</v>
          </cell>
          <cell r="AAY5" t="str">
            <v>F00725</v>
          </cell>
          <cell r="AAZ5" t="str">
            <v>F00726</v>
          </cell>
          <cell r="ABA5" t="str">
            <v>F00727</v>
          </cell>
          <cell r="ABB5" t="str">
            <v>F00728</v>
          </cell>
          <cell r="ABC5" t="str">
            <v>F00729</v>
          </cell>
          <cell r="ABD5" t="str">
            <v>F00730</v>
          </cell>
          <cell r="ABE5" t="str">
            <v>F00731</v>
          </cell>
          <cell r="ABF5" t="str">
            <v>F00732</v>
          </cell>
          <cell r="ABG5" t="str">
            <v>F00733</v>
          </cell>
          <cell r="ABH5" t="str">
            <v>F00734</v>
          </cell>
          <cell r="ABI5" t="str">
            <v>F00735</v>
          </cell>
          <cell r="ABJ5" t="str">
            <v>F00736</v>
          </cell>
          <cell r="ABK5" t="str">
            <v>F00737</v>
          </cell>
          <cell r="ABL5" t="str">
            <v>F00738</v>
          </cell>
          <cell r="ABM5" t="str">
            <v>F00739</v>
          </cell>
          <cell r="ABN5" t="str">
            <v>F00740</v>
          </cell>
          <cell r="ABO5" t="str">
            <v>F00741</v>
          </cell>
          <cell r="ABP5" t="str">
            <v>F00742</v>
          </cell>
          <cell r="ABQ5" t="str">
            <v>F00743</v>
          </cell>
          <cell r="ABR5" t="str">
            <v>F00744</v>
          </cell>
          <cell r="ABS5" t="str">
            <v>F00745</v>
          </cell>
          <cell r="ABT5" t="str">
            <v>F00746</v>
          </cell>
          <cell r="ABU5" t="str">
            <v>F00747</v>
          </cell>
          <cell r="ABV5" t="str">
            <v>F00748</v>
          </cell>
          <cell r="ABW5" t="str">
            <v>F00749</v>
          </cell>
          <cell r="ABX5" t="str">
            <v>F00750</v>
          </cell>
          <cell r="ABY5" t="str">
            <v>F00751</v>
          </cell>
          <cell r="ABZ5" t="str">
            <v>F00752</v>
          </cell>
          <cell r="ACA5" t="str">
            <v>F00753</v>
          </cell>
          <cell r="ACB5" t="str">
            <v>F00754</v>
          </cell>
          <cell r="ACC5" t="str">
            <v>F00755</v>
          </cell>
          <cell r="ACD5" t="str">
            <v>F00756</v>
          </cell>
          <cell r="ACE5" t="str">
            <v>F00757</v>
          </cell>
          <cell r="ACF5" t="str">
            <v>F00758</v>
          </cell>
          <cell r="ACG5" t="str">
            <v>F00759</v>
          </cell>
          <cell r="ACH5" t="str">
            <v>F00760</v>
          </cell>
          <cell r="ACI5" t="str">
            <v>F00761</v>
          </cell>
          <cell r="ACJ5" t="str">
            <v>F00762</v>
          </cell>
          <cell r="ACK5" t="str">
            <v>F00763</v>
          </cell>
          <cell r="ACL5" t="str">
            <v>F00764</v>
          </cell>
          <cell r="ACM5" t="str">
            <v>F00765</v>
          </cell>
          <cell r="ACN5" t="str">
            <v>F00766</v>
          </cell>
          <cell r="ACO5" t="str">
            <v>F00767</v>
          </cell>
          <cell r="ACP5" t="str">
            <v>F00768</v>
          </cell>
          <cell r="ACQ5" t="str">
            <v>F00769</v>
          </cell>
          <cell r="ACR5" t="str">
            <v>F00770</v>
          </cell>
          <cell r="ACS5" t="str">
            <v>F00771</v>
          </cell>
          <cell r="ACT5" t="str">
            <v>F00772</v>
          </cell>
          <cell r="ACU5" t="str">
            <v>F00773</v>
          </cell>
          <cell r="ACV5" t="str">
            <v>F00774</v>
          </cell>
          <cell r="ACW5" t="str">
            <v>F00775</v>
          </cell>
          <cell r="ACX5" t="str">
            <v>F00776</v>
          </cell>
          <cell r="ACY5" t="str">
            <v>F00777</v>
          </cell>
          <cell r="ACZ5" t="str">
            <v>F00778</v>
          </cell>
          <cell r="ADA5" t="str">
            <v>F00779</v>
          </cell>
          <cell r="ADB5" t="str">
            <v>F00780</v>
          </cell>
          <cell r="ADC5" t="str">
            <v>F00781</v>
          </cell>
          <cell r="ADD5" t="str">
            <v>F00782</v>
          </cell>
          <cell r="ADE5" t="str">
            <v>F00783</v>
          </cell>
          <cell r="ADF5" t="str">
            <v>F00784</v>
          </cell>
          <cell r="ADG5" t="str">
            <v>F00785</v>
          </cell>
          <cell r="ADH5" t="str">
            <v>F00786</v>
          </cell>
          <cell r="ADI5" t="str">
            <v>F00787</v>
          </cell>
          <cell r="ADJ5" t="str">
            <v>F00788</v>
          </cell>
          <cell r="ADK5" t="str">
            <v>F00789</v>
          </cell>
          <cell r="ADL5" t="str">
            <v>F00790</v>
          </cell>
          <cell r="ADM5" t="str">
            <v>F00791</v>
          </cell>
          <cell r="ADN5" t="str">
            <v>F00792</v>
          </cell>
          <cell r="ADO5" t="str">
            <v>F00793</v>
          </cell>
          <cell r="ADP5" t="str">
            <v>F00794</v>
          </cell>
          <cell r="ADQ5" t="str">
            <v>F00795</v>
          </cell>
          <cell r="ADR5" t="str">
            <v>F00796</v>
          </cell>
          <cell r="ADS5" t="str">
            <v>F00797</v>
          </cell>
          <cell r="ADT5" t="str">
            <v>F00798</v>
          </cell>
          <cell r="ADU5" t="str">
            <v>F00799</v>
          </cell>
          <cell r="ADV5" t="str">
            <v>F00800</v>
          </cell>
          <cell r="ADW5" t="str">
            <v>F00801</v>
          </cell>
          <cell r="ADX5" t="str">
            <v>F00802</v>
          </cell>
          <cell r="ADY5" t="str">
            <v>F00803</v>
          </cell>
          <cell r="ADZ5" t="str">
            <v>F00804</v>
          </cell>
          <cell r="AEA5" t="str">
            <v>F00805</v>
          </cell>
          <cell r="AEB5" t="str">
            <v>F00806</v>
          </cell>
          <cell r="AEC5" t="str">
            <v>F00807</v>
          </cell>
          <cell r="AED5" t="str">
            <v>F00808</v>
          </cell>
          <cell r="AEE5" t="str">
            <v>F00809</v>
          </cell>
          <cell r="AEF5" t="str">
            <v>F00810</v>
          </cell>
          <cell r="AEG5" t="str">
            <v>F00811</v>
          </cell>
          <cell r="AEH5" t="str">
            <v>F00812</v>
          </cell>
          <cell r="AEI5" t="str">
            <v>F00813</v>
          </cell>
          <cell r="AEJ5" t="str">
            <v>F00814</v>
          </cell>
          <cell r="AEK5" t="str">
            <v>F00815</v>
          </cell>
          <cell r="AEL5" t="str">
            <v>F00816</v>
          </cell>
          <cell r="AEM5" t="str">
            <v>F00817</v>
          </cell>
          <cell r="AEN5" t="str">
            <v>F00818</v>
          </cell>
          <cell r="AEO5" t="str">
            <v>F00819</v>
          </cell>
          <cell r="AEP5" t="str">
            <v>F00820</v>
          </cell>
          <cell r="AEQ5" t="str">
            <v>F00821</v>
          </cell>
          <cell r="AER5" t="str">
            <v>F00822</v>
          </cell>
          <cell r="AES5" t="str">
            <v>F00823</v>
          </cell>
          <cell r="AET5" t="str">
            <v>F00824</v>
          </cell>
          <cell r="AEU5" t="str">
            <v>F00825</v>
          </cell>
          <cell r="AEV5" t="str">
            <v>F00826</v>
          </cell>
          <cell r="AEW5" t="str">
            <v>F00827</v>
          </cell>
          <cell r="AEX5" t="str">
            <v>F00828</v>
          </cell>
          <cell r="AEY5" t="str">
            <v>F00829</v>
          </cell>
          <cell r="AEZ5" t="str">
            <v>F00830</v>
          </cell>
          <cell r="AFA5" t="str">
            <v>F00831</v>
          </cell>
          <cell r="AFB5" t="str">
            <v>F00832</v>
          </cell>
          <cell r="AFC5" t="str">
            <v>F00833</v>
          </cell>
          <cell r="AFD5" t="str">
            <v>F00834</v>
          </cell>
          <cell r="AFE5" t="str">
            <v>F00835</v>
          </cell>
          <cell r="AFF5" t="str">
            <v>F00836</v>
          </cell>
          <cell r="AFG5" t="str">
            <v>F00837</v>
          </cell>
          <cell r="AFH5" t="str">
            <v>F00838</v>
          </cell>
          <cell r="AFI5" t="str">
            <v>F00839</v>
          </cell>
          <cell r="AFJ5" t="str">
            <v>F00840</v>
          </cell>
          <cell r="AFK5" t="str">
            <v>F00841</v>
          </cell>
          <cell r="AFL5" t="str">
            <v>F00842</v>
          </cell>
          <cell r="AFM5" t="str">
            <v>F00843</v>
          </cell>
          <cell r="AFN5" t="str">
            <v>F00844</v>
          </cell>
          <cell r="AFO5" t="str">
            <v>F00845</v>
          </cell>
          <cell r="AFP5" t="str">
            <v>F00846</v>
          </cell>
          <cell r="AFQ5" t="str">
            <v>F00847</v>
          </cell>
          <cell r="AFR5" t="str">
            <v>F00848</v>
          </cell>
          <cell r="AFS5" t="str">
            <v>F00849</v>
          </cell>
          <cell r="AFT5" t="str">
            <v>F00850</v>
          </cell>
          <cell r="AFU5" t="str">
            <v>F00851</v>
          </cell>
          <cell r="AFV5" t="str">
            <v>F00852</v>
          </cell>
          <cell r="AFW5" t="str">
            <v>F00853</v>
          </cell>
          <cell r="AFX5" t="str">
            <v>F00854</v>
          </cell>
          <cell r="AFY5" t="str">
            <v>F00855</v>
          </cell>
          <cell r="AFZ5" t="str">
            <v>F00856</v>
          </cell>
          <cell r="AGA5" t="str">
            <v>F00857</v>
          </cell>
          <cell r="AGB5" t="str">
            <v>F00858</v>
          </cell>
          <cell r="AGC5" t="str">
            <v>F00859</v>
          </cell>
          <cell r="AGD5" t="str">
            <v>F00860</v>
          </cell>
          <cell r="AGE5" t="str">
            <v>F00861</v>
          </cell>
          <cell r="AGF5" t="str">
            <v>F00862</v>
          </cell>
          <cell r="AGG5" t="str">
            <v>F00863</v>
          </cell>
          <cell r="AGH5" t="str">
            <v>F00864</v>
          </cell>
          <cell r="AGI5" t="str">
            <v>F00865</v>
          </cell>
          <cell r="AGJ5" t="str">
            <v>F00866</v>
          </cell>
          <cell r="AGK5" t="str">
            <v>F00867</v>
          </cell>
          <cell r="AGL5" t="str">
            <v>F00868</v>
          </cell>
          <cell r="AGM5" t="str">
            <v>F00869</v>
          </cell>
          <cell r="AGN5" t="str">
            <v>F00870</v>
          </cell>
          <cell r="AGO5" t="str">
            <v>F00871</v>
          </cell>
          <cell r="AGP5" t="str">
            <v>F00872</v>
          </cell>
          <cell r="AGQ5" t="str">
            <v>F00873</v>
          </cell>
          <cell r="AGR5" t="str">
            <v>F00874</v>
          </cell>
          <cell r="AGS5" t="str">
            <v>F00875</v>
          </cell>
          <cell r="AGT5" t="str">
            <v>F00876</v>
          </cell>
          <cell r="AGU5" t="str">
            <v>F00877</v>
          </cell>
          <cell r="AGV5" t="str">
            <v>F00878</v>
          </cell>
          <cell r="AGW5" t="str">
            <v>F00879</v>
          </cell>
          <cell r="AGX5" t="str">
            <v>F00880</v>
          </cell>
          <cell r="AGY5" t="str">
            <v>F00881</v>
          </cell>
          <cell r="AGZ5" t="str">
            <v>F00882</v>
          </cell>
          <cell r="AHA5" t="str">
            <v>F00883</v>
          </cell>
          <cell r="AHB5" t="str">
            <v>F00884</v>
          </cell>
          <cell r="AHC5" t="str">
            <v>F00885</v>
          </cell>
          <cell r="AHD5" t="str">
            <v>F00886</v>
          </cell>
          <cell r="AHE5" t="str">
            <v>F00887</v>
          </cell>
          <cell r="AHF5" t="str">
            <v>F00888</v>
          </cell>
          <cell r="AHG5" t="str">
            <v>F00889</v>
          </cell>
          <cell r="AHH5" t="str">
            <v>F00890</v>
          </cell>
          <cell r="AHI5" t="str">
            <v>F00891</v>
          </cell>
          <cell r="AHJ5" t="str">
            <v>F00892</v>
          </cell>
          <cell r="AHK5" t="str">
            <v>F00893</v>
          </cell>
          <cell r="AHL5" t="str">
            <v>F00894</v>
          </cell>
          <cell r="AHM5" t="str">
            <v>F00895</v>
          </cell>
          <cell r="AHN5" t="str">
            <v>F00896</v>
          </cell>
          <cell r="AHO5" t="str">
            <v>F00897</v>
          </cell>
          <cell r="AHP5" t="str">
            <v>F00898</v>
          </cell>
          <cell r="AHQ5" t="str">
            <v>F00899</v>
          </cell>
          <cell r="AHR5" t="str">
            <v>F00900</v>
          </cell>
          <cell r="AHS5" t="str">
            <v>F00901</v>
          </cell>
          <cell r="AHT5" t="str">
            <v>F00902</v>
          </cell>
          <cell r="AHU5" t="str">
            <v>F00903</v>
          </cell>
          <cell r="AHV5" t="str">
            <v>F00904</v>
          </cell>
          <cell r="AHW5" t="str">
            <v>F00905</v>
          </cell>
          <cell r="AHX5" t="str">
            <v>F00906</v>
          </cell>
          <cell r="AHY5" t="str">
            <v>F00907</v>
          </cell>
          <cell r="AHZ5" t="str">
            <v>F00908</v>
          </cell>
          <cell r="AIA5" t="str">
            <v>F00909</v>
          </cell>
          <cell r="AIB5" t="str">
            <v>F00910</v>
          </cell>
          <cell r="AIC5" t="str">
            <v>F00911</v>
          </cell>
          <cell r="AID5" t="str">
            <v>F00912</v>
          </cell>
          <cell r="AIE5" t="str">
            <v>F00913</v>
          </cell>
          <cell r="AIF5" t="str">
            <v>F00914</v>
          </cell>
          <cell r="AIG5" t="str">
            <v>F00915</v>
          </cell>
          <cell r="AIH5" t="str">
            <v>F00916</v>
          </cell>
          <cell r="AII5" t="str">
            <v>F00917</v>
          </cell>
          <cell r="AIJ5" t="str">
            <v>F00918</v>
          </cell>
          <cell r="AIK5" t="str">
            <v>F00919</v>
          </cell>
          <cell r="AIL5" t="str">
            <v>F00920</v>
          </cell>
          <cell r="AIM5" t="str">
            <v>F00921</v>
          </cell>
          <cell r="AIN5" t="str">
            <v>F00922</v>
          </cell>
          <cell r="AIO5" t="str">
            <v>F00923</v>
          </cell>
          <cell r="AIP5" t="str">
            <v>F00924</v>
          </cell>
          <cell r="AIQ5" t="str">
            <v>F00925</v>
          </cell>
          <cell r="AIR5" t="str">
            <v>F00926</v>
          </cell>
          <cell r="AIS5" t="str">
            <v>F00927</v>
          </cell>
          <cell r="AIT5" t="str">
            <v>F00928</v>
          </cell>
          <cell r="AIU5" t="str">
            <v>F00929</v>
          </cell>
          <cell r="AIV5" t="str">
            <v>F00930</v>
          </cell>
          <cell r="AIW5" t="str">
            <v>F00931</v>
          </cell>
          <cell r="AIX5" t="str">
            <v>F00932</v>
          </cell>
          <cell r="AIY5" t="str">
            <v>F00933</v>
          </cell>
          <cell r="AIZ5" t="str">
            <v>F00934</v>
          </cell>
          <cell r="AJA5" t="str">
            <v>F00935</v>
          </cell>
          <cell r="AJB5" t="str">
            <v>F00936</v>
          </cell>
          <cell r="AJC5" t="str">
            <v>F00937</v>
          </cell>
          <cell r="AJD5" t="str">
            <v>F00938</v>
          </cell>
          <cell r="AJE5" t="str">
            <v>F00939</v>
          </cell>
          <cell r="AJF5" t="str">
            <v>F00940</v>
          </cell>
          <cell r="AJG5" t="str">
            <v>F00941</v>
          </cell>
          <cell r="AJH5" t="str">
            <v>F00942</v>
          </cell>
          <cell r="AJI5" t="str">
            <v>F00943</v>
          </cell>
          <cell r="AJJ5" t="str">
            <v>F00944</v>
          </cell>
          <cell r="AJK5" t="str">
            <v>F00945</v>
          </cell>
          <cell r="AJL5" t="str">
            <v>F00946</v>
          </cell>
          <cell r="AJM5" t="str">
            <v>F00947</v>
          </cell>
          <cell r="AJN5" t="str">
            <v>F00948</v>
          </cell>
          <cell r="AJO5" t="str">
            <v>F00949</v>
          </cell>
          <cell r="AJP5" t="str">
            <v>F00950</v>
          </cell>
          <cell r="AJQ5" t="str">
            <v>F00951</v>
          </cell>
          <cell r="AJR5" t="str">
            <v>F00952</v>
          </cell>
          <cell r="AJS5" t="str">
            <v>F00953</v>
          </cell>
          <cell r="AJT5" t="str">
            <v>F00954</v>
          </cell>
          <cell r="AJU5" t="str">
            <v>F00955</v>
          </cell>
          <cell r="AJV5" t="str">
            <v>F00956</v>
          </cell>
          <cell r="AJW5" t="str">
            <v>F00957</v>
          </cell>
          <cell r="AJX5" t="str">
            <v>F00958</v>
          </cell>
          <cell r="AJY5" t="str">
            <v>F00959</v>
          </cell>
          <cell r="AJZ5" t="str">
            <v>F00960</v>
          </cell>
          <cell r="AKA5" t="str">
            <v>F00961</v>
          </cell>
          <cell r="AKB5" t="str">
            <v>F00962</v>
          </cell>
          <cell r="AKC5" t="str">
            <v>F00963</v>
          </cell>
          <cell r="AKD5" t="str">
            <v>F00964</v>
          </cell>
          <cell r="AKE5" t="str">
            <v>F00965</v>
          </cell>
          <cell r="AKF5" t="str">
            <v>F00966</v>
          </cell>
          <cell r="AKG5" t="str">
            <v>F00967</v>
          </cell>
          <cell r="AKH5" t="str">
            <v>F00968</v>
          </cell>
          <cell r="AKI5" t="str">
            <v>F00969</v>
          </cell>
          <cell r="AKJ5" t="str">
            <v>F00970</v>
          </cell>
          <cell r="AKK5" t="str">
            <v>F00971</v>
          </cell>
          <cell r="AKL5" t="str">
            <v>F00972</v>
          </cell>
          <cell r="AKM5" t="str">
            <v>F00973</v>
          </cell>
          <cell r="AKN5" t="str">
            <v>F00974</v>
          </cell>
          <cell r="AKO5" t="str">
            <v>F00975</v>
          </cell>
          <cell r="AKP5" t="str">
            <v>F00976</v>
          </cell>
          <cell r="AKQ5" t="str">
            <v>F00977</v>
          </cell>
          <cell r="AKR5" t="str">
            <v>F00978</v>
          </cell>
          <cell r="AKS5" t="str">
            <v>F00979</v>
          </cell>
          <cell r="AKT5" t="str">
            <v>F00980</v>
          </cell>
          <cell r="AKU5" t="str">
            <v>F00981</v>
          </cell>
          <cell r="AKV5" t="str">
            <v>F00982</v>
          </cell>
          <cell r="AKW5" t="str">
            <v>F00983</v>
          </cell>
          <cell r="AKX5" t="str">
            <v>F00984</v>
          </cell>
          <cell r="AKY5" t="str">
            <v>F00985</v>
          </cell>
          <cell r="AKZ5" t="str">
            <v>F00986</v>
          </cell>
          <cell r="ALA5" t="str">
            <v>F00987</v>
          </cell>
          <cell r="ALB5" t="str">
            <v>F00988</v>
          </cell>
          <cell r="ALC5" t="str">
            <v>F00989</v>
          </cell>
          <cell r="ALD5" t="str">
            <v>F00990</v>
          </cell>
          <cell r="ALE5" t="str">
            <v>F00991</v>
          </cell>
          <cell r="ALF5" t="str">
            <v>F00992</v>
          </cell>
          <cell r="ALG5" t="str">
            <v>F00993</v>
          </cell>
          <cell r="ALH5" t="str">
            <v>F00994</v>
          </cell>
          <cell r="ALI5" t="str">
            <v>F00995</v>
          </cell>
          <cell r="ALJ5" t="str">
            <v>F00996</v>
          </cell>
          <cell r="ALK5" t="str">
            <v>F00997</v>
          </cell>
          <cell r="ALL5" t="str">
            <v>F00998</v>
          </cell>
          <cell r="ALM5" t="str">
            <v>F00999</v>
          </cell>
          <cell r="ALN5" t="str">
            <v>F01000</v>
          </cell>
        </row>
        <row r="6">
          <cell r="C6" t="str">
            <v>C00005</v>
          </cell>
        </row>
        <row r="7">
          <cell r="C7" t="str">
            <v>CIBLEX France</v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 t="str">
            <v/>
          </cell>
          <cell r="BK7" t="str">
            <v/>
          </cell>
          <cell r="BL7" t="str">
            <v/>
          </cell>
          <cell r="BM7" t="str">
            <v/>
          </cell>
          <cell r="BN7" t="str">
            <v/>
          </cell>
          <cell r="BO7" t="str">
            <v/>
          </cell>
          <cell r="BP7" t="str">
            <v/>
          </cell>
          <cell r="BQ7" t="str">
            <v/>
          </cell>
          <cell r="BR7" t="str">
            <v/>
          </cell>
          <cell r="BS7" t="str">
            <v/>
          </cell>
          <cell r="BT7" t="str">
            <v/>
          </cell>
          <cell r="BU7" t="str">
            <v/>
          </cell>
          <cell r="BV7" t="str">
            <v/>
          </cell>
          <cell r="BW7" t="str">
            <v/>
          </cell>
          <cell r="BX7" t="str">
            <v/>
          </cell>
          <cell r="BY7" t="str">
            <v/>
          </cell>
          <cell r="BZ7" t="str">
            <v/>
          </cell>
          <cell r="CA7" t="str">
            <v/>
          </cell>
          <cell r="CB7" t="str">
            <v/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 t="str">
            <v/>
          </cell>
          <cell r="CI7" t="str">
            <v/>
          </cell>
          <cell r="CJ7" t="str">
            <v/>
          </cell>
          <cell r="CK7" t="str">
            <v/>
          </cell>
          <cell r="CL7" t="str">
            <v/>
          </cell>
          <cell r="CM7" t="str">
            <v/>
          </cell>
          <cell r="CN7" t="str">
            <v/>
          </cell>
          <cell r="CO7" t="str">
            <v/>
          </cell>
          <cell r="CP7" t="str">
            <v/>
          </cell>
          <cell r="CQ7" t="str">
            <v/>
          </cell>
          <cell r="CR7" t="str">
            <v/>
          </cell>
          <cell r="CS7" t="str">
            <v/>
          </cell>
          <cell r="CT7" t="str">
            <v/>
          </cell>
          <cell r="CU7" t="str">
            <v/>
          </cell>
          <cell r="CV7" t="str">
            <v/>
          </cell>
          <cell r="CW7" t="str">
            <v/>
          </cell>
          <cell r="CX7" t="str">
            <v/>
          </cell>
          <cell r="CY7" t="str">
            <v/>
          </cell>
          <cell r="CZ7" t="str">
            <v/>
          </cell>
          <cell r="DA7" t="str">
            <v/>
          </cell>
          <cell r="DB7" t="str">
            <v/>
          </cell>
          <cell r="DC7" t="str">
            <v/>
          </cell>
          <cell r="DD7" t="str">
            <v/>
          </cell>
          <cell r="DE7" t="str">
            <v/>
          </cell>
          <cell r="DF7" t="str">
            <v/>
          </cell>
          <cell r="DG7" t="str">
            <v/>
          </cell>
          <cell r="DH7" t="str">
            <v/>
          </cell>
          <cell r="DI7" t="str">
            <v/>
          </cell>
          <cell r="DJ7" t="str">
            <v/>
          </cell>
          <cell r="DK7" t="str">
            <v/>
          </cell>
          <cell r="DL7" t="str">
            <v/>
          </cell>
          <cell r="DM7" t="str">
            <v/>
          </cell>
          <cell r="DN7" t="str">
            <v/>
          </cell>
          <cell r="DO7" t="str">
            <v/>
          </cell>
          <cell r="DP7" t="str">
            <v/>
          </cell>
          <cell r="DQ7" t="str">
            <v/>
          </cell>
          <cell r="DR7" t="str">
            <v/>
          </cell>
          <cell r="DS7" t="str">
            <v/>
          </cell>
          <cell r="DT7" t="str">
            <v/>
          </cell>
          <cell r="DU7" t="str">
            <v/>
          </cell>
          <cell r="DV7" t="str">
            <v/>
          </cell>
          <cell r="DW7" t="str">
            <v/>
          </cell>
          <cell r="DX7" t="str">
            <v/>
          </cell>
          <cell r="DY7" t="str">
            <v/>
          </cell>
          <cell r="DZ7" t="str">
            <v/>
          </cell>
          <cell r="EA7" t="str">
            <v/>
          </cell>
          <cell r="EB7" t="str">
            <v/>
          </cell>
          <cell r="EC7" t="str">
            <v/>
          </cell>
          <cell r="ED7" t="str">
            <v/>
          </cell>
          <cell r="EE7" t="str">
            <v/>
          </cell>
          <cell r="EF7" t="str">
            <v/>
          </cell>
          <cell r="EG7" t="str">
            <v/>
          </cell>
          <cell r="EH7" t="str">
            <v/>
          </cell>
          <cell r="EI7" t="str">
            <v/>
          </cell>
          <cell r="EJ7" t="str">
            <v/>
          </cell>
          <cell r="EK7" t="str">
            <v/>
          </cell>
          <cell r="EL7" t="str">
            <v/>
          </cell>
          <cell r="EM7" t="str">
            <v/>
          </cell>
          <cell r="EN7" t="str">
            <v/>
          </cell>
          <cell r="EO7" t="str">
            <v/>
          </cell>
          <cell r="EP7" t="str">
            <v/>
          </cell>
          <cell r="EQ7" t="str">
            <v/>
          </cell>
          <cell r="ER7" t="str">
            <v/>
          </cell>
          <cell r="ES7" t="str">
            <v/>
          </cell>
          <cell r="ET7" t="str">
            <v/>
          </cell>
          <cell r="EU7" t="str">
            <v/>
          </cell>
          <cell r="EV7" t="str">
            <v/>
          </cell>
          <cell r="EW7" t="str">
            <v/>
          </cell>
          <cell r="EX7" t="str">
            <v/>
          </cell>
          <cell r="EY7" t="str">
            <v/>
          </cell>
          <cell r="EZ7" t="str">
            <v/>
          </cell>
          <cell r="FA7" t="str">
            <v/>
          </cell>
          <cell r="FB7" t="str">
            <v/>
          </cell>
          <cell r="FC7" t="str">
            <v/>
          </cell>
          <cell r="FD7" t="str">
            <v/>
          </cell>
          <cell r="FE7" t="str">
            <v/>
          </cell>
          <cell r="FF7" t="str">
            <v/>
          </cell>
          <cell r="FG7" t="str">
            <v/>
          </cell>
          <cell r="FH7" t="str">
            <v/>
          </cell>
          <cell r="FI7" t="str">
            <v/>
          </cell>
          <cell r="FJ7" t="str">
            <v/>
          </cell>
          <cell r="FK7" t="str">
            <v/>
          </cell>
          <cell r="FL7" t="str">
            <v/>
          </cell>
          <cell r="FM7" t="str">
            <v/>
          </cell>
          <cell r="FN7" t="str">
            <v/>
          </cell>
          <cell r="FO7" t="str">
            <v/>
          </cell>
          <cell r="FP7" t="str">
            <v/>
          </cell>
          <cell r="FQ7" t="str">
            <v/>
          </cell>
          <cell r="FR7" t="str">
            <v/>
          </cell>
          <cell r="FS7" t="str">
            <v/>
          </cell>
          <cell r="FT7" t="str">
            <v/>
          </cell>
          <cell r="FU7" t="str">
            <v/>
          </cell>
          <cell r="FV7" t="str">
            <v/>
          </cell>
          <cell r="FW7" t="str">
            <v/>
          </cell>
          <cell r="FX7" t="str">
            <v/>
          </cell>
          <cell r="FY7" t="str">
            <v/>
          </cell>
          <cell r="FZ7" t="str">
            <v/>
          </cell>
          <cell r="GA7" t="str">
            <v/>
          </cell>
          <cell r="GB7" t="str">
            <v/>
          </cell>
          <cell r="GC7" t="str">
            <v/>
          </cell>
          <cell r="GD7" t="str">
            <v/>
          </cell>
          <cell r="GE7" t="str">
            <v/>
          </cell>
          <cell r="GF7" t="str">
            <v/>
          </cell>
          <cell r="GG7" t="str">
            <v/>
          </cell>
          <cell r="GH7" t="str">
            <v/>
          </cell>
          <cell r="GI7" t="str">
            <v/>
          </cell>
          <cell r="GJ7" t="str">
            <v/>
          </cell>
          <cell r="GK7" t="str">
            <v/>
          </cell>
          <cell r="GL7" t="str">
            <v/>
          </cell>
          <cell r="GM7" t="str">
            <v/>
          </cell>
          <cell r="GN7" t="str">
            <v/>
          </cell>
          <cell r="GO7" t="str">
            <v/>
          </cell>
          <cell r="GP7" t="str">
            <v/>
          </cell>
          <cell r="GQ7" t="str">
            <v/>
          </cell>
          <cell r="GR7" t="str">
            <v/>
          </cell>
          <cell r="GS7" t="str">
            <v/>
          </cell>
          <cell r="GT7" t="str">
            <v/>
          </cell>
          <cell r="GU7" t="str">
            <v/>
          </cell>
          <cell r="GV7" t="str">
            <v/>
          </cell>
          <cell r="GW7" t="str">
            <v/>
          </cell>
          <cell r="GX7" t="str">
            <v/>
          </cell>
          <cell r="GY7" t="str">
            <v/>
          </cell>
          <cell r="GZ7" t="str">
            <v/>
          </cell>
          <cell r="HA7" t="str">
            <v/>
          </cell>
          <cell r="HB7" t="str">
            <v/>
          </cell>
          <cell r="HC7" t="str">
            <v/>
          </cell>
          <cell r="HD7" t="str">
            <v/>
          </cell>
          <cell r="HE7" t="str">
            <v/>
          </cell>
          <cell r="HF7" t="str">
            <v/>
          </cell>
          <cell r="HG7" t="str">
            <v/>
          </cell>
          <cell r="HH7" t="str">
            <v/>
          </cell>
          <cell r="HI7" t="str">
            <v/>
          </cell>
          <cell r="HJ7" t="str">
            <v/>
          </cell>
          <cell r="HK7" t="str">
            <v/>
          </cell>
          <cell r="HL7" t="str">
            <v/>
          </cell>
          <cell r="HM7" t="str">
            <v/>
          </cell>
          <cell r="HN7" t="str">
            <v/>
          </cell>
          <cell r="HO7" t="str">
            <v/>
          </cell>
          <cell r="HP7" t="str">
            <v/>
          </cell>
          <cell r="HQ7" t="str">
            <v/>
          </cell>
          <cell r="HR7" t="str">
            <v/>
          </cell>
          <cell r="HS7" t="str">
            <v/>
          </cell>
          <cell r="HT7" t="str">
            <v/>
          </cell>
          <cell r="HU7" t="str">
            <v/>
          </cell>
          <cell r="HV7" t="str">
            <v/>
          </cell>
          <cell r="HW7" t="str">
            <v/>
          </cell>
          <cell r="HX7" t="str">
            <v/>
          </cell>
          <cell r="HY7" t="str">
            <v/>
          </cell>
          <cell r="HZ7" t="str">
            <v/>
          </cell>
          <cell r="IA7" t="str">
            <v/>
          </cell>
          <cell r="IB7" t="str">
            <v/>
          </cell>
          <cell r="IC7" t="str">
            <v/>
          </cell>
          <cell r="ID7" t="str">
            <v/>
          </cell>
          <cell r="IE7" t="str">
            <v/>
          </cell>
          <cell r="IF7" t="str">
            <v/>
          </cell>
          <cell r="IG7" t="str">
            <v/>
          </cell>
          <cell r="IH7" t="str">
            <v/>
          </cell>
          <cell r="II7" t="str">
            <v/>
          </cell>
          <cell r="IJ7" t="str">
            <v/>
          </cell>
          <cell r="IK7" t="str">
            <v/>
          </cell>
          <cell r="IL7" t="str">
            <v/>
          </cell>
          <cell r="IM7" t="str">
            <v/>
          </cell>
          <cell r="IN7" t="str">
            <v/>
          </cell>
          <cell r="IO7" t="str">
            <v/>
          </cell>
          <cell r="IP7" t="str">
            <v/>
          </cell>
          <cell r="IQ7" t="str">
            <v/>
          </cell>
          <cell r="IR7" t="str">
            <v/>
          </cell>
          <cell r="IS7" t="str">
            <v/>
          </cell>
          <cell r="IT7" t="str">
            <v/>
          </cell>
          <cell r="IU7" t="str">
            <v/>
          </cell>
          <cell r="IV7" t="str">
            <v/>
          </cell>
          <cell r="IW7" t="str">
            <v/>
          </cell>
          <cell r="IX7" t="str">
            <v/>
          </cell>
          <cell r="IY7" t="str">
            <v/>
          </cell>
          <cell r="IZ7" t="str">
            <v/>
          </cell>
          <cell r="JA7" t="str">
            <v/>
          </cell>
          <cell r="JB7" t="str">
            <v/>
          </cell>
          <cell r="JC7" t="str">
            <v/>
          </cell>
          <cell r="JD7" t="str">
            <v/>
          </cell>
          <cell r="JE7" t="str">
            <v/>
          </cell>
          <cell r="JF7" t="str">
            <v/>
          </cell>
          <cell r="JG7" t="str">
            <v/>
          </cell>
          <cell r="JH7" t="str">
            <v/>
          </cell>
          <cell r="JI7" t="str">
            <v/>
          </cell>
          <cell r="JJ7" t="str">
            <v/>
          </cell>
          <cell r="JK7" t="str">
            <v/>
          </cell>
          <cell r="JL7" t="str">
            <v/>
          </cell>
          <cell r="JM7" t="str">
            <v/>
          </cell>
          <cell r="JN7" t="str">
            <v/>
          </cell>
          <cell r="JO7" t="str">
            <v/>
          </cell>
          <cell r="JP7" t="str">
            <v/>
          </cell>
          <cell r="JQ7" t="str">
            <v/>
          </cell>
          <cell r="JR7" t="str">
            <v/>
          </cell>
          <cell r="JS7" t="str">
            <v/>
          </cell>
          <cell r="JT7" t="str">
            <v/>
          </cell>
          <cell r="JU7" t="str">
            <v/>
          </cell>
          <cell r="JV7" t="str">
            <v/>
          </cell>
          <cell r="JW7" t="str">
            <v/>
          </cell>
          <cell r="JX7" t="str">
            <v/>
          </cell>
          <cell r="JY7" t="str">
            <v/>
          </cell>
          <cell r="JZ7" t="str">
            <v/>
          </cell>
          <cell r="KA7" t="str">
            <v/>
          </cell>
          <cell r="KB7" t="str">
            <v/>
          </cell>
          <cell r="KC7" t="str">
            <v/>
          </cell>
          <cell r="KD7" t="str">
            <v/>
          </cell>
          <cell r="KE7" t="str">
            <v/>
          </cell>
          <cell r="KF7" t="str">
            <v/>
          </cell>
          <cell r="KG7" t="str">
            <v/>
          </cell>
          <cell r="KH7" t="str">
            <v/>
          </cell>
          <cell r="KI7" t="str">
            <v/>
          </cell>
          <cell r="KJ7" t="str">
            <v/>
          </cell>
          <cell r="KK7" t="str">
            <v/>
          </cell>
          <cell r="KL7" t="str">
            <v/>
          </cell>
          <cell r="KM7" t="str">
            <v/>
          </cell>
          <cell r="KN7" t="str">
            <v/>
          </cell>
          <cell r="KO7" t="str">
            <v/>
          </cell>
          <cell r="KP7" t="str">
            <v/>
          </cell>
          <cell r="KQ7" t="str">
            <v/>
          </cell>
          <cell r="KR7" t="str">
            <v/>
          </cell>
          <cell r="KS7" t="str">
            <v/>
          </cell>
          <cell r="KT7" t="str">
            <v/>
          </cell>
          <cell r="KU7" t="str">
            <v/>
          </cell>
          <cell r="KV7" t="str">
            <v/>
          </cell>
          <cell r="KW7" t="str">
            <v/>
          </cell>
          <cell r="KX7" t="str">
            <v/>
          </cell>
          <cell r="KY7" t="str">
            <v/>
          </cell>
          <cell r="KZ7" t="str">
            <v/>
          </cell>
          <cell r="LA7" t="str">
            <v/>
          </cell>
          <cell r="LB7" t="str">
            <v/>
          </cell>
          <cell r="LC7" t="str">
            <v/>
          </cell>
          <cell r="LD7" t="str">
            <v/>
          </cell>
          <cell r="LE7" t="str">
            <v/>
          </cell>
          <cell r="LF7" t="str">
            <v/>
          </cell>
          <cell r="LG7" t="str">
            <v/>
          </cell>
          <cell r="LH7" t="str">
            <v/>
          </cell>
          <cell r="LI7" t="str">
            <v/>
          </cell>
          <cell r="LJ7" t="str">
            <v/>
          </cell>
          <cell r="LK7" t="str">
            <v/>
          </cell>
          <cell r="LL7" t="str">
            <v/>
          </cell>
          <cell r="LM7" t="str">
            <v/>
          </cell>
          <cell r="LN7" t="str">
            <v/>
          </cell>
          <cell r="LO7" t="str">
            <v/>
          </cell>
          <cell r="LP7" t="str">
            <v/>
          </cell>
          <cell r="LQ7" t="str">
            <v/>
          </cell>
          <cell r="LR7" t="str">
            <v/>
          </cell>
          <cell r="LS7" t="str">
            <v/>
          </cell>
          <cell r="LT7" t="str">
            <v/>
          </cell>
          <cell r="LU7" t="str">
            <v/>
          </cell>
          <cell r="LV7" t="str">
            <v/>
          </cell>
          <cell r="LW7" t="str">
            <v/>
          </cell>
          <cell r="LX7" t="str">
            <v/>
          </cell>
          <cell r="LY7" t="str">
            <v/>
          </cell>
          <cell r="LZ7" t="str">
            <v/>
          </cell>
          <cell r="MA7" t="str">
            <v/>
          </cell>
          <cell r="MB7" t="str">
            <v/>
          </cell>
          <cell r="MC7" t="str">
            <v/>
          </cell>
          <cell r="MD7" t="str">
            <v/>
          </cell>
          <cell r="ME7" t="str">
            <v/>
          </cell>
          <cell r="MF7" t="str">
            <v/>
          </cell>
          <cell r="MG7" t="str">
            <v/>
          </cell>
          <cell r="MH7" t="str">
            <v/>
          </cell>
          <cell r="MI7" t="str">
            <v/>
          </cell>
          <cell r="MJ7" t="str">
            <v/>
          </cell>
          <cell r="MK7" t="str">
            <v/>
          </cell>
          <cell r="ML7" t="str">
            <v/>
          </cell>
          <cell r="MM7" t="str">
            <v/>
          </cell>
          <cell r="MN7" t="str">
            <v/>
          </cell>
          <cell r="MO7" t="str">
            <v/>
          </cell>
          <cell r="MP7" t="str">
            <v/>
          </cell>
          <cell r="MQ7" t="str">
            <v/>
          </cell>
          <cell r="MR7" t="str">
            <v/>
          </cell>
          <cell r="MS7" t="str">
            <v/>
          </cell>
          <cell r="MT7" t="str">
            <v/>
          </cell>
          <cell r="MU7" t="str">
            <v/>
          </cell>
          <cell r="MV7" t="str">
            <v/>
          </cell>
          <cell r="MW7" t="str">
            <v/>
          </cell>
          <cell r="MX7" t="str">
            <v/>
          </cell>
          <cell r="MY7" t="str">
            <v/>
          </cell>
          <cell r="MZ7" t="str">
            <v/>
          </cell>
          <cell r="NA7" t="str">
            <v/>
          </cell>
          <cell r="NB7" t="str">
            <v/>
          </cell>
          <cell r="NC7" t="str">
            <v/>
          </cell>
          <cell r="ND7" t="str">
            <v/>
          </cell>
          <cell r="NE7" t="str">
            <v/>
          </cell>
          <cell r="NF7" t="str">
            <v/>
          </cell>
          <cell r="NG7" t="str">
            <v/>
          </cell>
          <cell r="NH7" t="str">
            <v/>
          </cell>
          <cell r="NI7" t="str">
            <v/>
          </cell>
          <cell r="NJ7" t="str">
            <v/>
          </cell>
          <cell r="NK7" t="str">
            <v/>
          </cell>
          <cell r="NL7" t="str">
            <v/>
          </cell>
          <cell r="NM7" t="str">
            <v/>
          </cell>
          <cell r="NN7" t="str">
            <v/>
          </cell>
          <cell r="NO7" t="str">
            <v/>
          </cell>
          <cell r="NP7" t="str">
            <v/>
          </cell>
          <cell r="NQ7" t="str">
            <v/>
          </cell>
          <cell r="NR7" t="str">
            <v/>
          </cell>
          <cell r="NS7" t="str">
            <v/>
          </cell>
          <cell r="NT7" t="str">
            <v/>
          </cell>
          <cell r="NU7" t="str">
            <v/>
          </cell>
          <cell r="NV7" t="str">
            <v/>
          </cell>
          <cell r="NW7" t="str">
            <v/>
          </cell>
          <cell r="NX7" t="str">
            <v/>
          </cell>
          <cell r="NY7" t="str">
            <v/>
          </cell>
          <cell r="NZ7" t="str">
            <v/>
          </cell>
          <cell r="OA7" t="str">
            <v/>
          </cell>
          <cell r="OB7" t="str">
            <v/>
          </cell>
          <cell r="OC7" t="str">
            <v/>
          </cell>
          <cell r="OD7" t="str">
            <v/>
          </cell>
          <cell r="OE7" t="str">
            <v/>
          </cell>
          <cell r="OF7" t="str">
            <v/>
          </cell>
          <cell r="OG7" t="str">
            <v/>
          </cell>
          <cell r="OH7" t="str">
            <v/>
          </cell>
          <cell r="OI7" t="str">
            <v/>
          </cell>
          <cell r="OJ7" t="str">
            <v/>
          </cell>
          <cell r="OK7" t="str">
            <v/>
          </cell>
          <cell r="OL7" t="str">
            <v/>
          </cell>
          <cell r="OM7" t="str">
            <v/>
          </cell>
          <cell r="ON7" t="str">
            <v/>
          </cell>
          <cell r="OO7" t="str">
            <v/>
          </cell>
          <cell r="OP7" t="str">
            <v/>
          </cell>
          <cell r="OQ7" t="str">
            <v/>
          </cell>
          <cell r="OR7" t="str">
            <v/>
          </cell>
          <cell r="OS7" t="str">
            <v/>
          </cell>
          <cell r="OT7" t="str">
            <v/>
          </cell>
          <cell r="OU7" t="str">
            <v/>
          </cell>
          <cell r="OV7" t="str">
            <v/>
          </cell>
          <cell r="OW7" t="str">
            <v/>
          </cell>
          <cell r="OX7" t="str">
            <v/>
          </cell>
          <cell r="OY7" t="str">
            <v/>
          </cell>
          <cell r="OZ7" t="str">
            <v/>
          </cell>
          <cell r="PA7" t="str">
            <v/>
          </cell>
          <cell r="PB7" t="str">
            <v/>
          </cell>
          <cell r="PC7" t="str">
            <v/>
          </cell>
          <cell r="PD7" t="str">
            <v/>
          </cell>
          <cell r="PE7" t="str">
            <v/>
          </cell>
          <cell r="PF7" t="str">
            <v/>
          </cell>
          <cell r="PG7" t="str">
            <v/>
          </cell>
          <cell r="PH7" t="str">
            <v/>
          </cell>
          <cell r="PI7" t="str">
            <v/>
          </cell>
          <cell r="PJ7" t="str">
            <v/>
          </cell>
          <cell r="PK7" t="str">
            <v/>
          </cell>
          <cell r="PL7" t="str">
            <v/>
          </cell>
          <cell r="PM7" t="str">
            <v/>
          </cell>
          <cell r="PN7" t="str">
            <v/>
          </cell>
          <cell r="PO7" t="str">
            <v/>
          </cell>
          <cell r="PP7" t="str">
            <v/>
          </cell>
          <cell r="PQ7" t="str">
            <v/>
          </cell>
          <cell r="PR7" t="str">
            <v/>
          </cell>
          <cell r="PS7" t="str">
            <v/>
          </cell>
          <cell r="PT7" t="str">
            <v/>
          </cell>
          <cell r="PU7" t="str">
            <v/>
          </cell>
          <cell r="PV7" t="str">
            <v/>
          </cell>
          <cell r="PW7" t="str">
            <v/>
          </cell>
          <cell r="PX7" t="str">
            <v/>
          </cell>
          <cell r="PY7" t="str">
            <v/>
          </cell>
          <cell r="PZ7" t="str">
            <v/>
          </cell>
          <cell r="QA7" t="str">
            <v/>
          </cell>
          <cell r="QB7" t="str">
            <v/>
          </cell>
          <cell r="QC7" t="str">
            <v/>
          </cell>
          <cell r="QD7" t="str">
            <v/>
          </cell>
          <cell r="QE7" t="str">
            <v/>
          </cell>
          <cell r="QF7" t="str">
            <v/>
          </cell>
          <cell r="QG7" t="str">
            <v/>
          </cell>
          <cell r="QH7" t="str">
            <v/>
          </cell>
          <cell r="QI7" t="str">
            <v/>
          </cell>
          <cell r="QJ7" t="str">
            <v/>
          </cell>
          <cell r="QK7" t="str">
            <v/>
          </cell>
          <cell r="QL7" t="str">
            <v/>
          </cell>
          <cell r="QM7" t="str">
            <v/>
          </cell>
          <cell r="QN7" t="str">
            <v/>
          </cell>
          <cell r="QO7" t="str">
            <v/>
          </cell>
          <cell r="QP7" t="str">
            <v/>
          </cell>
          <cell r="QQ7" t="str">
            <v/>
          </cell>
          <cell r="QR7" t="str">
            <v/>
          </cell>
          <cell r="QS7" t="str">
            <v/>
          </cell>
          <cell r="QT7" t="str">
            <v/>
          </cell>
          <cell r="QU7" t="str">
            <v/>
          </cell>
          <cell r="QV7" t="str">
            <v/>
          </cell>
          <cell r="QW7" t="str">
            <v/>
          </cell>
          <cell r="QX7" t="str">
            <v/>
          </cell>
          <cell r="QY7" t="str">
            <v/>
          </cell>
          <cell r="QZ7" t="str">
            <v/>
          </cell>
          <cell r="RA7" t="str">
            <v/>
          </cell>
          <cell r="RB7" t="str">
            <v/>
          </cell>
          <cell r="RC7" t="str">
            <v/>
          </cell>
          <cell r="RD7" t="str">
            <v/>
          </cell>
          <cell r="RE7" t="str">
            <v/>
          </cell>
          <cell r="RF7" t="str">
            <v/>
          </cell>
          <cell r="RG7" t="str">
            <v/>
          </cell>
          <cell r="RH7" t="str">
            <v/>
          </cell>
          <cell r="RI7" t="str">
            <v/>
          </cell>
          <cell r="RJ7" t="str">
            <v/>
          </cell>
          <cell r="RK7" t="str">
            <v/>
          </cell>
          <cell r="RL7" t="str">
            <v/>
          </cell>
          <cell r="RM7" t="str">
            <v/>
          </cell>
          <cell r="RN7" t="str">
            <v/>
          </cell>
          <cell r="RO7" t="str">
            <v/>
          </cell>
          <cell r="RP7" t="str">
            <v/>
          </cell>
          <cell r="RQ7" t="str">
            <v/>
          </cell>
          <cell r="RR7" t="str">
            <v/>
          </cell>
          <cell r="RS7" t="str">
            <v/>
          </cell>
          <cell r="RT7" t="str">
            <v/>
          </cell>
          <cell r="RU7" t="str">
            <v/>
          </cell>
          <cell r="RV7" t="str">
            <v/>
          </cell>
          <cell r="RW7" t="str">
            <v/>
          </cell>
          <cell r="RX7" t="str">
            <v/>
          </cell>
          <cell r="RY7" t="str">
            <v/>
          </cell>
          <cell r="RZ7" t="str">
            <v/>
          </cell>
          <cell r="SA7" t="str">
            <v/>
          </cell>
          <cell r="SB7" t="str">
            <v/>
          </cell>
          <cell r="SC7" t="str">
            <v/>
          </cell>
          <cell r="SD7" t="str">
            <v/>
          </cell>
          <cell r="SE7" t="str">
            <v/>
          </cell>
          <cell r="SF7" t="str">
            <v/>
          </cell>
          <cell r="SG7" t="str">
            <v/>
          </cell>
          <cell r="SH7" t="str">
            <v/>
          </cell>
          <cell r="SI7" t="str">
            <v/>
          </cell>
          <cell r="SJ7" t="str">
            <v/>
          </cell>
          <cell r="SK7" t="str">
            <v/>
          </cell>
          <cell r="SL7" t="str">
            <v/>
          </cell>
          <cell r="SM7" t="str">
            <v/>
          </cell>
          <cell r="SN7" t="str">
            <v/>
          </cell>
          <cell r="SO7" t="str">
            <v/>
          </cell>
          <cell r="SP7" t="str">
            <v/>
          </cell>
          <cell r="SQ7" t="str">
            <v/>
          </cell>
          <cell r="SR7" t="str">
            <v/>
          </cell>
          <cell r="SS7" t="str">
            <v/>
          </cell>
          <cell r="ST7" t="str">
            <v/>
          </cell>
          <cell r="SU7" t="str">
            <v/>
          </cell>
          <cell r="SV7" t="str">
            <v/>
          </cell>
          <cell r="SW7" t="str">
            <v/>
          </cell>
          <cell r="SX7" t="str">
            <v/>
          </cell>
          <cell r="SY7" t="str">
            <v/>
          </cell>
          <cell r="SZ7" t="str">
            <v/>
          </cell>
          <cell r="TA7" t="str">
            <v/>
          </cell>
          <cell r="TB7" t="str">
            <v/>
          </cell>
          <cell r="TC7" t="str">
            <v/>
          </cell>
          <cell r="TD7" t="str">
            <v/>
          </cell>
          <cell r="TE7" t="str">
            <v/>
          </cell>
          <cell r="TF7" t="str">
            <v/>
          </cell>
          <cell r="TG7" t="str">
            <v/>
          </cell>
          <cell r="TH7" t="str">
            <v/>
          </cell>
          <cell r="TI7" t="str">
            <v/>
          </cell>
          <cell r="TJ7" t="str">
            <v/>
          </cell>
          <cell r="TK7" t="str">
            <v/>
          </cell>
          <cell r="TL7" t="str">
            <v/>
          </cell>
          <cell r="TM7" t="str">
            <v/>
          </cell>
          <cell r="TN7" t="str">
            <v/>
          </cell>
          <cell r="TO7" t="str">
            <v/>
          </cell>
          <cell r="TP7" t="str">
            <v/>
          </cell>
          <cell r="TQ7" t="str">
            <v/>
          </cell>
          <cell r="TR7" t="str">
            <v/>
          </cell>
          <cell r="TS7" t="str">
            <v/>
          </cell>
          <cell r="TT7" t="str">
            <v/>
          </cell>
          <cell r="TU7" t="str">
            <v/>
          </cell>
          <cell r="TV7" t="str">
            <v/>
          </cell>
          <cell r="TW7" t="str">
            <v/>
          </cell>
          <cell r="TX7" t="str">
            <v/>
          </cell>
          <cell r="TY7" t="str">
            <v/>
          </cell>
          <cell r="TZ7" t="str">
            <v/>
          </cell>
          <cell r="UA7" t="str">
            <v/>
          </cell>
          <cell r="UB7" t="str">
            <v/>
          </cell>
          <cell r="UC7" t="str">
            <v/>
          </cell>
          <cell r="UD7" t="str">
            <v/>
          </cell>
          <cell r="UE7" t="str">
            <v/>
          </cell>
          <cell r="UF7" t="str">
            <v/>
          </cell>
          <cell r="UG7" t="str">
            <v/>
          </cell>
          <cell r="UH7" t="str">
            <v/>
          </cell>
          <cell r="UI7" t="str">
            <v/>
          </cell>
          <cell r="UJ7" t="str">
            <v/>
          </cell>
          <cell r="UK7" t="str">
            <v/>
          </cell>
          <cell r="UL7" t="str">
            <v/>
          </cell>
          <cell r="UM7" t="str">
            <v/>
          </cell>
          <cell r="UN7" t="str">
            <v/>
          </cell>
          <cell r="UO7" t="str">
            <v/>
          </cell>
          <cell r="UP7" t="str">
            <v/>
          </cell>
          <cell r="UQ7" t="str">
            <v/>
          </cell>
          <cell r="UR7" t="str">
            <v/>
          </cell>
          <cell r="US7" t="str">
            <v/>
          </cell>
          <cell r="UT7" t="str">
            <v/>
          </cell>
          <cell r="UU7" t="str">
            <v/>
          </cell>
          <cell r="UV7" t="str">
            <v/>
          </cell>
          <cell r="UW7" t="str">
            <v/>
          </cell>
          <cell r="UX7" t="str">
            <v/>
          </cell>
          <cell r="UY7" t="str">
            <v/>
          </cell>
          <cell r="UZ7" t="str">
            <v/>
          </cell>
          <cell r="VA7" t="str">
            <v/>
          </cell>
          <cell r="VB7" t="str">
            <v/>
          </cell>
          <cell r="VC7" t="str">
            <v/>
          </cell>
          <cell r="VD7" t="str">
            <v/>
          </cell>
          <cell r="VE7" t="str">
            <v/>
          </cell>
          <cell r="VF7" t="str">
            <v/>
          </cell>
          <cell r="VG7" t="str">
            <v/>
          </cell>
          <cell r="VH7" t="str">
            <v/>
          </cell>
          <cell r="VI7" t="str">
            <v/>
          </cell>
          <cell r="VJ7" t="str">
            <v/>
          </cell>
          <cell r="VK7" t="str">
            <v/>
          </cell>
          <cell r="VL7" t="str">
            <v/>
          </cell>
          <cell r="VM7" t="str">
            <v/>
          </cell>
          <cell r="VN7" t="str">
            <v/>
          </cell>
          <cell r="VO7" t="str">
            <v/>
          </cell>
          <cell r="VP7" t="str">
            <v/>
          </cell>
          <cell r="VQ7" t="str">
            <v/>
          </cell>
          <cell r="VR7" t="str">
            <v/>
          </cell>
          <cell r="VS7" t="str">
            <v/>
          </cell>
          <cell r="VT7" t="str">
            <v/>
          </cell>
          <cell r="VU7" t="str">
            <v/>
          </cell>
          <cell r="VV7" t="str">
            <v/>
          </cell>
          <cell r="VW7" t="str">
            <v/>
          </cell>
          <cell r="VX7" t="str">
            <v/>
          </cell>
          <cell r="VY7" t="str">
            <v/>
          </cell>
          <cell r="VZ7" t="str">
            <v/>
          </cell>
          <cell r="WA7" t="str">
            <v/>
          </cell>
          <cell r="WB7" t="str">
            <v/>
          </cell>
          <cell r="WC7" t="str">
            <v/>
          </cell>
          <cell r="WD7" t="str">
            <v/>
          </cell>
          <cell r="WE7" t="str">
            <v/>
          </cell>
          <cell r="WF7" t="str">
            <v/>
          </cell>
          <cell r="WG7" t="str">
            <v/>
          </cell>
          <cell r="WH7" t="str">
            <v/>
          </cell>
          <cell r="WI7" t="str">
            <v/>
          </cell>
          <cell r="WJ7" t="str">
            <v/>
          </cell>
          <cell r="WK7" t="str">
            <v/>
          </cell>
          <cell r="WL7" t="str">
            <v/>
          </cell>
          <cell r="WM7" t="str">
            <v/>
          </cell>
          <cell r="WN7" t="str">
            <v/>
          </cell>
          <cell r="WO7" t="str">
            <v/>
          </cell>
          <cell r="WP7" t="str">
            <v/>
          </cell>
          <cell r="WQ7" t="str">
            <v/>
          </cell>
          <cell r="WR7" t="str">
            <v/>
          </cell>
          <cell r="WS7" t="str">
            <v/>
          </cell>
          <cell r="WT7" t="str">
            <v/>
          </cell>
          <cell r="WU7" t="str">
            <v/>
          </cell>
          <cell r="WV7" t="str">
            <v/>
          </cell>
          <cell r="WW7" t="str">
            <v/>
          </cell>
          <cell r="WX7" t="str">
            <v/>
          </cell>
          <cell r="WY7" t="str">
            <v/>
          </cell>
          <cell r="WZ7" t="str">
            <v/>
          </cell>
          <cell r="XA7" t="str">
            <v/>
          </cell>
          <cell r="XB7" t="str">
            <v/>
          </cell>
          <cell r="XC7" t="str">
            <v/>
          </cell>
          <cell r="XD7" t="str">
            <v/>
          </cell>
          <cell r="XE7" t="str">
            <v/>
          </cell>
          <cell r="XF7" t="str">
            <v/>
          </cell>
          <cell r="XG7" t="str">
            <v/>
          </cell>
          <cell r="XH7" t="str">
            <v/>
          </cell>
          <cell r="XI7" t="str">
            <v/>
          </cell>
          <cell r="XJ7" t="str">
            <v/>
          </cell>
          <cell r="XK7" t="str">
            <v/>
          </cell>
          <cell r="XL7" t="str">
            <v/>
          </cell>
          <cell r="XM7" t="str">
            <v/>
          </cell>
          <cell r="XN7" t="str">
            <v/>
          </cell>
          <cell r="XO7" t="str">
            <v/>
          </cell>
          <cell r="XP7" t="str">
            <v/>
          </cell>
          <cell r="XQ7" t="str">
            <v/>
          </cell>
          <cell r="XR7" t="str">
            <v/>
          </cell>
          <cell r="XS7" t="str">
            <v/>
          </cell>
          <cell r="XT7" t="str">
            <v/>
          </cell>
          <cell r="XU7" t="str">
            <v/>
          </cell>
          <cell r="XV7" t="str">
            <v/>
          </cell>
          <cell r="XW7" t="str">
            <v/>
          </cell>
          <cell r="XX7" t="str">
            <v/>
          </cell>
          <cell r="XY7" t="str">
            <v/>
          </cell>
          <cell r="XZ7" t="str">
            <v/>
          </cell>
          <cell r="YA7" t="str">
            <v/>
          </cell>
          <cell r="YB7" t="str">
            <v/>
          </cell>
          <cell r="YC7" t="str">
            <v/>
          </cell>
          <cell r="YD7" t="str">
            <v/>
          </cell>
          <cell r="YE7" t="str">
            <v/>
          </cell>
          <cell r="YF7" t="str">
            <v/>
          </cell>
          <cell r="YG7" t="str">
            <v/>
          </cell>
          <cell r="YH7" t="str">
            <v/>
          </cell>
          <cell r="YI7" t="str">
            <v/>
          </cell>
          <cell r="YJ7" t="str">
            <v/>
          </cell>
          <cell r="YK7" t="str">
            <v/>
          </cell>
          <cell r="YL7" t="str">
            <v/>
          </cell>
          <cell r="YM7" t="str">
            <v/>
          </cell>
          <cell r="YN7" t="str">
            <v/>
          </cell>
          <cell r="YO7" t="str">
            <v/>
          </cell>
          <cell r="YP7" t="str">
            <v/>
          </cell>
          <cell r="YQ7" t="str">
            <v/>
          </cell>
          <cell r="YR7" t="str">
            <v/>
          </cell>
          <cell r="YS7" t="str">
            <v/>
          </cell>
          <cell r="YT7" t="str">
            <v/>
          </cell>
          <cell r="YU7" t="str">
            <v/>
          </cell>
          <cell r="YV7" t="str">
            <v/>
          </cell>
          <cell r="YW7" t="str">
            <v/>
          </cell>
          <cell r="YX7" t="str">
            <v/>
          </cell>
          <cell r="YY7" t="str">
            <v/>
          </cell>
          <cell r="YZ7" t="str">
            <v/>
          </cell>
          <cell r="ZA7" t="str">
            <v/>
          </cell>
          <cell r="ZB7" t="str">
            <v/>
          </cell>
          <cell r="ZC7" t="str">
            <v/>
          </cell>
          <cell r="ZD7" t="str">
            <v/>
          </cell>
          <cell r="ZE7" t="str">
            <v/>
          </cell>
          <cell r="ZF7" t="str">
            <v/>
          </cell>
          <cell r="ZG7" t="str">
            <v/>
          </cell>
          <cell r="ZH7" t="str">
            <v/>
          </cell>
          <cell r="ZI7" t="str">
            <v/>
          </cell>
          <cell r="ZJ7" t="str">
            <v/>
          </cell>
          <cell r="ZK7" t="str">
            <v/>
          </cell>
          <cell r="ZL7" t="str">
            <v/>
          </cell>
          <cell r="ZM7" t="str">
            <v/>
          </cell>
          <cell r="ZN7" t="str">
            <v/>
          </cell>
          <cell r="ZO7" t="str">
            <v/>
          </cell>
          <cell r="ZP7" t="str">
            <v/>
          </cell>
          <cell r="ZQ7" t="str">
            <v/>
          </cell>
          <cell r="ZR7" t="str">
            <v/>
          </cell>
          <cell r="ZS7" t="str">
            <v/>
          </cell>
          <cell r="ZT7" t="str">
            <v/>
          </cell>
          <cell r="ZU7" t="str">
            <v/>
          </cell>
          <cell r="ZV7" t="str">
            <v/>
          </cell>
          <cell r="ZW7" t="str">
            <v/>
          </cell>
          <cell r="ZX7" t="str">
            <v/>
          </cell>
          <cell r="ZY7" t="str">
            <v/>
          </cell>
          <cell r="ZZ7" t="str">
            <v/>
          </cell>
          <cell r="AAA7" t="str">
            <v/>
          </cell>
          <cell r="AAB7" t="str">
            <v/>
          </cell>
          <cell r="AAC7" t="str">
            <v/>
          </cell>
          <cell r="AAD7" t="str">
            <v/>
          </cell>
          <cell r="AAE7" t="str">
            <v/>
          </cell>
          <cell r="AAF7" t="str">
            <v/>
          </cell>
          <cell r="AAG7" t="str">
            <v/>
          </cell>
          <cell r="AAH7" t="str">
            <v/>
          </cell>
          <cell r="AAI7" t="str">
            <v/>
          </cell>
          <cell r="AAJ7" t="str">
            <v/>
          </cell>
          <cell r="AAK7" t="str">
            <v/>
          </cell>
          <cell r="AAL7" t="str">
            <v/>
          </cell>
          <cell r="AAM7" t="str">
            <v/>
          </cell>
          <cell r="AAN7" t="str">
            <v/>
          </cell>
          <cell r="AAO7" t="str">
            <v/>
          </cell>
          <cell r="AAP7" t="str">
            <v/>
          </cell>
          <cell r="AAQ7" t="str">
            <v/>
          </cell>
          <cell r="AAR7" t="str">
            <v/>
          </cell>
          <cell r="AAS7" t="str">
            <v/>
          </cell>
          <cell r="AAT7" t="str">
            <v/>
          </cell>
          <cell r="AAU7" t="str">
            <v/>
          </cell>
          <cell r="AAV7" t="str">
            <v/>
          </cell>
          <cell r="AAW7" t="str">
            <v/>
          </cell>
          <cell r="AAX7" t="str">
            <v/>
          </cell>
          <cell r="AAY7" t="str">
            <v/>
          </cell>
          <cell r="AAZ7" t="str">
            <v/>
          </cell>
          <cell r="ABA7" t="str">
            <v/>
          </cell>
          <cell r="ABB7" t="str">
            <v/>
          </cell>
          <cell r="ABC7" t="str">
            <v/>
          </cell>
          <cell r="ABD7" t="str">
            <v/>
          </cell>
          <cell r="ABE7" t="str">
            <v/>
          </cell>
          <cell r="ABF7" t="str">
            <v/>
          </cell>
          <cell r="ABG7" t="str">
            <v/>
          </cell>
          <cell r="ABH7" t="str">
            <v/>
          </cell>
          <cell r="ABI7" t="str">
            <v/>
          </cell>
          <cell r="ABJ7" t="str">
            <v/>
          </cell>
          <cell r="ABK7" t="str">
            <v/>
          </cell>
          <cell r="ABL7" t="str">
            <v/>
          </cell>
          <cell r="ABM7" t="str">
            <v/>
          </cell>
          <cell r="ABN7" t="str">
            <v/>
          </cell>
          <cell r="ABO7" t="str">
            <v/>
          </cell>
          <cell r="ABP7" t="str">
            <v/>
          </cell>
          <cell r="ABQ7" t="str">
            <v/>
          </cell>
          <cell r="ABR7" t="str">
            <v/>
          </cell>
          <cell r="ABS7" t="str">
            <v/>
          </cell>
          <cell r="ABT7" t="str">
            <v/>
          </cell>
          <cell r="ABU7" t="str">
            <v/>
          </cell>
          <cell r="ABV7" t="str">
            <v/>
          </cell>
          <cell r="ABW7" t="str">
            <v/>
          </cell>
          <cell r="ABX7" t="str">
            <v/>
          </cell>
          <cell r="ABY7" t="str">
            <v/>
          </cell>
          <cell r="ABZ7" t="str">
            <v/>
          </cell>
          <cell r="ACA7" t="str">
            <v/>
          </cell>
          <cell r="ACB7" t="str">
            <v/>
          </cell>
          <cell r="ACC7" t="str">
            <v/>
          </cell>
          <cell r="ACD7" t="str">
            <v/>
          </cell>
          <cell r="ACE7" t="str">
            <v/>
          </cell>
          <cell r="ACF7" t="str">
            <v/>
          </cell>
          <cell r="ACG7" t="str">
            <v/>
          </cell>
          <cell r="ACH7" t="str">
            <v/>
          </cell>
          <cell r="ACI7" t="str">
            <v/>
          </cell>
          <cell r="ACJ7" t="str">
            <v/>
          </cell>
          <cell r="ACK7" t="str">
            <v/>
          </cell>
          <cell r="ACL7" t="str">
            <v/>
          </cell>
          <cell r="ACM7" t="str">
            <v/>
          </cell>
          <cell r="ACN7" t="str">
            <v/>
          </cell>
          <cell r="ACO7" t="str">
            <v/>
          </cell>
          <cell r="ACP7" t="str">
            <v/>
          </cell>
          <cell r="ACQ7" t="str">
            <v/>
          </cell>
          <cell r="ACR7" t="str">
            <v/>
          </cell>
          <cell r="ACS7" t="str">
            <v/>
          </cell>
          <cell r="ACT7" t="str">
            <v/>
          </cell>
          <cell r="ACU7" t="str">
            <v/>
          </cell>
          <cell r="ACV7" t="str">
            <v/>
          </cell>
          <cell r="ACW7" t="str">
            <v/>
          </cell>
          <cell r="ACX7" t="str">
            <v/>
          </cell>
          <cell r="ACY7" t="str">
            <v/>
          </cell>
          <cell r="ACZ7" t="str">
            <v/>
          </cell>
          <cell r="ADA7" t="str">
            <v/>
          </cell>
          <cell r="ADB7" t="str">
            <v/>
          </cell>
          <cell r="ADC7" t="str">
            <v/>
          </cell>
          <cell r="ADD7" t="str">
            <v/>
          </cell>
          <cell r="ADE7" t="str">
            <v/>
          </cell>
          <cell r="ADF7" t="str">
            <v/>
          </cell>
          <cell r="ADG7" t="str">
            <v/>
          </cell>
          <cell r="ADH7" t="str">
            <v/>
          </cell>
          <cell r="ADI7" t="str">
            <v/>
          </cell>
          <cell r="ADJ7" t="str">
            <v/>
          </cell>
          <cell r="ADK7" t="str">
            <v/>
          </cell>
          <cell r="ADL7" t="str">
            <v/>
          </cell>
          <cell r="ADM7" t="str">
            <v/>
          </cell>
          <cell r="ADN7" t="str">
            <v/>
          </cell>
          <cell r="ADO7" t="str">
            <v/>
          </cell>
          <cell r="ADP7" t="str">
            <v/>
          </cell>
          <cell r="ADQ7" t="str">
            <v/>
          </cell>
          <cell r="ADR7" t="str">
            <v/>
          </cell>
          <cell r="ADS7" t="str">
            <v/>
          </cell>
          <cell r="ADT7" t="str">
            <v/>
          </cell>
          <cell r="ADU7" t="str">
            <v/>
          </cell>
          <cell r="ADV7" t="str">
            <v/>
          </cell>
          <cell r="ADW7" t="str">
            <v/>
          </cell>
          <cell r="ADX7" t="str">
            <v/>
          </cell>
          <cell r="ADY7" t="str">
            <v/>
          </cell>
          <cell r="ADZ7" t="str">
            <v/>
          </cell>
          <cell r="AEA7" t="str">
            <v/>
          </cell>
          <cell r="AEB7" t="str">
            <v/>
          </cell>
          <cell r="AEC7" t="str">
            <v/>
          </cell>
          <cell r="AED7" t="str">
            <v/>
          </cell>
          <cell r="AEE7" t="str">
            <v/>
          </cell>
          <cell r="AEF7" t="str">
            <v/>
          </cell>
          <cell r="AEG7" t="str">
            <v/>
          </cell>
          <cell r="AEH7" t="str">
            <v/>
          </cell>
          <cell r="AEI7" t="str">
            <v/>
          </cell>
          <cell r="AEJ7" t="str">
            <v/>
          </cell>
          <cell r="AEK7" t="str">
            <v/>
          </cell>
          <cell r="AEL7" t="str">
            <v/>
          </cell>
          <cell r="AEM7" t="str">
            <v/>
          </cell>
          <cell r="AEN7" t="str">
            <v/>
          </cell>
          <cell r="AEO7" t="str">
            <v/>
          </cell>
          <cell r="AEP7" t="str">
            <v/>
          </cell>
          <cell r="AEQ7" t="str">
            <v/>
          </cell>
          <cell r="AER7" t="str">
            <v/>
          </cell>
          <cell r="AES7" t="str">
            <v/>
          </cell>
          <cell r="AET7" t="str">
            <v/>
          </cell>
          <cell r="AEU7" t="str">
            <v/>
          </cell>
          <cell r="AEV7" t="str">
            <v/>
          </cell>
          <cell r="AEW7" t="str">
            <v/>
          </cell>
          <cell r="AEX7" t="str">
            <v/>
          </cell>
          <cell r="AEY7" t="str">
            <v/>
          </cell>
          <cell r="AEZ7" t="str">
            <v/>
          </cell>
          <cell r="AFA7" t="str">
            <v/>
          </cell>
          <cell r="AFB7" t="str">
            <v/>
          </cell>
          <cell r="AFC7" t="str">
            <v/>
          </cell>
          <cell r="AFD7" t="str">
            <v/>
          </cell>
          <cell r="AFE7" t="str">
            <v/>
          </cell>
          <cell r="AFF7" t="str">
            <v/>
          </cell>
          <cell r="AFG7" t="str">
            <v/>
          </cell>
          <cell r="AFH7" t="str">
            <v/>
          </cell>
          <cell r="AFI7" t="str">
            <v/>
          </cell>
          <cell r="AFJ7" t="str">
            <v/>
          </cell>
          <cell r="AFK7" t="str">
            <v/>
          </cell>
          <cell r="AFL7" t="str">
            <v/>
          </cell>
          <cell r="AFM7" t="str">
            <v/>
          </cell>
          <cell r="AFN7" t="str">
            <v/>
          </cell>
          <cell r="AFO7" t="str">
            <v/>
          </cell>
          <cell r="AFP7" t="str">
            <v/>
          </cell>
          <cell r="AFQ7" t="str">
            <v/>
          </cell>
          <cell r="AFR7" t="str">
            <v/>
          </cell>
          <cell r="AFS7" t="str">
            <v/>
          </cell>
          <cell r="AFT7" t="str">
            <v/>
          </cell>
          <cell r="AFU7" t="str">
            <v/>
          </cell>
          <cell r="AFV7" t="str">
            <v/>
          </cell>
          <cell r="AFW7" t="str">
            <v/>
          </cell>
          <cell r="AFX7" t="str">
            <v/>
          </cell>
          <cell r="AFY7" t="str">
            <v/>
          </cell>
          <cell r="AFZ7" t="str">
            <v/>
          </cell>
          <cell r="AGA7" t="str">
            <v/>
          </cell>
          <cell r="AGB7" t="str">
            <v/>
          </cell>
          <cell r="AGC7" t="str">
            <v/>
          </cell>
          <cell r="AGD7" t="str">
            <v/>
          </cell>
          <cell r="AGE7" t="str">
            <v/>
          </cell>
          <cell r="AGF7" t="str">
            <v/>
          </cell>
          <cell r="AGG7" t="str">
            <v/>
          </cell>
          <cell r="AGH7" t="str">
            <v/>
          </cell>
          <cell r="AGI7" t="str">
            <v/>
          </cell>
          <cell r="AGJ7" t="str">
            <v/>
          </cell>
          <cell r="AGK7" t="str">
            <v/>
          </cell>
          <cell r="AGL7" t="str">
            <v/>
          </cell>
          <cell r="AGM7" t="str">
            <v/>
          </cell>
          <cell r="AGN7" t="str">
            <v/>
          </cell>
          <cell r="AGO7" t="str">
            <v/>
          </cell>
          <cell r="AGP7" t="str">
            <v/>
          </cell>
          <cell r="AGQ7" t="str">
            <v/>
          </cell>
          <cell r="AGR7" t="str">
            <v/>
          </cell>
          <cell r="AGS7" t="str">
            <v/>
          </cell>
          <cell r="AGT7" t="str">
            <v/>
          </cell>
          <cell r="AGU7" t="str">
            <v/>
          </cell>
          <cell r="AGV7" t="str">
            <v/>
          </cell>
          <cell r="AGW7" t="str">
            <v/>
          </cell>
          <cell r="AGX7" t="str">
            <v/>
          </cell>
          <cell r="AGY7" t="str">
            <v/>
          </cell>
          <cell r="AGZ7" t="str">
            <v/>
          </cell>
          <cell r="AHA7" t="str">
            <v/>
          </cell>
          <cell r="AHB7" t="str">
            <v/>
          </cell>
          <cell r="AHC7" t="str">
            <v/>
          </cell>
          <cell r="AHD7" t="str">
            <v/>
          </cell>
          <cell r="AHE7" t="str">
            <v/>
          </cell>
          <cell r="AHF7" t="str">
            <v/>
          </cell>
          <cell r="AHG7" t="str">
            <v/>
          </cell>
          <cell r="AHH7" t="str">
            <v/>
          </cell>
          <cell r="AHI7" t="str">
            <v/>
          </cell>
          <cell r="AHJ7" t="str">
            <v/>
          </cell>
          <cell r="AHK7" t="str">
            <v/>
          </cell>
          <cell r="AHL7" t="str">
            <v/>
          </cell>
          <cell r="AHM7" t="str">
            <v/>
          </cell>
          <cell r="AHN7" t="str">
            <v/>
          </cell>
          <cell r="AHO7" t="str">
            <v/>
          </cell>
          <cell r="AHP7" t="str">
            <v/>
          </cell>
          <cell r="AHQ7" t="str">
            <v/>
          </cell>
          <cell r="AHR7" t="str">
            <v/>
          </cell>
          <cell r="AHS7" t="str">
            <v/>
          </cell>
          <cell r="AHT7" t="str">
            <v/>
          </cell>
          <cell r="AHU7" t="str">
            <v/>
          </cell>
          <cell r="AHV7" t="str">
            <v/>
          </cell>
          <cell r="AHW7" t="str">
            <v/>
          </cell>
          <cell r="AHX7" t="str">
            <v/>
          </cell>
          <cell r="AHY7" t="str">
            <v/>
          </cell>
          <cell r="AHZ7" t="str">
            <v/>
          </cell>
          <cell r="AIA7" t="str">
            <v/>
          </cell>
          <cell r="AIB7" t="str">
            <v/>
          </cell>
          <cell r="AIC7" t="str">
            <v/>
          </cell>
          <cell r="AID7" t="str">
            <v/>
          </cell>
          <cell r="AIE7" t="str">
            <v/>
          </cell>
          <cell r="AIF7" t="str">
            <v/>
          </cell>
          <cell r="AIG7" t="str">
            <v/>
          </cell>
          <cell r="AIH7" t="str">
            <v/>
          </cell>
          <cell r="AII7" t="str">
            <v/>
          </cell>
          <cell r="AIJ7" t="str">
            <v/>
          </cell>
          <cell r="AIK7" t="str">
            <v/>
          </cell>
          <cell r="AIL7" t="str">
            <v/>
          </cell>
          <cell r="AIM7" t="str">
            <v/>
          </cell>
          <cell r="AIN7" t="str">
            <v/>
          </cell>
          <cell r="AIO7" t="str">
            <v/>
          </cell>
          <cell r="AIP7" t="str">
            <v/>
          </cell>
          <cell r="AIQ7" t="str">
            <v/>
          </cell>
          <cell r="AIR7" t="str">
            <v/>
          </cell>
          <cell r="AIS7" t="str">
            <v/>
          </cell>
          <cell r="AIT7" t="str">
            <v/>
          </cell>
          <cell r="AIU7" t="str">
            <v/>
          </cell>
          <cell r="AIV7" t="str">
            <v/>
          </cell>
          <cell r="AIW7" t="str">
            <v/>
          </cell>
          <cell r="AIX7" t="str">
            <v/>
          </cell>
          <cell r="AIY7" t="str">
            <v/>
          </cell>
          <cell r="AIZ7" t="str">
            <v/>
          </cell>
          <cell r="AJA7" t="str">
            <v/>
          </cell>
          <cell r="AJB7" t="str">
            <v/>
          </cell>
          <cell r="AJC7" t="str">
            <v/>
          </cell>
          <cell r="AJD7" t="str">
            <v/>
          </cell>
          <cell r="AJE7" t="str">
            <v/>
          </cell>
          <cell r="AJF7" t="str">
            <v/>
          </cell>
          <cell r="AJG7" t="str">
            <v/>
          </cell>
          <cell r="AJH7" t="str">
            <v/>
          </cell>
          <cell r="AJI7" t="str">
            <v/>
          </cell>
          <cell r="AJJ7" t="str">
            <v/>
          </cell>
          <cell r="AJK7" t="str">
            <v/>
          </cell>
          <cell r="AJL7" t="str">
            <v/>
          </cell>
          <cell r="AJM7" t="str">
            <v/>
          </cell>
          <cell r="AJN7" t="str">
            <v/>
          </cell>
          <cell r="AJO7" t="str">
            <v/>
          </cell>
          <cell r="AJP7" t="str">
            <v/>
          </cell>
          <cell r="AJQ7" t="str">
            <v/>
          </cell>
          <cell r="AJR7" t="str">
            <v/>
          </cell>
          <cell r="AJS7" t="str">
            <v/>
          </cell>
          <cell r="AJT7" t="str">
            <v/>
          </cell>
          <cell r="AJU7" t="str">
            <v/>
          </cell>
          <cell r="AJV7" t="str">
            <v/>
          </cell>
          <cell r="AJW7" t="str">
            <v/>
          </cell>
          <cell r="AJX7" t="str">
            <v/>
          </cell>
          <cell r="AJY7" t="str">
            <v/>
          </cell>
          <cell r="AJZ7" t="str">
            <v/>
          </cell>
          <cell r="AKA7" t="str">
            <v/>
          </cell>
          <cell r="AKB7" t="str">
            <v/>
          </cell>
          <cell r="AKC7" t="str">
            <v/>
          </cell>
          <cell r="AKD7" t="str">
            <v/>
          </cell>
          <cell r="AKE7" t="str">
            <v/>
          </cell>
          <cell r="AKF7" t="str">
            <v/>
          </cell>
          <cell r="AKG7" t="str">
            <v/>
          </cell>
          <cell r="AKH7" t="str">
            <v/>
          </cell>
          <cell r="AKI7" t="str">
            <v/>
          </cell>
          <cell r="AKJ7" t="str">
            <v/>
          </cell>
          <cell r="AKK7" t="str">
            <v/>
          </cell>
          <cell r="AKL7" t="str">
            <v/>
          </cell>
          <cell r="AKM7" t="str">
            <v/>
          </cell>
          <cell r="AKN7" t="str">
            <v/>
          </cell>
          <cell r="AKO7" t="str">
            <v/>
          </cell>
          <cell r="AKP7" t="str">
            <v/>
          </cell>
          <cell r="AKQ7" t="str">
            <v/>
          </cell>
          <cell r="AKR7" t="str">
            <v/>
          </cell>
          <cell r="AKS7" t="str">
            <v/>
          </cell>
          <cell r="AKT7" t="str">
            <v/>
          </cell>
          <cell r="AKU7" t="str">
            <v/>
          </cell>
          <cell r="AKV7" t="str">
            <v/>
          </cell>
          <cell r="AKW7" t="str">
            <v/>
          </cell>
          <cell r="AKX7" t="str">
            <v/>
          </cell>
          <cell r="AKY7" t="str">
            <v/>
          </cell>
          <cell r="AKZ7" t="str">
            <v/>
          </cell>
          <cell r="ALA7" t="str">
            <v/>
          </cell>
          <cell r="ALB7" t="str">
            <v/>
          </cell>
          <cell r="ALC7" t="str">
            <v/>
          </cell>
          <cell r="ALD7" t="str">
            <v/>
          </cell>
          <cell r="ALE7" t="str">
            <v/>
          </cell>
          <cell r="ALF7" t="str">
            <v/>
          </cell>
          <cell r="ALG7" t="str">
            <v/>
          </cell>
          <cell r="ALH7" t="str">
            <v/>
          </cell>
          <cell r="ALI7" t="str">
            <v/>
          </cell>
          <cell r="ALJ7" t="str">
            <v/>
          </cell>
          <cell r="ALK7" t="str">
            <v/>
          </cell>
          <cell r="ALL7" t="str">
            <v/>
          </cell>
          <cell r="ALM7" t="str">
            <v/>
          </cell>
          <cell r="ALN7" t="str">
            <v/>
          </cell>
        </row>
        <row r="8">
          <cell r="C8">
            <v>44105</v>
          </cell>
        </row>
        <row r="9">
          <cell r="C9">
            <v>43876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 t="str">
            <v/>
          </cell>
          <cell r="BU9" t="str">
            <v/>
          </cell>
          <cell r="BV9" t="str">
            <v/>
          </cell>
          <cell r="BW9" t="str">
            <v/>
          </cell>
          <cell r="BX9" t="str">
            <v/>
          </cell>
          <cell r="BY9" t="str">
            <v/>
          </cell>
          <cell r="BZ9" t="str">
            <v/>
          </cell>
          <cell r="CA9" t="str">
            <v/>
          </cell>
          <cell r="CB9" t="str">
            <v/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 t="str">
            <v/>
          </cell>
          <cell r="CH9" t="str">
            <v/>
          </cell>
          <cell r="CI9" t="str">
            <v/>
          </cell>
          <cell r="CJ9" t="str">
            <v/>
          </cell>
          <cell r="CK9" t="str">
            <v/>
          </cell>
          <cell r="CL9" t="str">
            <v/>
          </cell>
          <cell r="CM9" t="str">
            <v/>
          </cell>
          <cell r="CN9" t="str">
            <v/>
          </cell>
          <cell r="CO9" t="str">
            <v/>
          </cell>
          <cell r="CP9" t="str">
            <v/>
          </cell>
          <cell r="CQ9" t="str">
            <v/>
          </cell>
          <cell r="CR9" t="str">
            <v/>
          </cell>
          <cell r="CS9" t="str">
            <v/>
          </cell>
          <cell r="CT9" t="str">
            <v/>
          </cell>
          <cell r="CU9" t="str">
            <v/>
          </cell>
          <cell r="CV9" t="str">
            <v/>
          </cell>
          <cell r="CW9" t="str">
            <v/>
          </cell>
          <cell r="CX9" t="str">
            <v/>
          </cell>
          <cell r="CY9" t="str">
            <v/>
          </cell>
          <cell r="CZ9" t="str">
            <v/>
          </cell>
          <cell r="DA9" t="str">
            <v/>
          </cell>
          <cell r="DB9" t="str">
            <v/>
          </cell>
          <cell r="DC9" t="str">
            <v/>
          </cell>
          <cell r="DD9" t="str">
            <v/>
          </cell>
          <cell r="DE9" t="str">
            <v/>
          </cell>
          <cell r="DF9" t="str">
            <v/>
          </cell>
          <cell r="DG9" t="str">
            <v/>
          </cell>
          <cell r="DH9" t="str">
            <v/>
          </cell>
          <cell r="DI9" t="str">
            <v/>
          </cell>
          <cell r="DJ9" t="str">
            <v/>
          </cell>
          <cell r="DK9" t="str">
            <v/>
          </cell>
          <cell r="DL9" t="str">
            <v/>
          </cell>
          <cell r="DM9" t="str">
            <v/>
          </cell>
          <cell r="DN9" t="str">
            <v/>
          </cell>
          <cell r="DO9" t="str">
            <v/>
          </cell>
          <cell r="DP9" t="str">
            <v/>
          </cell>
          <cell r="DQ9" t="str">
            <v/>
          </cell>
          <cell r="DR9" t="str">
            <v/>
          </cell>
          <cell r="DS9" t="str">
            <v/>
          </cell>
          <cell r="DT9" t="str">
            <v/>
          </cell>
          <cell r="DU9" t="str">
            <v/>
          </cell>
          <cell r="DV9" t="str">
            <v/>
          </cell>
          <cell r="DW9" t="str">
            <v/>
          </cell>
          <cell r="DX9" t="str">
            <v/>
          </cell>
          <cell r="DY9" t="str">
            <v/>
          </cell>
          <cell r="DZ9" t="str">
            <v/>
          </cell>
          <cell r="EA9" t="str">
            <v/>
          </cell>
          <cell r="EB9" t="str">
            <v/>
          </cell>
          <cell r="EC9" t="str">
            <v/>
          </cell>
          <cell r="ED9" t="str">
            <v/>
          </cell>
          <cell r="EE9" t="str">
            <v/>
          </cell>
          <cell r="EF9" t="str">
            <v/>
          </cell>
          <cell r="EG9" t="str">
            <v/>
          </cell>
          <cell r="EH9" t="str">
            <v/>
          </cell>
          <cell r="EI9" t="str">
            <v/>
          </cell>
          <cell r="EJ9" t="str">
            <v/>
          </cell>
          <cell r="EK9" t="str">
            <v/>
          </cell>
          <cell r="EL9" t="str">
            <v/>
          </cell>
          <cell r="EM9" t="str">
            <v/>
          </cell>
          <cell r="EN9" t="str">
            <v/>
          </cell>
          <cell r="EO9" t="str">
            <v/>
          </cell>
          <cell r="EP9" t="str">
            <v/>
          </cell>
          <cell r="EQ9" t="str">
            <v/>
          </cell>
          <cell r="ER9" t="str">
            <v/>
          </cell>
          <cell r="ES9" t="str">
            <v/>
          </cell>
          <cell r="ET9" t="str">
            <v/>
          </cell>
          <cell r="EU9" t="str">
            <v/>
          </cell>
          <cell r="EV9" t="str">
            <v/>
          </cell>
          <cell r="EW9" t="str">
            <v/>
          </cell>
          <cell r="EX9" t="str">
            <v/>
          </cell>
          <cell r="EY9" t="str">
            <v/>
          </cell>
          <cell r="EZ9" t="str">
            <v/>
          </cell>
          <cell r="FA9" t="str">
            <v/>
          </cell>
          <cell r="FB9" t="str">
            <v/>
          </cell>
          <cell r="FC9" t="str">
            <v/>
          </cell>
          <cell r="FD9" t="str">
            <v/>
          </cell>
          <cell r="FE9" t="str">
            <v/>
          </cell>
          <cell r="FF9" t="str">
            <v/>
          </cell>
          <cell r="FG9" t="str">
            <v/>
          </cell>
          <cell r="FH9" t="str">
            <v/>
          </cell>
          <cell r="FI9" t="str">
            <v/>
          </cell>
          <cell r="FJ9" t="str">
            <v/>
          </cell>
          <cell r="FK9" t="str">
            <v/>
          </cell>
          <cell r="FL9" t="str">
            <v/>
          </cell>
          <cell r="FM9" t="str">
            <v/>
          </cell>
          <cell r="FN9" t="str">
            <v/>
          </cell>
          <cell r="FO9" t="str">
            <v/>
          </cell>
          <cell r="FP9" t="str">
            <v/>
          </cell>
          <cell r="FQ9" t="str">
            <v/>
          </cell>
          <cell r="FR9" t="str">
            <v/>
          </cell>
          <cell r="FS9" t="str">
            <v/>
          </cell>
          <cell r="FT9" t="str">
            <v/>
          </cell>
          <cell r="FU9" t="str">
            <v/>
          </cell>
          <cell r="FV9" t="str">
            <v/>
          </cell>
          <cell r="FW9" t="str">
            <v/>
          </cell>
          <cell r="FX9" t="str">
            <v/>
          </cell>
          <cell r="FY9" t="str">
            <v/>
          </cell>
          <cell r="FZ9" t="str">
            <v/>
          </cell>
          <cell r="GA9" t="str">
            <v/>
          </cell>
          <cell r="GB9" t="str">
            <v/>
          </cell>
          <cell r="GC9" t="str">
            <v/>
          </cell>
          <cell r="GD9" t="str">
            <v/>
          </cell>
          <cell r="GE9" t="str">
            <v/>
          </cell>
          <cell r="GF9" t="str">
            <v/>
          </cell>
          <cell r="GG9" t="str">
            <v/>
          </cell>
          <cell r="GH9" t="str">
            <v/>
          </cell>
          <cell r="GI9" t="str">
            <v/>
          </cell>
          <cell r="GJ9" t="str">
            <v/>
          </cell>
          <cell r="GK9" t="str">
            <v/>
          </cell>
          <cell r="GL9" t="str">
            <v/>
          </cell>
          <cell r="GM9" t="str">
            <v/>
          </cell>
          <cell r="GN9" t="str">
            <v/>
          </cell>
          <cell r="GO9" t="str">
            <v/>
          </cell>
          <cell r="GP9" t="str">
            <v/>
          </cell>
          <cell r="GQ9" t="str">
            <v/>
          </cell>
          <cell r="GR9" t="str">
            <v/>
          </cell>
          <cell r="GS9" t="str">
            <v/>
          </cell>
          <cell r="GT9" t="str">
            <v/>
          </cell>
          <cell r="GU9" t="str">
            <v/>
          </cell>
          <cell r="GV9" t="str">
            <v/>
          </cell>
          <cell r="GW9" t="str">
            <v/>
          </cell>
          <cell r="GX9" t="str">
            <v/>
          </cell>
          <cell r="GY9" t="str">
            <v/>
          </cell>
          <cell r="GZ9" t="str">
            <v/>
          </cell>
          <cell r="HA9" t="str">
            <v/>
          </cell>
          <cell r="HB9" t="str">
            <v/>
          </cell>
          <cell r="HC9" t="str">
            <v/>
          </cell>
          <cell r="HD9" t="str">
            <v/>
          </cell>
          <cell r="HE9" t="str">
            <v/>
          </cell>
          <cell r="HF9" t="str">
            <v/>
          </cell>
          <cell r="HG9" t="str">
            <v/>
          </cell>
          <cell r="HH9" t="str">
            <v/>
          </cell>
          <cell r="HI9" t="str">
            <v/>
          </cell>
          <cell r="HJ9" t="str">
            <v/>
          </cell>
          <cell r="HK9" t="str">
            <v/>
          </cell>
          <cell r="HL9" t="str">
            <v/>
          </cell>
          <cell r="HM9" t="str">
            <v/>
          </cell>
          <cell r="HN9" t="str">
            <v/>
          </cell>
          <cell r="HO9" t="str">
            <v/>
          </cell>
          <cell r="HP9" t="str">
            <v/>
          </cell>
          <cell r="HQ9" t="str">
            <v/>
          </cell>
          <cell r="HR9" t="str">
            <v/>
          </cell>
          <cell r="HS9" t="str">
            <v/>
          </cell>
          <cell r="HT9" t="str">
            <v/>
          </cell>
          <cell r="HU9" t="str">
            <v/>
          </cell>
          <cell r="HV9" t="str">
            <v/>
          </cell>
          <cell r="HW9" t="str">
            <v/>
          </cell>
          <cell r="HX9" t="str">
            <v/>
          </cell>
          <cell r="HY9" t="str">
            <v/>
          </cell>
          <cell r="HZ9" t="str">
            <v/>
          </cell>
          <cell r="IA9" t="str">
            <v/>
          </cell>
          <cell r="IB9" t="str">
            <v/>
          </cell>
          <cell r="IC9" t="str">
            <v/>
          </cell>
          <cell r="ID9" t="str">
            <v/>
          </cell>
          <cell r="IE9" t="str">
            <v/>
          </cell>
          <cell r="IF9" t="str">
            <v/>
          </cell>
          <cell r="IG9" t="str">
            <v/>
          </cell>
          <cell r="IH9" t="str">
            <v/>
          </cell>
          <cell r="II9" t="str">
            <v/>
          </cell>
          <cell r="IJ9" t="str">
            <v/>
          </cell>
          <cell r="IK9" t="str">
            <v/>
          </cell>
          <cell r="IL9" t="str">
            <v/>
          </cell>
          <cell r="IM9" t="str">
            <v/>
          </cell>
          <cell r="IN9" t="str">
            <v/>
          </cell>
          <cell r="IO9" t="str">
            <v/>
          </cell>
          <cell r="IP9" t="str">
            <v/>
          </cell>
          <cell r="IQ9" t="str">
            <v/>
          </cell>
          <cell r="IR9" t="str">
            <v/>
          </cell>
          <cell r="IS9" t="str">
            <v/>
          </cell>
          <cell r="IT9" t="str">
            <v/>
          </cell>
          <cell r="IU9" t="str">
            <v/>
          </cell>
          <cell r="IV9" t="str">
            <v/>
          </cell>
          <cell r="IW9" t="str">
            <v/>
          </cell>
          <cell r="IX9" t="str">
            <v/>
          </cell>
          <cell r="IY9" t="str">
            <v/>
          </cell>
          <cell r="IZ9" t="str">
            <v/>
          </cell>
          <cell r="JA9" t="str">
            <v/>
          </cell>
          <cell r="JB9" t="str">
            <v/>
          </cell>
          <cell r="JC9" t="str">
            <v/>
          </cell>
          <cell r="JD9" t="str">
            <v/>
          </cell>
          <cell r="JE9" t="str">
            <v/>
          </cell>
          <cell r="JF9" t="str">
            <v/>
          </cell>
          <cell r="JG9" t="str">
            <v/>
          </cell>
          <cell r="JH9" t="str">
            <v/>
          </cell>
          <cell r="JI9" t="str">
            <v/>
          </cell>
          <cell r="JJ9" t="str">
            <v/>
          </cell>
          <cell r="JK9" t="str">
            <v/>
          </cell>
          <cell r="JL9" t="str">
            <v/>
          </cell>
          <cell r="JM9" t="str">
            <v/>
          </cell>
          <cell r="JN9" t="str">
            <v/>
          </cell>
          <cell r="JO9" t="str">
            <v/>
          </cell>
          <cell r="JP9" t="str">
            <v/>
          </cell>
          <cell r="JQ9" t="str">
            <v/>
          </cell>
          <cell r="JR9" t="str">
            <v/>
          </cell>
          <cell r="JS9" t="str">
            <v/>
          </cell>
          <cell r="JT9" t="str">
            <v/>
          </cell>
          <cell r="JU9" t="str">
            <v/>
          </cell>
          <cell r="JV9" t="str">
            <v/>
          </cell>
          <cell r="JW9" t="str">
            <v/>
          </cell>
          <cell r="JX9" t="str">
            <v/>
          </cell>
          <cell r="JY9" t="str">
            <v/>
          </cell>
          <cell r="JZ9" t="str">
            <v/>
          </cell>
          <cell r="KA9" t="str">
            <v/>
          </cell>
          <cell r="KB9" t="str">
            <v/>
          </cell>
          <cell r="KC9" t="str">
            <v/>
          </cell>
          <cell r="KD9" t="str">
            <v/>
          </cell>
          <cell r="KE9" t="str">
            <v/>
          </cell>
          <cell r="KF9" t="str">
            <v/>
          </cell>
          <cell r="KG9" t="str">
            <v/>
          </cell>
          <cell r="KH9" t="str">
            <v/>
          </cell>
          <cell r="KI9" t="str">
            <v/>
          </cell>
          <cell r="KJ9" t="str">
            <v/>
          </cell>
          <cell r="KK9" t="str">
            <v/>
          </cell>
          <cell r="KL9" t="str">
            <v/>
          </cell>
          <cell r="KM9" t="str">
            <v/>
          </cell>
          <cell r="KN9" t="str">
            <v/>
          </cell>
          <cell r="KO9" t="str">
            <v/>
          </cell>
          <cell r="KP9" t="str">
            <v/>
          </cell>
          <cell r="KQ9" t="str">
            <v/>
          </cell>
          <cell r="KR9" t="str">
            <v/>
          </cell>
          <cell r="KS9" t="str">
            <v/>
          </cell>
          <cell r="KT9" t="str">
            <v/>
          </cell>
          <cell r="KU9" t="str">
            <v/>
          </cell>
          <cell r="KV9" t="str">
            <v/>
          </cell>
          <cell r="KW9" t="str">
            <v/>
          </cell>
          <cell r="KX9" t="str">
            <v/>
          </cell>
          <cell r="KY9" t="str">
            <v/>
          </cell>
          <cell r="KZ9" t="str">
            <v/>
          </cell>
          <cell r="LA9" t="str">
            <v/>
          </cell>
          <cell r="LB9" t="str">
            <v/>
          </cell>
          <cell r="LC9" t="str">
            <v/>
          </cell>
          <cell r="LD9" t="str">
            <v/>
          </cell>
          <cell r="LE9" t="str">
            <v/>
          </cell>
          <cell r="LF9" t="str">
            <v/>
          </cell>
          <cell r="LG9" t="str">
            <v/>
          </cell>
          <cell r="LH9" t="str">
            <v/>
          </cell>
          <cell r="LI9" t="str">
            <v/>
          </cell>
          <cell r="LJ9" t="str">
            <v/>
          </cell>
          <cell r="LK9" t="str">
            <v/>
          </cell>
          <cell r="LL9" t="str">
            <v/>
          </cell>
          <cell r="LM9" t="str">
            <v/>
          </cell>
          <cell r="LN9" t="str">
            <v/>
          </cell>
          <cell r="LO9" t="str">
            <v/>
          </cell>
          <cell r="LP9" t="str">
            <v/>
          </cell>
          <cell r="LQ9" t="str">
            <v/>
          </cell>
          <cell r="LR9" t="str">
            <v/>
          </cell>
          <cell r="LS9" t="str">
            <v/>
          </cell>
          <cell r="LT9" t="str">
            <v/>
          </cell>
          <cell r="LU9" t="str">
            <v/>
          </cell>
          <cell r="LV9" t="str">
            <v/>
          </cell>
          <cell r="LW9" t="str">
            <v/>
          </cell>
          <cell r="LX9" t="str">
            <v/>
          </cell>
          <cell r="LY9" t="str">
            <v/>
          </cell>
          <cell r="LZ9" t="str">
            <v/>
          </cell>
          <cell r="MA9" t="str">
            <v/>
          </cell>
          <cell r="MB9" t="str">
            <v/>
          </cell>
          <cell r="MC9" t="str">
            <v/>
          </cell>
          <cell r="MD9" t="str">
            <v/>
          </cell>
          <cell r="ME9" t="str">
            <v/>
          </cell>
          <cell r="MF9" t="str">
            <v/>
          </cell>
          <cell r="MG9" t="str">
            <v/>
          </cell>
          <cell r="MH9" t="str">
            <v/>
          </cell>
          <cell r="MI9" t="str">
            <v/>
          </cell>
          <cell r="MJ9" t="str">
            <v/>
          </cell>
          <cell r="MK9" t="str">
            <v/>
          </cell>
          <cell r="ML9" t="str">
            <v/>
          </cell>
          <cell r="MM9" t="str">
            <v/>
          </cell>
          <cell r="MN9" t="str">
            <v/>
          </cell>
          <cell r="MO9" t="str">
            <v/>
          </cell>
          <cell r="MP9" t="str">
            <v/>
          </cell>
          <cell r="MQ9" t="str">
            <v/>
          </cell>
          <cell r="MR9" t="str">
            <v/>
          </cell>
          <cell r="MS9" t="str">
            <v/>
          </cell>
          <cell r="MT9" t="str">
            <v/>
          </cell>
          <cell r="MU9" t="str">
            <v/>
          </cell>
          <cell r="MV9" t="str">
            <v/>
          </cell>
          <cell r="MW9" t="str">
            <v/>
          </cell>
          <cell r="MX9" t="str">
            <v/>
          </cell>
          <cell r="MY9" t="str">
            <v/>
          </cell>
          <cell r="MZ9" t="str">
            <v/>
          </cell>
          <cell r="NA9" t="str">
            <v/>
          </cell>
          <cell r="NB9" t="str">
            <v/>
          </cell>
          <cell r="NC9" t="str">
            <v/>
          </cell>
          <cell r="ND9" t="str">
            <v/>
          </cell>
          <cell r="NE9" t="str">
            <v/>
          </cell>
          <cell r="NF9" t="str">
            <v/>
          </cell>
          <cell r="NG9" t="str">
            <v/>
          </cell>
          <cell r="NH9" t="str">
            <v/>
          </cell>
          <cell r="NI9" t="str">
            <v/>
          </cell>
          <cell r="NJ9" t="str">
            <v/>
          </cell>
          <cell r="NK9" t="str">
            <v/>
          </cell>
          <cell r="NL9" t="str">
            <v/>
          </cell>
          <cell r="NM9" t="str">
            <v/>
          </cell>
          <cell r="NN9" t="str">
            <v/>
          </cell>
          <cell r="NO9" t="str">
            <v/>
          </cell>
          <cell r="NP9" t="str">
            <v/>
          </cell>
          <cell r="NQ9" t="str">
            <v/>
          </cell>
          <cell r="NR9" t="str">
            <v/>
          </cell>
          <cell r="NS9" t="str">
            <v/>
          </cell>
          <cell r="NT9" t="str">
            <v/>
          </cell>
          <cell r="NU9" t="str">
            <v/>
          </cell>
          <cell r="NV9" t="str">
            <v/>
          </cell>
          <cell r="NW9" t="str">
            <v/>
          </cell>
          <cell r="NX9" t="str">
            <v/>
          </cell>
          <cell r="NY9" t="str">
            <v/>
          </cell>
          <cell r="NZ9" t="str">
            <v/>
          </cell>
          <cell r="OA9" t="str">
            <v/>
          </cell>
          <cell r="OB9" t="str">
            <v/>
          </cell>
          <cell r="OC9" t="str">
            <v/>
          </cell>
          <cell r="OD9" t="str">
            <v/>
          </cell>
          <cell r="OE9" t="str">
            <v/>
          </cell>
          <cell r="OF9" t="str">
            <v/>
          </cell>
          <cell r="OG9" t="str">
            <v/>
          </cell>
          <cell r="OH9" t="str">
            <v/>
          </cell>
          <cell r="OI9" t="str">
            <v/>
          </cell>
          <cell r="OJ9" t="str">
            <v/>
          </cell>
          <cell r="OK9" t="str">
            <v/>
          </cell>
          <cell r="OL9" t="str">
            <v/>
          </cell>
          <cell r="OM9" t="str">
            <v/>
          </cell>
          <cell r="ON9" t="str">
            <v/>
          </cell>
          <cell r="OO9" t="str">
            <v/>
          </cell>
          <cell r="OP9" t="str">
            <v/>
          </cell>
          <cell r="OQ9" t="str">
            <v/>
          </cell>
          <cell r="OR9" t="str">
            <v/>
          </cell>
          <cell r="OS9" t="str">
            <v/>
          </cell>
          <cell r="OT9" t="str">
            <v/>
          </cell>
          <cell r="OU9" t="str">
            <v/>
          </cell>
          <cell r="OV9" t="str">
            <v/>
          </cell>
          <cell r="OW9" t="str">
            <v/>
          </cell>
          <cell r="OX9" t="str">
            <v/>
          </cell>
          <cell r="OY9" t="str">
            <v/>
          </cell>
          <cell r="OZ9" t="str">
            <v/>
          </cell>
          <cell r="PA9" t="str">
            <v/>
          </cell>
          <cell r="PB9" t="str">
            <v/>
          </cell>
          <cell r="PC9" t="str">
            <v/>
          </cell>
          <cell r="PD9" t="str">
            <v/>
          </cell>
          <cell r="PE9" t="str">
            <v/>
          </cell>
          <cell r="PF9" t="str">
            <v/>
          </cell>
          <cell r="PG9" t="str">
            <v/>
          </cell>
          <cell r="PH9" t="str">
            <v/>
          </cell>
          <cell r="PI9" t="str">
            <v/>
          </cell>
          <cell r="PJ9" t="str">
            <v/>
          </cell>
          <cell r="PK9" t="str">
            <v/>
          </cell>
          <cell r="PL9" t="str">
            <v/>
          </cell>
          <cell r="PM9" t="str">
            <v/>
          </cell>
          <cell r="PN9" t="str">
            <v/>
          </cell>
          <cell r="PO9" t="str">
            <v/>
          </cell>
          <cell r="PP9" t="str">
            <v/>
          </cell>
          <cell r="PQ9" t="str">
            <v/>
          </cell>
          <cell r="PR9" t="str">
            <v/>
          </cell>
          <cell r="PS9" t="str">
            <v/>
          </cell>
          <cell r="PT9" t="str">
            <v/>
          </cell>
          <cell r="PU9" t="str">
            <v/>
          </cell>
          <cell r="PV9" t="str">
            <v/>
          </cell>
          <cell r="PW9" t="str">
            <v/>
          </cell>
          <cell r="PX9" t="str">
            <v/>
          </cell>
          <cell r="PY9" t="str">
            <v/>
          </cell>
          <cell r="PZ9" t="str">
            <v/>
          </cell>
          <cell r="QA9" t="str">
            <v/>
          </cell>
          <cell r="QB9" t="str">
            <v/>
          </cell>
          <cell r="QC9" t="str">
            <v/>
          </cell>
          <cell r="QD9" t="str">
            <v/>
          </cell>
          <cell r="QE9" t="str">
            <v/>
          </cell>
          <cell r="QF9" t="str">
            <v/>
          </cell>
          <cell r="QG9" t="str">
            <v/>
          </cell>
          <cell r="QH9" t="str">
            <v/>
          </cell>
          <cell r="QI9" t="str">
            <v/>
          </cell>
          <cell r="QJ9" t="str">
            <v/>
          </cell>
          <cell r="QK9" t="str">
            <v/>
          </cell>
          <cell r="QL9" t="str">
            <v/>
          </cell>
          <cell r="QM9" t="str">
            <v/>
          </cell>
          <cell r="QN9" t="str">
            <v/>
          </cell>
          <cell r="QO9" t="str">
            <v/>
          </cell>
          <cell r="QP9" t="str">
            <v/>
          </cell>
          <cell r="QQ9" t="str">
            <v/>
          </cell>
          <cell r="QR9" t="str">
            <v/>
          </cell>
          <cell r="QS9" t="str">
            <v/>
          </cell>
          <cell r="QT9" t="str">
            <v/>
          </cell>
          <cell r="QU9" t="str">
            <v/>
          </cell>
          <cell r="QV9" t="str">
            <v/>
          </cell>
          <cell r="QW9" t="str">
            <v/>
          </cell>
          <cell r="QX9" t="str">
            <v/>
          </cell>
          <cell r="QY9" t="str">
            <v/>
          </cell>
          <cell r="QZ9" t="str">
            <v/>
          </cell>
          <cell r="RA9" t="str">
            <v/>
          </cell>
          <cell r="RB9" t="str">
            <v/>
          </cell>
          <cell r="RC9" t="str">
            <v/>
          </cell>
          <cell r="RD9" t="str">
            <v/>
          </cell>
          <cell r="RE9" t="str">
            <v/>
          </cell>
          <cell r="RF9" t="str">
            <v/>
          </cell>
          <cell r="RG9" t="str">
            <v/>
          </cell>
          <cell r="RH9" t="str">
            <v/>
          </cell>
          <cell r="RI9" t="str">
            <v/>
          </cell>
          <cell r="RJ9" t="str">
            <v/>
          </cell>
          <cell r="RK9" t="str">
            <v/>
          </cell>
          <cell r="RL9" t="str">
            <v/>
          </cell>
          <cell r="RM9" t="str">
            <v/>
          </cell>
          <cell r="RN9" t="str">
            <v/>
          </cell>
          <cell r="RO9" t="str">
            <v/>
          </cell>
          <cell r="RP9" t="str">
            <v/>
          </cell>
          <cell r="RQ9" t="str">
            <v/>
          </cell>
          <cell r="RR9" t="str">
            <v/>
          </cell>
          <cell r="RS9" t="str">
            <v/>
          </cell>
          <cell r="RT9" t="str">
            <v/>
          </cell>
          <cell r="RU9" t="str">
            <v/>
          </cell>
          <cell r="RV9" t="str">
            <v/>
          </cell>
          <cell r="RW9" t="str">
            <v/>
          </cell>
          <cell r="RX9" t="str">
            <v/>
          </cell>
          <cell r="RY9" t="str">
            <v/>
          </cell>
          <cell r="RZ9" t="str">
            <v/>
          </cell>
          <cell r="SA9" t="str">
            <v/>
          </cell>
          <cell r="SB9" t="str">
            <v/>
          </cell>
          <cell r="SC9" t="str">
            <v/>
          </cell>
          <cell r="SD9" t="str">
            <v/>
          </cell>
          <cell r="SE9" t="str">
            <v/>
          </cell>
          <cell r="SF9" t="str">
            <v/>
          </cell>
          <cell r="SG9" t="str">
            <v/>
          </cell>
          <cell r="SH9" t="str">
            <v/>
          </cell>
          <cell r="SI9" t="str">
            <v/>
          </cell>
          <cell r="SJ9" t="str">
            <v/>
          </cell>
          <cell r="SK9" t="str">
            <v/>
          </cell>
          <cell r="SL9" t="str">
            <v/>
          </cell>
          <cell r="SM9" t="str">
            <v/>
          </cell>
          <cell r="SN9" t="str">
            <v/>
          </cell>
          <cell r="SO9" t="str">
            <v/>
          </cell>
          <cell r="SP9" t="str">
            <v/>
          </cell>
          <cell r="SQ9" t="str">
            <v/>
          </cell>
          <cell r="SR9" t="str">
            <v/>
          </cell>
          <cell r="SS9" t="str">
            <v/>
          </cell>
          <cell r="ST9" t="str">
            <v/>
          </cell>
          <cell r="SU9" t="str">
            <v/>
          </cell>
          <cell r="SV9" t="str">
            <v/>
          </cell>
          <cell r="SW9" t="str">
            <v/>
          </cell>
          <cell r="SX9" t="str">
            <v/>
          </cell>
          <cell r="SY9" t="str">
            <v/>
          </cell>
          <cell r="SZ9" t="str">
            <v/>
          </cell>
          <cell r="TA9" t="str">
            <v/>
          </cell>
          <cell r="TB9" t="str">
            <v/>
          </cell>
          <cell r="TC9" t="str">
            <v/>
          </cell>
          <cell r="TD9" t="str">
            <v/>
          </cell>
          <cell r="TE9" t="str">
            <v/>
          </cell>
          <cell r="TF9" t="str">
            <v/>
          </cell>
          <cell r="TG9" t="str">
            <v/>
          </cell>
          <cell r="TH9" t="str">
            <v/>
          </cell>
          <cell r="TI9" t="str">
            <v/>
          </cell>
          <cell r="TJ9" t="str">
            <v/>
          </cell>
          <cell r="TK9" t="str">
            <v/>
          </cell>
          <cell r="TL9" t="str">
            <v/>
          </cell>
          <cell r="TM9" t="str">
            <v/>
          </cell>
          <cell r="TN9" t="str">
            <v/>
          </cell>
          <cell r="TO9" t="str">
            <v/>
          </cell>
          <cell r="TP9" t="str">
            <v/>
          </cell>
          <cell r="TQ9" t="str">
            <v/>
          </cell>
          <cell r="TR9" t="str">
            <v/>
          </cell>
          <cell r="TS9" t="str">
            <v/>
          </cell>
          <cell r="TT9" t="str">
            <v/>
          </cell>
          <cell r="TU9" t="str">
            <v/>
          </cell>
          <cell r="TV9" t="str">
            <v/>
          </cell>
          <cell r="TW9" t="str">
            <v/>
          </cell>
          <cell r="TX9" t="str">
            <v/>
          </cell>
          <cell r="TY9" t="str">
            <v/>
          </cell>
          <cell r="TZ9" t="str">
            <v/>
          </cell>
          <cell r="UA9" t="str">
            <v/>
          </cell>
          <cell r="UB9" t="str">
            <v/>
          </cell>
          <cell r="UC9" t="str">
            <v/>
          </cell>
          <cell r="UD9" t="str">
            <v/>
          </cell>
          <cell r="UE9" t="str">
            <v/>
          </cell>
          <cell r="UF9" t="str">
            <v/>
          </cell>
          <cell r="UG9" t="str">
            <v/>
          </cell>
          <cell r="UH9" t="str">
            <v/>
          </cell>
          <cell r="UI9" t="str">
            <v/>
          </cell>
          <cell r="UJ9" t="str">
            <v/>
          </cell>
          <cell r="UK9" t="str">
            <v/>
          </cell>
          <cell r="UL9" t="str">
            <v/>
          </cell>
          <cell r="UM9" t="str">
            <v/>
          </cell>
          <cell r="UN9" t="str">
            <v/>
          </cell>
          <cell r="UO9" t="str">
            <v/>
          </cell>
          <cell r="UP9" t="str">
            <v/>
          </cell>
          <cell r="UQ9" t="str">
            <v/>
          </cell>
          <cell r="UR9" t="str">
            <v/>
          </cell>
          <cell r="US9" t="str">
            <v/>
          </cell>
          <cell r="UT9" t="str">
            <v/>
          </cell>
          <cell r="UU9" t="str">
            <v/>
          </cell>
          <cell r="UV9" t="str">
            <v/>
          </cell>
          <cell r="UW9" t="str">
            <v/>
          </cell>
          <cell r="UX9" t="str">
            <v/>
          </cell>
          <cell r="UY9" t="str">
            <v/>
          </cell>
          <cell r="UZ9" t="str">
            <v/>
          </cell>
          <cell r="VA9" t="str">
            <v/>
          </cell>
          <cell r="VB9" t="str">
            <v/>
          </cell>
          <cell r="VC9" t="str">
            <v/>
          </cell>
          <cell r="VD9" t="str">
            <v/>
          </cell>
          <cell r="VE9" t="str">
            <v/>
          </cell>
          <cell r="VF9" t="str">
            <v/>
          </cell>
          <cell r="VG9" t="str">
            <v/>
          </cell>
          <cell r="VH9" t="str">
            <v/>
          </cell>
          <cell r="VI9" t="str">
            <v/>
          </cell>
          <cell r="VJ9" t="str">
            <v/>
          </cell>
          <cell r="VK9" t="str">
            <v/>
          </cell>
          <cell r="VL9" t="str">
            <v/>
          </cell>
          <cell r="VM9" t="str">
            <v/>
          </cell>
          <cell r="VN9" t="str">
            <v/>
          </cell>
          <cell r="VO9" t="str">
            <v/>
          </cell>
          <cell r="VP9" t="str">
            <v/>
          </cell>
          <cell r="VQ9" t="str">
            <v/>
          </cell>
          <cell r="VR9" t="str">
            <v/>
          </cell>
          <cell r="VS9" t="str">
            <v/>
          </cell>
          <cell r="VT9" t="str">
            <v/>
          </cell>
          <cell r="VU9" t="str">
            <v/>
          </cell>
          <cell r="VV9" t="str">
            <v/>
          </cell>
          <cell r="VW9" t="str">
            <v/>
          </cell>
          <cell r="VX9" t="str">
            <v/>
          </cell>
          <cell r="VY9" t="str">
            <v/>
          </cell>
          <cell r="VZ9" t="str">
            <v/>
          </cell>
          <cell r="WA9" t="str">
            <v/>
          </cell>
          <cell r="WB9" t="str">
            <v/>
          </cell>
          <cell r="WC9" t="str">
            <v/>
          </cell>
          <cell r="WD9" t="str">
            <v/>
          </cell>
          <cell r="WE9" t="str">
            <v/>
          </cell>
          <cell r="WF9" t="str">
            <v/>
          </cell>
          <cell r="WG9" t="str">
            <v/>
          </cell>
          <cell r="WH9" t="str">
            <v/>
          </cell>
          <cell r="WI9" t="str">
            <v/>
          </cell>
          <cell r="WJ9" t="str">
            <v/>
          </cell>
          <cell r="WK9" t="str">
            <v/>
          </cell>
          <cell r="WL9" t="str">
            <v/>
          </cell>
          <cell r="WM9" t="str">
            <v/>
          </cell>
          <cell r="WN9" t="str">
            <v/>
          </cell>
          <cell r="WO9" t="str">
            <v/>
          </cell>
          <cell r="WP9" t="str">
            <v/>
          </cell>
          <cell r="WQ9" t="str">
            <v/>
          </cell>
          <cell r="WR9" t="str">
            <v/>
          </cell>
          <cell r="WS9" t="str">
            <v/>
          </cell>
          <cell r="WT9" t="str">
            <v/>
          </cell>
          <cell r="WU9" t="str">
            <v/>
          </cell>
          <cell r="WV9" t="str">
            <v/>
          </cell>
          <cell r="WW9" t="str">
            <v/>
          </cell>
          <cell r="WX9" t="str">
            <v/>
          </cell>
          <cell r="WY9" t="str">
            <v/>
          </cell>
          <cell r="WZ9" t="str">
            <v/>
          </cell>
          <cell r="XA9" t="str">
            <v/>
          </cell>
          <cell r="XB9" t="str">
            <v/>
          </cell>
          <cell r="XC9" t="str">
            <v/>
          </cell>
          <cell r="XD9" t="str">
            <v/>
          </cell>
          <cell r="XE9" t="str">
            <v/>
          </cell>
          <cell r="XF9" t="str">
            <v/>
          </cell>
          <cell r="XG9" t="str">
            <v/>
          </cell>
          <cell r="XH9" t="str">
            <v/>
          </cell>
          <cell r="XI9" t="str">
            <v/>
          </cell>
          <cell r="XJ9" t="str">
            <v/>
          </cell>
          <cell r="XK9" t="str">
            <v/>
          </cell>
          <cell r="XL9" t="str">
            <v/>
          </cell>
          <cell r="XM9" t="str">
            <v/>
          </cell>
          <cell r="XN9" t="str">
            <v/>
          </cell>
          <cell r="XO9" t="str">
            <v/>
          </cell>
          <cell r="XP9" t="str">
            <v/>
          </cell>
          <cell r="XQ9" t="str">
            <v/>
          </cell>
          <cell r="XR9" t="str">
            <v/>
          </cell>
          <cell r="XS9" t="str">
            <v/>
          </cell>
          <cell r="XT9" t="str">
            <v/>
          </cell>
          <cell r="XU9" t="str">
            <v/>
          </cell>
          <cell r="XV9" t="str">
            <v/>
          </cell>
          <cell r="XW9" t="str">
            <v/>
          </cell>
          <cell r="XX9" t="str">
            <v/>
          </cell>
          <cell r="XY9" t="str">
            <v/>
          </cell>
          <cell r="XZ9" t="str">
            <v/>
          </cell>
          <cell r="YA9" t="str">
            <v/>
          </cell>
          <cell r="YB9" t="str">
            <v/>
          </cell>
          <cell r="YC9" t="str">
            <v/>
          </cell>
          <cell r="YD9" t="str">
            <v/>
          </cell>
          <cell r="YE9" t="str">
            <v/>
          </cell>
          <cell r="YF9" t="str">
            <v/>
          </cell>
          <cell r="YG9" t="str">
            <v/>
          </cell>
          <cell r="YH9" t="str">
            <v/>
          </cell>
          <cell r="YI9" t="str">
            <v/>
          </cell>
          <cell r="YJ9" t="str">
            <v/>
          </cell>
          <cell r="YK9" t="str">
            <v/>
          </cell>
          <cell r="YL9" t="str">
            <v/>
          </cell>
          <cell r="YM9" t="str">
            <v/>
          </cell>
          <cell r="YN9" t="str">
            <v/>
          </cell>
          <cell r="YO9" t="str">
            <v/>
          </cell>
          <cell r="YP9" t="str">
            <v/>
          </cell>
          <cell r="YQ9" t="str">
            <v/>
          </cell>
          <cell r="YR9" t="str">
            <v/>
          </cell>
          <cell r="YS9" t="str">
            <v/>
          </cell>
          <cell r="YT9" t="str">
            <v/>
          </cell>
          <cell r="YU9" t="str">
            <v/>
          </cell>
          <cell r="YV9" t="str">
            <v/>
          </cell>
          <cell r="YW9" t="str">
            <v/>
          </cell>
          <cell r="YX9" t="str">
            <v/>
          </cell>
          <cell r="YY9" t="str">
            <v/>
          </cell>
          <cell r="YZ9" t="str">
            <v/>
          </cell>
          <cell r="ZA9" t="str">
            <v/>
          </cell>
          <cell r="ZB9" t="str">
            <v/>
          </cell>
          <cell r="ZC9" t="str">
            <v/>
          </cell>
          <cell r="ZD9" t="str">
            <v/>
          </cell>
          <cell r="ZE9" t="str">
            <v/>
          </cell>
          <cell r="ZF9" t="str">
            <v/>
          </cell>
          <cell r="ZG9" t="str">
            <v/>
          </cell>
          <cell r="ZH9" t="str">
            <v/>
          </cell>
          <cell r="ZI9" t="str">
            <v/>
          </cell>
          <cell r="ZJ9" t="str">
            <v/>
          </cell>
          <cell r="ZK9" t="str">
            <v/>
          </cell>
          <cell r="ZL9" t="str">
            <v/>
          </cell>
          <cell r="ZM9" t="str">
            <v/>
          </cell>
          <cell r="ZN9" t="str">
            <v/>
          </cell>
          <cell r="ZO9" t="str">
            <v/>
          </cell>
          <cell r="ZP9" t="str">
            <v/>
          </cell>
          <cell r="ZQ9" t="str">
            <v/>
          </cell>
          <cell r="ZR9" t="str">
            <v/>
          </cell>
          <cell r="ZS9" t="str">
            <v/>
          </cell>
          <cell r="ZT9" t="str">
            <v/>
          </cell>
          <cell r="ZU9" t="str">
            <v/>
          </cell>
          <cell r="ZV9" t="str">
            <v/>
          </cell>
          <cell r="ZW9" t="str">
            <v/>
          </cell>
          <cell r="ZX9" t="str">
            <v/>
          </cell>
          <cell r="ZY9" t="str">
            <v/>
          </cell>
          <cell r="ZZ9" t="str">
            <v/>
          </cell>
          <cell r="AAA9" t="str">
            <v/>
          </cell>
          <cell r="AAB9" t="str">
            <v/>
          </cell>
          <cell r="AAC9" t="str">
            <v/>
          </cell>
          <cell r="AAD9" t="str">
            <v/>
          </cell>
          <cell r="AAE9" t="str">
            <v/>
          </cell>
          <cell r="AAF9" t="str">
            <v/>
          </cell>
          <cell r="AAG9" t="str">
            <v/>
          </cell>
          <cell r="AAH9" t="str">
            <v/>
          </cell>
          <cell r="AAI9" t="str">
            <v/>
          </cell>
          <cell r="AAJ9" t="str">
            <v/>
          </cell>
          <cell r="AAK9" t="str">
            <v/>
          </cell>
          <cell r="AAL9" t="str">
            <v/>
          </cell>
          <cell r="AAM9" t="str">
            <v/>
          </cell>
          <cell r="AAN9" t="str">
            <v/>
          </cell>
          <cell r="AAO9" t="str">
            <v/>
          </cell>
          <cell r="AAP9" t="str">
            <v/>
          </cell>
          <cell r="AAQ9" t="str">
            <v/>
          </cell>
          <cell r="AAR9" t="str">
            <v/>
          </cell>
          <cell r="AAS9" t="str">
            <v/>
          </cell>
          <cell r="AAT9" t="str">
            <v/>
          </cell>
          <cell r="AAU9" t="str">
            <v/>
          </cell>
          <cell r="AAV9" t="str">
            <v/>
          </cell>
          <cell r="AAW9" t="str">
            <v/>
          </cell>
          <cell r="AAX9" t="str">
            <v/>
          </cell>
          <cell r="AAY9" t="str">
            <v/>
          </cell>
          <cell r="AAZ9" t="str">
            <v/>
          </cell>
          <cell r="ABA9" t="str">
            <v/>
          </cell>
          <cell r="ABB9" t="str">
            <v/>
          </cell>
          <cell r="ABC9" t="str">
            <v/>
          </cell>
          <cell r="ABD9" t="str">
            <v/>
          </cell>
          <cell r="ABE9" t="str">
            <v/>
          </cell>
          <cell r="ABF9" t="str">
            <v/>
          </cell>
          <cell r="ABG9" t="str">
            <v/>
          </cell>
          <cell r="ABH9" t="str">
            <v/>
          </cell>
          <cell r="ABI9" t="str">
            <v/>
          </cell>
          <cell r="ABJ9" t="str">
            <v/>
          </cell>
          <cell r="ABK9" t="str">
            <v/>
          </cell>
          <cell r="ABL9" t="str">
            <v/>
          </cell>
          <cell r="ABM9" t="str">
            <v/>
          </cell>
          <cell r="ABN9" t="str">
            <v/>
          </cell>
          <cell r="ABO9" t="str">
            <v/>
          </cell>
          <cell r="ABP9" t="str">
            <v/>
          </cell>
          <cell r="ABQ9" t="str">
            <v/>
          </cell>
          <cell r="ABR9" t="str">
            <v/>
          </cell>
          <cell r="ABS9" t="str">
            <v/>
          </cell>
          <cell r="ABT9" t="str">
            <v/>
          </cell>
          <cell r="ABU9" t="str">
            <v/>
          </cell>
          <cell r="ABV9" t="str">
            <v/>
          </cell>
          <cell r="ABW9" t="str">
            <v/>
          </cell>
          <cell r="ABX9" t="str">
            <v/>
          </cell>
          <cell r="ABY9" t="str">
            <v/>
          </cell>
          <cell r="ABZ9" t="str">
            <v/>
          </cell>
          <cell r="ACA9" t="str">
            <v/>
          </cell>
          <cell r="ACB9" t="str">
            <v/>
          </cell>
          <cell r="ACC9" t="str">
            <v/>
          </cell>
          <cell r="ACD9" t="str">
            <v/>
          </cell>
          <cell r="ACE9" t="str">
            <v/>
          </cell>
          <cell r="ACF9" t="str">
            <v/>
          </cell>
          <cell r="ACG9" t="str">
            <v/>
          </cell>
          <cell r="ACH9" t="str">
            <v/>
          </cell>
          <cell r="ACI9" t="str">
            <v/>
          </cell>
          <cell r="ACJ9" t="str">
            <v/>
          </cell>
          <cell r="ACK9" t="str">
            <v/>
          </cell>
          <cell r="ACL9" t="str">
            <v/>
          </cell>
          <cell r="ACM9" t="str">
            <v/>
          </cell>
          <cell r="ACN9" t="str">
            <v/>
          </cell>
          <cell r="ACO9" t="str">
            <v/>
          </cell>
          <cell r="ACP9" t="str">
            <v/>
          </cell>
          <cell r="ACQ9" t="str">
            <v/>
          </cell>
          <cell r="ACR9" t="str">
            <v/>
          </cell>
          <cell r="ACS9" t="str">
            <v/>
          </cell>
          <cell r="ACT9" t="str">
            <v/>
          </cell>
          <cell r="ACU9" t="str">
            <v/>
          </cell>
          <cell r="ACV9" t="str">
            <v/>
          </cell>
          <cell r="ACW9" t="str">
            <v/>
          </cell>
          <cell r="ACX9" t="str">
            <v/>
          </cell>
          <cell r="ACY9" t="str">
            <v/>
          </cell>
          <cell r="ACZ9" t="str">
            <v/>
          </cell>
          <cell r="ADA9" t="str">
            <v/>
          </cell>
          <cell r="ADB9" t="str">
            <v/>
          </cell>
          <cell r="ADC9" t="str">
            <v/>
          </cell>
          <cell r="ADD9" t="str">
            <v/>
          </cell>
          <cell r="ADE9" t="str">
            <v/>
          </cell>
          <cell r="ADF9" t="str">
            <v/>
          </cell>
          <cell r="ADG9" t="str">
            <v/>
          </cell>
          <cell r="ADH9" t="str">
            <v/>
          </cell>
          <cell r="ADI9" t="str">
            <v/>
          </cell>
          <cell r="ADJ9" t="str">
            <v/>
          </cell>
          <cell r="ADK9" t="str">
            <v/>
          </cell>
          <cell r="ADL9" t="str">
            <v/>
          </cell>
          <cell r="ADM9" t="str">
            <v/>
          </cell>
          <cell r="ADN9" t="str">
            <v/>
          </cell>
          <cell r="ADO9" t="str">
            <v/>
          </cell>
          <cell r="ADP9" t="str">
            <v/>
          </cell>
          <cell r="ADQ9" t="str">
            <v/>
          </cell>
          <cell r="ADR9" t="str">
            <v/>
          </cell>
          <cell r="ADS9" t="str">
            <v/>
          </cell>
          <cell r="ADT9" t="str">
            <v/>
          </cell>
          <cell r="ADU9" t="str">
            <v/>
          </cell>
          <cell r="ADV9" t="str">
            <v/>
          </cell>
          <cell r="ADW9" t="str">
            <v/>
          </cell>
          <cell r="ADX9" t="str">
            <v/>
          </cell>
          <cell r="ADY9" t="str">
            <v/>
          </cell>
          <cell r="ADZ9" t="str">
            <v/>
          </cell>
          <cell r="AEA9" t="str">
            <v/>
          </cell>
          <cell r="AEB9" t="str">
            <v/>
          </cell>
          <cell r="AEC9" t="str">
            <v/>
          </cell>
          <cell r="AED9" t="str">
            <v/>
          </cell>
          <cell r="AEE9" t="str">
            <v/>
          </cell>
          <cell r="AEF9" t="str">
            <v/>
          </cell>
          <cell r="AEG9" t="str">
            <v/>
          </cell>
          <cell r="AEH9" t="str">
            <v/>
          </cell>
          <cell r="AEI9" t="str">
            <v/>
          </cell>
          <cell r="AEJ9" t="str">
            <v/>
          </cell>
          <cell r="AEK9" t="str">
            <v/>
          </cell>
          <cell r="AEL9" t="str">
            <v/>
          </cell>
          <cell r="AEM9" t="str">
            <v/>
          </cell>
          <cell r="AEN9" t="str">
            <v/>
          </cell>
          <cell r="AEO9" t="str">
            <v/>
          </cell>
          <cell r="AEP9" t="str">
            <v/>
          </cell>
          <cell r="AEQ9" t="str">
            <v/>
          </cell>
          <cell r="AER9" t="str">
            <v/>
          </cell>
          <cell r="AES9" t="str">
            <v/>
          </cell>
          <cell r="AET9" t="str">
            <v/>
          </cell>
          <cell r="AEU9" t="str">
            <v/>
          </cell>
          <cell r="AEV9" t="str">
            <v/>
          </cell>
          <cell r="AEW9" t="str">
            <v/>
          </cell>
          <cell r="AEX9" t="str">
            <v/>
          </cell>
          <cell r="AEY9" t="str">
            <v/>
          </cell>
          <cell r="AEZ9" t="str">
            <v/>
          </cell>
          <cell r="AFA9" t="str">
            <v/>
          </cell>
          <cell r="AFB9" t="str">
            <v/>
          </cell>
          <cell r="AFC9" t="str">
            <v/>
          </cell>
          <cell r="AFD9" t="str">
            <v/>
          </cell>
          <cell r="AFE9" t="str">
            <v/>
          </cell>
          <cell r="AFF9" t="str">
            <v/>
          </cell>
          <cell r="AFG9" t="str">
            <v/>
          </cell>
          <cell r="AFH9" t="str">
            <v/>
          </cell>
          <cell r="AFI9" t="str">
            <v/>
          </cell>
          <cell r="AFJ9" t="str">
            <v/>
          </cell>
          <cell r="AFK9" t="str">
            <v/>
          </cell>
          <cell r="AFL9" t="str">
            <v/>
          </cell>
          <cell r="AFM9" t="str">
            <v/>
          </cell>
          <cell r="AFN9" t="str">
            <v/>
          </cell>
          <cell r="AFO9" t="str">
            <v/>
          </cell>
          <cell r="AFP9" t="str">
            <v/>
          </cell>
          <cell r="AFQ9" t="str">
            <v/>
          </cell>
          <cell r="AFR9" t="str">
            <v/>
          </cell>
          <cell r="AFS9" t="str">
            <v/>
          </cell>
          <cell r="AFT9" t="str">
            <v/>
          </cell>
          <cell r="AFU9" t="str">
            <v/>
          </cell>
          <cell r="AFV9" t="str">
            <v/>
          </cell>
          <cell r="AFW9" t="str">
            <v/>
          </cell>
          <cell r="AFX9" t="str">
            <v/>
          </cell>
          <cell r="AFY9" t="str">
            <v/>
          </cell>
          <cell r="AFZ9" t="str">
            <v/>
          </cell>
          <cell r="AGA9" t="str">
            <v/>
          </cell>
          <cell r="AGB9" t="str">
            <v/>
          </cell>
          <cell r="AGC9" t="str">
            <v/>
          </cell>
          <cell r="AGD9" t="str">
            <v/>
          </cell>
          <cell r="AGE9" t="str">
            <v/>
          </cell>
          <cell r="AGF9" t="str">
            <v/>
          </cell>
          <cell r="AGG9" t="str">
            <v/>
          </cell>
          <cell r="AGH9" t="str">
            <v/>
          </cell>
          <cell r="AGI9" t="str">
            <v/>
          </cell>
          <cell r="AGJ9" t="str">
            <v/>
          </cell>
          <cell r="AGK9" t="str">
            <v/>
          </cell>
          <cell r="AGL9" t="str">
            <v/>
          </cell>
          <cell r="AGM9" t="str">
            <v/>
          </cell>
          <cell r="AGN9" t="str">
            <v/>
          </cell>
          <cell r="AGO9" t="str">
            <v/>
          </cell>
          <cell r="AGP9" t="str">
            <v/>
          </cell>
          <cell r="AGQ9" t="str">
            <v/>
          </cell>
          <cell r="AGR9" t="str">
            <v/>
          </cell>
          <cell r="AGS9" t="str">
            <v/>
          </cell>
          <cell r="AGT9" t="str">
            <v/>
          </cell>
          <cell r="AGU9" t="str">
            <v/>
          </cell>
          <cell r="AGV9" t="str">
            <v/>
          </cell>
          <cell r="AGW9" t="str">
            <v/>
          </cell>
          <cell r="AGX9" t="str">
            <v/>
          </cell>
          <cell r="AGY9" t="str">
            <v/>
          </cell>
          <cell r="AGZ9" t="str">
            <v/>
          </cell>
          <cell r="AHA9" t="str">
            <v/>
          </cell>
          <cell r="AHB9" t="str">
            <v/>
          </cell>
          <cell r="AHC9" t="str">
            <v/>
          </cell>
          <cell r="AHD9" t="str">
            <v/>
          </cell>
          <cell r="AHE9" t="str">
            <v/>
          </cell>
          <cell r="AHF9" t="str">
            <v/>
          </cell>
          <cell r="AHG9" t="str">
            <v/>
          </cell>
          <cell r="AHH9" t="str">
            <v/>
          </cell>
          <cell r="AHI9" t="str">
            <v/>
          </cell>
          <cell r="AHJ9" t="str">
            <v/>
          </cell>
          <cell r="AHK9" t="str">
            <v/>
          </cell>
          <cell r="AHL9" t="str">
            <v/>
          </cell>
          <cell r="AHM9" t="str">
            <v/>
          </cell>
          <cell r="AHN9" t="str">
            <v/>
          </cell>
          <cell r="AHO9" t="str">
            <v/>
          </cell>
          <cell r="AHP9" t="str">
            <v/>
          </cell>
          <cell r="AHQ9" t="str">
            <v/>
          </cell>
          <cell r="AHR9" t="str">
            <v/>
          </cell>
          <cell r="AHS9" t="str">
            <v/>
          </cell>
          <cell r="AHT9" t="str">
            <v/>
          </cell>
          <cell r="AHU9" t="str">
            <v/>
          </cell>
          <cell r="AHV9" t="str">
            <v/>
          </cell>
          <cell r="AHW9" t="str">
            <v/>
          </cell>
          <cell r="AHX9" t="str">
            <v/>
          </cell>
          <cell r="AHY9" t="str">
            <v/>
          </cell>
          <cell r="AHZ9" t="str">
            <v/>
          </cell>
          <cell r="AIA9" t="str">
            <v/>
          </cell>
          <cell r="AIB9" t="str">
            <v/>
          </cell>
          <cell r="AIC9" t="str">
            <v/>
          </cell>
          <cell r="AID9" t="str">
            <v/>
          </cell>
          <cell r="AIE9" t="str">
            <v/>
          </cell>
          <cell r="AIF9" t="str">
            <v/>
          </cell>
          <cell r="AIG9" t="str">
            <v/>
          </cell>
          <cell r="AIH9" t="str">
            <v/>
          </cell>
          <cell r="AII9" t="str">
            <v/>
          </cell>
          <cell r="AIJ9" t="str">
            <v/>
          </cell>
          <cell r="AIK9" t="str">
            <v/>
          </cell>
          <cell r="AIL9" t="str">
            <v/>
          </cell>
          <cell r="AIM9" t="str">
            <v/>
          </cell>
          <cell r="AIN9" t="str">
            <v/>
          </cell>
          <cell r="AIO9" t="str">
            <v/>
          </cell>
          <cell r="AIP9" t="str">
            <v/>
          </cell>
          <cell r="AIQ9" t="str">
            <v/>
          </cell>
          <cell r="AIR9" t="str">
            <v/>
          </cell>
          <cell r="AIS9" t="str">
            <v/>
          </cell>
          <cell r="AIT9" t="str">
            <v/>
          </cell>
          <cell r="AIU9" t="str">
            <v/>
          </cell>
          <cell r="AIV9" t="str">
            <v/>
          </cell>
          <cell r="AIW9" t="str">
            <v/>
          </cell>
          <cell r="AIX9" t="str">
            <v/>
          </cell>
          <cell r="AIY9" t="str">
            <v/>
          </cell>
          <cell r="AIZ9" t="str">
            <v/>
          </cell>
          <cell r="AJA9" t="str">
            <v/>
          </cell>
          <cell r="AJB9" t="str">
            <v/>
          </cell>
          <cell r="AJC9" t="str">
            <v/>
          </cell>
          <cell r="AJD9" t="str">
            <v/>
          </cell>
          <cell r="AJE9" t="str">
            <v/>
          </cell>
          <cell r="AJF9" t="str">
            <v/>
          </cell>
          <cell r="AJG9" t="str">
            <v/>
          </cell>
          <cell r="AJH9" t="str">
            <v/>
          </cell>
          <cell r="AJI9" t="str">
            <v/>
          </cell>
          <cell r="AJJ9" t="str">
            <v/>
          </cell>
          <cell r="AJK9" t="str">
            <v/>
          </cell>
          <cell r="AJL9" t="str">
            <v/>
          </cell>
          <cell r="AJM9" t="str">
            <v/>
          </cell>
          <cell r="AJN9" t="str">
            <v/>
          </cell>
          <cell r="AJO9" t="str">
            <v/>
          </cell>
          <cell r="AJP9" t="str">
            <v/>
          </cell>
          <cell r="AJQ9" t="str">
            <v/>
          </cell>
          <cell r="AJR9" t="str">
            <v/>
          </cell>
          <cell r="AJS9" t="str">
            <v/>
          </cell>
          <cell r="AJT9" t="str">
            <v/>
          </cell>
          <cell r="AJU9" t="str">
            <v/>
          </cell>
          <cell r="AJV9" t="str">
            <v/>
          </cell>
          <cell r="AJW9" t="str">
            <v/>
          </cell>
          <cell r="AJX9" t="str">
            <v/>
          </cell>
          <cell r="AJY9" t="str">
            <v/>
          </cell>
          <cell r="AJZ9" t="str">
            <v/>
          </cell>
          <cell r="AKA9" t="str">
            <v/>
          </cell>
          <cell r="AKB9" t="str">
            <v/>
          </cell>
          <cell r="AKC9" t="str">
            <v/>
          </cell>
          <cell r="AKD9" t="str">
            <v/>
          </cell>
          <cell r="AKE9" t="str">
            <v/>
          </cell>
          <cell r="AKF9" t="str">
            <v/>
          </cell>
          <cell r="AKG9" t="str">
            <v/>
          </cell>
          <cell r="AKH9" t="str">
            <v/>
          </cell>
          <cell r="AKI9" t="str">
            <v/>
          </cell>
          <cell r="AKJ9" t="str">
            <v/>
          </cell>
          <cell r="AKK9" t="str">
            <v/>
          </cell>
          <cell r="AKL9" t="str">
            <v/>
          </cell>
          <cell r="AKM9" t="str">
            <v/>
          </cell>
          <cell r="AKN9" t="str">
            <v/>
          </cell>
          <cell r="AKO9" t="str">
            <v/>
          </cell>
          <cell r="AKP9" t="str">
            <v/>
          </cell>
          <cell r="AKQ9" t="str">
            <v/>
          </cell>
          <cell r="AKR9" t="str">
            <v/>
          </cell>
          <cell r="AKS9" t="str">
            <v/>
          </cell>
          <cell r="AKT9" t="str">
            <v/>
          </cell>
          <cell r="AKU9" t="str">
            <v/>
          </cell>
          <cell r="AKV9" t="str">
            <v/>
          </cell>
          <cell r="AKW9" t="str">
            <v/>
          </cell>
          <cell r="AKX9" t="str">
            <v/>
          </cell>
          <cell r="AKY9" t="str">
            <v/>
          </cell>
          <cell r="AKZ9" t="str">
            <v/>
          </cell>
          <cell r="ALA9" t="str">
            <v/>
          </cell>
          <cell r="ALB9" t="str">
            <v/>
          </cell>
          <cell r="ALC9" t="str">
            <v/>
          </cell>
          <cell r="ALD9" t="str">
            <v/>
          </cell>
          <cell r="ALE9" t="str">
            <v/>
          </cell>
          <cell r="ALF9" t="str">
            <v/>
          </cell>
          <cell r="ALG9" t="str">
            <v/>
          </cell>
          <cell r="ALH9" t="str">
            <v/>
          </cell>
          <cell r="ALI9" t="str">
            <v/>
          </cell>
          <cell r="ALJ9" t="str">
            <v/>
          </cell>
          <cell r="ALK9" t="str">
            <v/>
          </cell>
          <cell r="ALL9" t="str">
            <v/>
          </cell>
          <cell r="ALM9" t="str">
            <v/>
          </cell>
          <cell r="ALN9" t="str">
            <v/>
          </cell>
        </row>
        <row r="10">
          <cell r="C10" t="str">
            <v>virement</v>
          </cell>
        </row>
        <row r="11">
          <cell r="C11">
            <v>0</v>
          </cell>
        </row>
        <row r="23">
          <cell r="C23">
            <v>2425</v>
          </cell>
        </row>
        <row r="36">
          <cell r="C36">
            <v>11407</v>
          </cell>
        </row>
        <row r="37">
          <cell r="C37">
            <v>4</v>
          </cell>
        </row>
        <row r="38">
          <cell r="C38">
            <v>22</v>
          </cell>
        </row>
        <row r="39">
          <cell r="C39">
            <v>192</v>
          </cell>
        </row>
        <row r="40">
          <cell r="C40">
            <v>22</v>
          </cell>
        </row>
        <row r="41">
          <cell r="C41">
            <v>22</v>
          </cell>
        </row>
        <row r="42">
          <cell r="C42">
            <v>108</v>
          </cell>
        </row>
        <row r="43">
          <cell r="C43">
            <v>22</v>
          </cell>
        </row>
        <row r="44">
          <cell r="C44">
            <v>22</v>
          </cell>
        </row>
        <row r="45">
          <cell r="C45">
            <v>113</v>
          </cell>
        </row>
        <row r="54">
          <cell r="C54">
            <v>5</v>
          </cell>
        </row>
        <row r="55">
          <cell r="C55">
            <v>5</v>
          </cell>
        </row>
        <row r="56">
          <cell r="C56">
            <v>5</v>
          </cell>
        </row>
        <row r="57">
          <cell r="C57">
            <v>5</v>
          </cell>
        </row>
        <row r="58">
          <cell r="C58">
            <v>5</v>
          </cell>
        </row>
        <row r="59">
          <cell r="C59">
            <v>5</v>
          </cell>
        </row>
        <row r="60">
          <cell r="C60">
            <v>5</v>
          </cell>
        </row>
        <row r="61">
          <cell r="C61">
            <v>5</v>
          </cell>
        </row>
        <row r="62">
          <cell r="C62">
            <v>5</v>
          </cell>
        </row>
        <row r="63">
          <cell r="C63">
            <v>5</v>
          </cell>
        </row>
        <row r="64">
          <cell r="C64">
            <v>5</v>
          </cell>
        </row>
        <row r="65">
          <cell r="C65">
            <v>5</v>
          </cell>
        </row>
        <row r="66">
          <cell r="C66">
            <v>5</v>
          </cell>
        </row>
        <row r="67">
          <cell r="C67">
            <v>5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1">
          <cell r="C71">
            <v>5</v>
          </cell>
        </row>
        <row r="72">
          <cell r="C72">
            <v>5</v>
          </cell>
        </row>
        <row r="73">
          <cell r="C73">
            <v>5</v>
          </cell>
        </row>
        <row r="74">
          <cell r="C74">
            <v>5</v>
          </cell>
        </row>
        <row r="75">
          <cell r="C75">
            <v>5</v>
          </cell>
        </row>
        <row r="76">
          <cell r="C76">
            <v>5</v>
          </cell>
        </row>
        <row r="77">
          <cell r="C77">
            <v>5</v>
          </cell>
        </row>
        <row r="78">
          <cell r="C78">
            <v>5</v>
          </cell>
        </row>
        <row r="79">
          <cell r="C79">
            <v>5</v>
          </cell>
        </row>
        <row r="613">
          <cell r="C613">
            <v>65705.2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D613">
            <v>0</v>
          </cell>
          <cell r="BE613">
            <v>0</v>
          </cell>
          <cell r="BF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  <cell r="DD613">
            <v>0</v>
          </cell>
          <cell r="DE613">
            <v>0</v>
          </cell>
          <cell r="DF613">
            <v>0</v>
          </cell>
          <cell r="DG613">
            <v>0</v>
          </cell>
          <cell r="DH613">
            <v>0</v>
          </cell>
          <cell r="DI613">
            <v>0</v>
          </cell>
          <cell r="DJ613">
            <v>0</v>
          </cell>
          <cell r="DK613">
            <v>0</v>
          </cell>
          <cell r="DL613">
            <v>0</v>
          </cell>
          <cell r="DM613">
            <v>0</v>
          </cell>
          <cell r="DN613">
            <v>0</v>
          </cell>
          <cell r="DO613">
            <v>0</v>
          </cell>
          <cell r="DP613">
            <v>0</v>
          </cell>
          <cell r="DQ613">
            <v>0</v>
          </cell>
          <cell r="DR613">
            <v>0</v>
          </cell>
          <cell r="DS613">
            <v>0</v>
          </cell>
          <cell r="DT613">
            <v>0</v>
          </cell>
          <cell r="DU613">
            <v>0</v>
          </cell>
          <cell r="DV613">
            <v>0</v>
          </cell>
          <cell r="DW613">
            <v>0</v>
          </cell>
          <cell r="DX613">
            <v>0</v>
          </cell>
          <cell r="DY613">
            <v>0</v>
          </cell>
          <cell r="DZ613">
            <v>0</v>
          </cell>
          <cell r="EA613">
            <v>0</v>
          </cell>
          <cell r="EB613">
            <v>0</v>
          </cell>
          <cell r="EC613">
            <v>0</v>
          </cell>
          <cell r="ED613">
            <v>0</v>
          </cell>
          <cell r="EE613">
            <v>0</v>
          </cell>
          <cell r="EF613">
            <v>0</v>
          </cell>
          <cell r="EG613">
            <v>0</v>
          </cell>
          <cell r="EH613">
            <v>0</v>
          </cell>
          <cell r="EI613">
            <v>0</v>
          </cell>
          <cell r="EJ613">
            <v>0</v>
          </cell>
          <cell r="EK613">
            <v>0</v>
          </cell>
          <cell r="EL613">
            <v>0</v>
          </cell>
          <cell r="EM613">
            <v>0</v>
          </cell>
          <cell r="EN613">
            <v>0</v>
          </cell>
          <cell r="EO613">
            <v>0</v>
          </cell>
          <cell r="EP613">
            <v>0</v>
          </cell>
          <cell r="EQ613">
            <v>0</v>
          </cell>
          <cell r="ER613">
            <v>0</v>
          </cell>
          <cell r="ES613">
            <v>0</v>
          </cell>
          <cell r="ET613">
            <v>0</v>
          </cell>
          <cell r="EU613">
            <v>0</v>
          </cell>
          <cell r="EV613">
            <v>0</v>
          </cell>
          <cell r="EW613">
            <v>0</v>
          </cell>
          <cell r="EX613">
            <v>0</v>
          </cell>
          <cell r="EY613">
            <v>0</v>
          </cell>
          <cell r="EZ613">
            <v>0</v>
          </cell>
          <cell r="FA613">
            <v>0</v>
          </cell>
          <cell r="FB613">
            <v>0</v>
          </cell>
          <cell r="FC613">
            <v>0</v>
          </cell>
          <cell r="FD613">
            <v>0</v>
          </cell>
          <cell r="FE613">
            <v>0</v>
          </cell>
          <cell r="FF613">
            <v>0</v>
          </cell>
          <cell r="FG613">
            <v>0</v>
          </cell>
          <cell r="FH613">
            <v>0</v>
          </cell>
          <cell r="FI613">
            <v>0</v>
          </cell>
          <cell r="FJ613">
            <v>0</v>
          </cell>
          <cell r="FK613">
            <v>0</v>
          </cell>
          <cell r="FL613">
            <v>0</v>
          </cell>
          <cell r="FM613">
            <v>0</v>
          </cell>
          <cell r="FN613">
            <v>0</v>
          </cell>
          <cell r="FO613">
            <v>0</v>
          </cell>
          <cell r="FP613">
            <v>0</v>
          </cell>
          <cell r="FQ613">
            <v>0</v>
          </cell>
          <cell r="FR613">
            <v>0</v>
          </cell>
          <cell r="FS613">
            <v>0</v>
          </cell>
          <cell r="FT613">
            <v>0</v>
          </cell>
          <cell r="FU613">
            <v>0</v>
          </cell>
          <cell r="FV613">
            <v>0</v>
          </cell>
          <cell r="FW613">
            <v>0</v>
          </cell>
          <cell r="FX613">
            <v>0</v>
          </cell>
          <cell r="FY613">
            <v>0</v>
          </cell>
          <cell r="FZ613">
            <v>0</v>
          </cell>
          <cell r="GA613">
            <v>0</v>
          </cell>
          <cell r="GB613">
            <v>0</v>
          </cell>
          <cell r="GC613">
            <v>0</v>
          </cell>
          <cell r="GD613">
            <v>0</v>
          </cell>
          <cell r="GE613">
            <v>0</v>
          </cell>
          <cell r="GF613">
            <v>0</v>
          </cell>
          <cell r="GG613">
            <v>0</v>
          </cell>
          <cell r="GH613">
            <v>0</v>
          </cell>
          <cell r="GI613">
            <v>0</v>
          </cell>
          <cell r="GJ613">
            <v>0</v>
          </cell>
          <cell r="GK613">
            <v>0</v>
          </cell>
          <cell r="GL613">
            <v>0</v>
          </cell>
          <cell r="GM613">
            <v>0</v>
          </cell>
          <cell r="GN613">
            <v>0</v>
          </cell>
          <cell r="GO613">
            <v>0</v>
          </cell>
          <cell r="GP613">
            <v>0</v>
          </cell>
          <cell r="GQ613">
            <v>0</v>
          </cell>
          <cell r="GR613">
            <v>0</v>
          </cell>
          <cell r="GS613">
            <v>0</v>
          </cell>
          <cell r="GT613">
            <v>0</v>
          </cell>
          <cell r="GU613">
            <v>0</v>
          </cell>
          <cell r="GV613">
            <v>0</v>
          </cell>
          <cell r="GW613">
            <v>0</v>
          </cell>
          <cell r="GX613">
            <v>0</v>
          </cell>
          <cell r="GY613">
            <v>0</v>
          </cell>
          <cell r="GZ613">
            <v>0</v>
          </cell>
          <cell r="HA613">
            <v>0</v>
          </cell>
          <cell r="HB613">
            <v>0</v>
          </cell>
          <cell r="HC613">
            <v>0</v>
          </cell>
          <cell r="HD613">
            <v>0</v>
          </cell>
          <cell r="HE613">
            <v>0</v>
          </cell>
          <cell r="HF613">
            <v>0</v>
          </cell>
          <cell r="HG613">
            <v>0</v>
          </cell>
          <cell r="HH613">
            <v>0</v>
          </cell>
          <cell r="HI613">
            <v>0</v>
          </cell>
          <cell r="HJ613">
            <v>0</v>
          </cell>
          <cell r="HK613">
            <v>0</v>
          </cell>
          <cell r="HL613">
            <v>0</v>
          </cell>
          <cell r="HM613">
            <v>0</v>
          </cell>
          <cell r="HN613">
            <v>0</v>
          </cell>
          <cell r="HO613">
            <v>0</v>
          </cell>
          <cell r="HP613">
            <v>0</v>
          </cell>
          <cell r="HQ613">
            <v>0</v>
          </cell>
          <cell r="HR613">
            <v>0</v>
          </cell>
          <cell r="HS613">
            <v>0</v>
          </cell>
          <cell r="HT613">
            <v>0</v>
          </cell>
          <cell r="HU613">
            <v>0</v>
          </cell>
          <cell r="HV613">
            <v>0</v>
          </cell>
          <cell r="HW613">
            <v>0</v>
          </cell>
          <cell r="HX613">
            <v>0</v>
          </cell>
          <cell r="HY613">
            <v>0</v>
          </cell>
          <cell r="HZ613">
            <v>0</v>
          </cell>
          <cell r="IA613">
            <v>0</v>
          </cell>
          <cell r="IB613">
            <v>0</v>
          </cell>
          <cell r="IC613">
            <v>0</v>
          </cell>
          <cell r="ID613">
            <v>0</v>
          </cell>
          <cell r="IE613">
            <v>0</v>
          </cell>
          <cell r="IF613">
            <v>0</v>
          </cell>
          <cell r="IG613">
            <v>0</v>
          </cell>
          <cell r="IH613">
            <v>0</v>
          </cell>
          <cell r="II613">
            <v>0</v>
          </cell>
          <cell r="IJ613">
            <v>0</v>
          </cell>
          <cell r="IK613">
            <v>0</v>
          </cell>
          <cell r="IL613">
            <v>0</v>
          </cell>
          <cell r="IM613">
            <v>0</v>
          </cell>
          <cell r="IN613">
            <v>0</v>
          </cell>
          <cell r="IO613">
            <v>0</v>
          </cell>
          <cell r="IP613">
            <v>0</v>
          </cell>
          <cell r="IQ613">
            <v>0</v>
          </cell>
          <cell r="IR613">
            <v>0</v>
          </cell>
          <cell r="IS613">
            <v>0</v>
          </cell>
          <cell r="IT613">
            <v>0</v>
          </cell>
          <cell r="IU613">
            <v>0</v>
          </cell>
          <cell r="IV613">
            <v>0</v>
          </cell>
          <cell r="IW613">
            <v>0</v>
          </cell>
          <cell r="IX613">
            <v>0</v>
          </cell>
          <cell r="IY613">
            <v>0</v>
          </cell>
          <cell r="IZ613">
            <v>0</v>
          </cell>
          <cell r="JA613">
            <v>0</v>
          </cell>
          <cell r="JB613">
            <v>0</v>
          </cell>
          <cell r="JC613">
            <v>0</v>
          </cell>
          <cell r="JD613">
            <v>0</v>
          </cell>
          <cell r="JE613">
            <v>0</v>
          </cell>
          <cell r="JF613">
            <v>0</v>
          </cell>
          <cell r="JG613">
            <v>0</v>
          </cell>
          <cell r="JH613">
            <v>0</v>
          </cell>
          <cell r="JI613">
            <v>0</v>
          </cell>
          <cell r="JJ613">
            <v>0</v>
          </cell>
          <cell r="JK613">
            <v>0</v>
          </cell>
          <cell r="JL613">
            <v>0</v>
          </cell>
          <cell r="JM613">
            <v>0</v>
          </cell>
          <cell r="JN613">
            <v>0</v>
          </cell>
          <cell r="JO613">
            <v>0</v>
          </cell>
          <cell r="JP613">
            <v>0</v>
          </cell>
          <cell r="JQ613">
            <v>0</v>
          </cell>
          <cell r="JR613">
            <v>0</v>
          </cell>
          <cell r="JS613">
            <v>0</v>
          </cell>
          <cell r="JT613">
            <v>0</v>
          </cell>
          <cell r="JU613">
            <v>0</v>
          </cell>
          <cell r="JV613">
            <v>0</v>
          </cell>
          <cell r="JW613">
            <v>0</v>
          </cell>
          <cell r="JX613">
            <v>0</v>
          </cell>
          <cell r="JY613">
            <v>0</v>
          </cell>
          <cell r="JZ613">
            <v>0</v>
          </cell>
          <cell r="KA613">
            <v>0</v>
          </cell>
          <cell r="KB613">
            <v>0</v>
          </cell>
          <cell r="KC613">
            <v>0</v>
          </cell>
          <cell r="KD613">
            <v>0</v>
          </cell>
          <cell r="KE613">
            <v>0</v>
          </cell>
          <cell r="KF613">
            <v>0</v>
          </cell>
          <cell r="KG613">
            <v>0</v>
          </cell>
          <cell r="KH613">
            <v>0</v>
          </cell>
          <cell r="KI613">
            <v>0</v>
          </cell>
          <cell r="KJ613">
            <v>0</v>
          </cell>
          <cell r="KK613">
            <v>0</v>
          </cell>
          <cell r="KL613">
            <v>0</v>
          </cell>
          <cell r="KM613">
            <v>0</v>
          </cell>
          <cell r="KN613">
            <v>0</v>
          </cell>
          <cell r="KO613">
            <v>0</v>
          </cell>
          <cell r="KP613">
            <v>0</v>
          </cell>
          <cell r="KQ613">
            <v>0</v>
          </cell>
          <cell r="KR613">
            <v>0</v>
          </cell>
          <cell r="KS613">
            <v>0</v>
          </cell>
          <cell r="KT613">
            <v>0</v>
          </cell>
          <cell r="KU613">
            <v>0</v>
          </cell>
          <cell r="KV613">
            <v>0</v>
          </cell>
          <cell r="KW613">
            <v>0</v>
          </cell>
          <cell r="KX613">
            <v>0</v>
          </cell>
          <cell r="KY613">
            <v>0</v>
          </cell>
          <cell r="KZ613">
            <v>0</v>
          </cell>
          <cell r="LA613">
            <v>0</v>
          </cell>
          <cell r="LB613">
            <v>0</v>
          </cell>
          <cell r="LC613">
            <v>0</v>
          </cell>
          <cell r="LD613">
            <v>0</v>
          </cell>
          <cell r="LE613">
            <v>0</v>
          </cell>
          <cell r="LF613">
            <v>0</v>
          </cell>
          <cell r="LG613">
            <v>0</v>
          </cell>
          <cell r="LH613">
            <v>0</v>
          </cell>
          <cell r="LI613">
            <v>0</v>
          </cell>
          <cell r="LJ613">
            <v>0</v>
          </cell>
          <cell r="LK613">
            <v>0</v>
          </cell>
          <cell r="LL613">
            <v>0</v>
          </cell>
          <cell r="LM613">
            <v>0</v>
          </cell>
          <cell r="LN613">
            <v>0</v>
          </cell>
          <cell r="LO613">
            <v>0</v>
          </cell>
          <cell r="LP613">
            <v>0</v>
          </cell>
          <cell r="LQ613">
            <v>0</v>
          </cell>
          <cell r="LR613">
            <v>0</v>
          </cell>
          <cell r="LS613">
            <v>0</v>
          </cell>
          <cell r="LT613">
            <v>0</v>
          </cell>
          <cell r="LU613">
            <v>0</v>
          </cell>
          <cell r="LV613">
            <v>0</v>
          </cell>
          <cell r="LW613">
            <v>0</v>
          </cell>
          <cell r="LX613">
            <v>0</v>
          </cell>
          <cell r="LY613">
            <v>0</v>
          </cell>
          <cell r="LZ613">
            <v>0</v>
          </cell>
          <cell r="MA613">
            <v>0</v>
          </cell>
          <cell r="MB613">
            <v>0</v>
          </cell>
          <cell r="MC613">
            <v>0</v>
          </cell>
          <cell r="MD613">
            <v>0</v>
          </cell>
          <cell r="ME613">
            <v>0</v>
          </cell>
          <cell r="MF613">
            <v>0</v>
          </cell>
          <cell r="MG613">
            <v>0</v>
          </cell>
          <cell r="MH613">
            <v>0</v>
          </cell>
          <cell r="MI613">
            <v>0</v>
          </cell>
          <cell r="MJ613">
            <v>0</v>
          </cell>
          <cell r="MK613">
            <v>0</v>
          </cell>
          <cell r="ML613">
            <v>0</v>
          </cell>
          <cell r="MM613">
            <v>0</v>
          </cell>
          <cell r="MN613">
            <v>0</v>
          </cell>
          <cell r="MO613">
            <v>0</v>
          </cell>
          <cell r="MP613">
            <v>0</v>
          </cell>
          <cell r="MQ613">
            <v>0</v>
          </cell>
          <cell r="MR613">
            <v>0</v>
          </cell>
          <cell r="MS613">
            <v>0</v>
          </cell>
          <cell r="MT613">
            <v>0</v>
          </cell>
          <cell r="MU613">
            <v>0</v>
          </cell>
          <cell r="MV613">
            <v>0</v>
          </cell>
          <cell r="MW613">
            <v>0</v>
          </cell>
          <cell r="MX613">
            <v>0</v>
          </cell>
          <cell r="MY613">
            <v>0</v>
          </cell>
          <cell r="MZ613">
            <v>0</v>
          </cell>
          <cell r="NA613">
            <v>0</v>
          </cell>
          <cell r="NB613">
            <v>0</v>
          </cell>
          <cell r="NC613">
            <v>0</v>
          </cell>
          <cell r="ND613">
            <v>0</v>
          </cell>
          <cell r="NE613">
            <v>0</v>
          </cell>
          <cell r="NF613">
            <v>0</v>
          </cell>
          <cell r="NG613">
            <v>0</v>
          </cell>
          <cell r="NH613">
            <v>0</v>
          </cell>
          <cell r="NI613">
            <v>0</v>
          </cell>
          <cell r="NJ613">
            <v>0</v>
          </cell>
          <cell r="NK613">
            <v>0</v>
          </cell>
          <cell r="NL613">
            <v>0</v>
          </cell>
          <cell r="NM613">
            <v>0</v>
          </cell>
          <cell r="NN613">
            <v>0</v>
          </cell>
          <cell r="NO613">
            <v>0</v>
          </cell>
          <cell r="NP613">
            <v>0</v>
          </cell>
          <cell r="NQ613">
            <v>0</v>
          </cell>
          <cell r="NR613">
            <v>0</v>
          </cell>
          <cell r="NS613">
            <v>0</v>
          </cell>
          <cell r="NT613">
            <v>0</v>
          </cell>
          <cell r="NU613">
            <v>0</v>
          </cell>
          <cell r="NV613">
            <v>0</v>
          </cell>
          <cell r="NW613">
            <v>0</v>
          </cell>
          <cell r="NX613">
            <v>0</v>
          </cell>
          <cell r="NY613">
            <v>0</v>
          </cell>
          <cell r="NZ613">
            <v>0</v>
          </cell>
          <cell r="OA613">
            <v>0</v>
          </cell>
          <cell r="OB613">
            <v>0</v>
          </cell>
          <cell r="OC613">
            <v>0</v>
          </cell>
          <cell r="OD613">
            <v>0</v>
          </cell>
          <cell r="OE613">
            <v>0</v>
          </cell>
          <cell r="OF613">
            <v>0</v>
          </cell>
          <cell r="OG613">
            <v>0</v>
          </cell>
          <cell r="OH613">
            <v>0</v>
          </cell>
          <cell r="OI613">
            <v>0</v>
          </cell>
          <cell r="OJ613">
            <v>0</v>
          </cell>
          <cell r="OK613">
            <v>0</v>
          </cell>
          <cell r="OL613">
            <v>0</v>
          </cell>
          <cell r="OM613">
            <v>0</v>
          </cell>
          <cell r="ON613">
            <v>0</v>
          </cell>
          <cell r="OO613">
            <v>0</v>
          </cell>
          <cell r="OP613">
            <v>0</v>
          </cell>
          <cell r="OQ613">
            <v>0</v>
          </cell>
          <cell r="OR613">
            <v>0</v>
          </cell>
          <cell r="OS613">
            <v>0</v>
          </cell>
          <cell r="OT613">
            <v>0</v>
          </cell>
          <cell r="OU613">
            <v>0</v>
          </cell>
          <cell r="OV613">
            <v>0</v>
          </cell>
          <cell r="OW613">
            <v>0</v>
          </cell>
          <cell r="OX613">
            <v>0</v>
          </cell>
          <cell r="OY613">
            <v>0</v>
          </cell>
          <cell r="OZ613">
            <v>0</v>
          </cell>
          <cell r="PA613">
            <v>0</v>
          </cell>
          <cell r="PB613">
            <v>0</v>
          </cell>
          <cell r="PC613">
            <v>0</v>
          </cell>
          <cell r="PD613">
            <v>0</v>
          </cell>
          <cell r="PE613">
            <v>0</v>
          </cell>
          <cell r="PF613">
            <v>0</v>
          </cell>
          <cell r="PG613">
            <v>0</v>
          </cell>
          <cell r="PH613">
            <v>0</v>
          </cell>
          <cell r="PI613">
            <v>0</v>
          </cell>
          <cell r="PJ613">
            <v>0</v>
          </cell>
          <cell r="PK613">
            <v>0</v>
          </cell>
          <cell r="PL613">
            <v>0</v>
          </cell>
          <cell r="PM613">
            <v>0</v>
          </cell>
          <cell r="PN613">
            <v>0</v>
          </cell>
          <cell r="PO613">
            <v>0</v>
          </cell>
          <cell r="PP613">
            <v>0</v>
          </cell>
          <cell r="PQ613">
            <v>0</v>
          </cell>
          <cell r="PR613">
            <v>0</v>
          </cell>
          <cell r="PS613">
            <v>0</v>
          </cell>
          <cell r="PT613">
            <v>0</v>
          </cell>
          <cell r="PU613">
            <v>0</v>
          </cell>
          <cell r="PV613">
            <v>0</v>
          </cell>
          <cell r="PW613">
            <v>0</v>
          </cell>
          <cell r="PX613">
            <v>0</v>
          </cell>
          <cell r="PY613">
            <v>0</v>
          </cell>
          <cell r="PZ613">
            <v>0</v>
          </cell>
          <cell r="QA613">
            <v>0</v>
          </cell>
          <cell r="QB613">
            <v>0</v>
          </cell>
          <cell r="QC613">
            <v>0</v>
          </cell>
          <cell r="QD613">
            <v>0</v>
          </cell>
          <cell r="QE613">
            <v>0</v>
          </cell>
          <cell r="QF613">
            <v>0</v>
          </cell>
          <cell r="QG613">
            <v>0</v>
          </cell>
          <cell r="QH613">
            <v>0</v>
          </cell>
          <cell r="QI613">
            <v>0</v>
          </cell>
          <cell r="QJ613">
            <v>0</v>
          </cell>
          <cell r="QK613">
            <v>0</v>
          </cell>
          <cell r="QL613">
            <v>0</v>
          </cell>
          <cell r="QM613">
            <v>0</v>
          </cell>
          <cell r="QN613">
            <v>0</v>
          </cell>
          <cell r="QO613">
            <v>0</v>
          </cell>
          <cell r="QP613">
            <v>0</v>
          </cell>
          <cell r="QQ613">
            <v>0</v>
          </cell>
          <cell r="QR613">
            <v>0</v>
          </cell>
          <cell r="QS613">
            <v>0</v>
          </cell>
          <cell r="QT613">
            <v>0</v>
          </cell>
          <cell r="QU613">
            <v>0</v>
          </cell>
          <cell r="QV613">
            <v>0</v>
          </cell>
          <cell r="QW613">
            <v>0</v>
          </cell>
          <cell r="QX613">
            <v>0</v>
          </cell>
          <cell r="QY613">
            <v>0</v>
          </cell>
          <cell r="QZ613">
            <v>0</v>
          </cell>
          <cell r="RA613">
            <v>0</v>
          </cell>
          <cell r="RB613">
            <v>0</v>
          </cell>
          <cell r="RC613">
            <v>0</v>
          </cell>
          <cell r="RD613">
            <v>0</v>
          </cell>
          <cell r="RE613">
            <v>0</v>
          </cell>
          <cell r="RF613">
            <v>0</v>
          </cell>
          <cell r="RG613">
            <v>0</v>
          </cell>
          <cell r="RH613">
            <v>0</v>
          </cell>
          <cell r="RI613">
            <v>0</v>
          </cell>
          <cell r="RJ613">
            <v>0</v>
          </cell>
          <cell r="RK613">
            <v>0</v>
          </cell>
          <cell r="RL613">
            <v>0</v>
          </cell>
          <cell r="RM613">
            <v>0</v>
          </cell>
          <cell r="RN613">
            <v>0</v>
          </cell>
          <cell r="RO613">
            <v>0</v>
          </cell>
          <cell r="RP613">
            <v>0</v>
          </cell>
          <cell r="RQ613">
            <v>0</v>
          </cell>
          <cell r="RR613">
            <v>0</v>
          </cell>
          <cell r="RS613">
            <v>0</v>
          </cell>
          <cell r="RT613">
            <v>0</v>
          </cell>
          <cell r="RU613">
            <v>0</v>
          </cell>
          <cell r="RV613">
            <v>0</v>
          </cell>
          <cell r="RW613">
            <v>0</v>
          </cell>
          <cell r="RX613">
            <v>0</v>
          </cell>
          <cell r="RY613">
            <v>0</v>
          </cell>
          <cell r="RZ613">
            <v>0</v>
          </cell>
          <cell r="SA613">
            <v>0</v>
          </cell>
          <cell r="SB613">
            <v>0</v>
          </cell>
          <cell r="SC613">
            <v>0</v>
          </cell>
          <cell r="SD613">
            <v>0</v>
          </cell>
          <cell r="SE613">
            <v>0</v>
          </cell>
          <cell r="SF613">
            <v>0</v>
          </cell>
          <cell r="SG613">
            <v>0</v>
          </cell>
          <cell r="SH613">
            <v>0</v>
          </cell>
          <cell r="SI613">
            <v>0</v>
          </cell>
          <cell r="SJ613">
            <v>0</v>
          </cell>
          <cell r="SK613">
            <v>0</v>
          </cell>
          <cell r="SL613">
            <v>0</v>
          </cell>
          <cell r="SM613">
            <v>0</v>
          </cell>
          <cell r="SN613">
            <v>0</v>
          </cell>
          <cell r="SO613">
            <v>0</v>
          </cell>
          <cell r="SP613">
            <v>0</v>
          </cell>
          <cell r="SQ613">
            <v>0</v>
          </cell>
          <cell r="SR613">
            <v>0</v>
          </cell>
          <cell r="SS613">
            <v>0</v>
          </cell>
          <cell r="ST613">
            <v>0</v>
          </cell>
          <cell r="SU613">
            <v>0</v>
          </cell>
          <cell r="SV613">
            <v>0</v>
          </cell>
          <cell r="SW613">
            <v>0</v>
          </cell>
          <cell r="SX613">
            <v>0</v>
          </cell>
          <cell r="SY613">
            <v>0</v>
          </cell>
          <cell r="SZ613">
            <v>0</v>
          </cell>
          <cell r="TA613">
            <v>0</v>
          </cell>
          <cell r="TB613">
            <v>0</v>
          </cell>
          <cell r="TC613">
            <v>0</v>
          </cell>
          <cell r="TD613">
            <v>0</v>
          </cell>
          <cell r="TE613">
            <v>0</v>
          </cell>
          <cell r="TF613">
            <v>0</v>
          </cell>
          <cell r="TG613">
            <v>0</v>
          </cell>
          <cell r="TH613">
            <v>0</v>
          </cell>
          <cell r="TI613">
            <v>0</v>
          </cell>
          <cell r="TJ613">
            <v>0</v>
          </cell>
          <cell r="TK613">
            <v>0</v>
          </cell>
          <cell r="TL613">
            <v>0</v>
          </cell>
          <cell r="TM613">
            <v>0</v>
          </cell>
          <cell r="TN613">
            <v>0</v>
          </cell>
          <cell r="TO613">
            <v>0</v>
          </cell>
          <cell r="TP613">
            <v>0</v>
          </cell>
          <cell r="TQ613">
            <v>0</v>
          </cell>
          <cell r="TR613">
            <v>0</v>
          </cell>
          <cell r="TS613">
            <v>0</v>
          </cell>
          <cell r="TT613">
            <v>0</v>
          </cell>
          <cell r="TU613">
            <v>0</v>
          </cell>
          <cell r="TV613">
            <v>0</v>
          </cell>
          <cell r="TW613">
            <v>0</v>
          </cell>
          <cell r="TX613">
            <v>0</v>
          </cell>
          <cell r="TY613">
            <v>0</v>
          </cell>
          <cell r="TZ613">
            <v>0</v>
          </cell>
          <cell r="UA613">
            <v>0</v>
          </cell>
          <cell r="UB613">
            <v>0</v>
          </cell>
          <cell r="UC613">
            <v>0</v>
          </cell>
          <cell r="UD613">
            <v>0</v>
          </cell>
          <cell r="UE613">
            <v>0</v>
          </cell>
          <cell r="UF613">
            <v>0</v>
          </cell>
          <cell r="UG613">
            <v>0</v>
          </cell>
          <cell r="UH613">
            <v>0</v>
          </cell>
          <cell r="UI613">
            <v>0</v>
          </cell>
          <cell r="UJ613">
            <v>0</v>
          </cell>
          <cell r="UK613">
            <v>0</v>
          </cell>
          <cell r="UL613">
            <v>0</v>
          </cell>
          <cell r="UM613">
            <v>0</v>
          </cell>
          <cell r="UN613">
            <v>0</v>
          </cell>
          <cell r="UO613">
            <v>0</v>
          </cell>
          <cell r="UP613">
            <v>0</v>
          </cell>
          <cell r="UQ613">
            <v>0</v>
          </cell>
          <cell r="UR613">
            <v>0</v>
          </cell>
          <cell r="US613">
            <v>0</v>
          </cell>
          <cell r="UT613">
            <v>0</v>
          </cell>
          <cell r="UU613">
            <v>0</v>
          </cell>
          <cell r="UV613">
            <v>0</v>
          </cell>
          <cell r="UW613">
            <v>0</v>
          </cell>
          <cell r="UX613">
            <v>0</v>
          </cell>
          <cell r="UY613">
            <v>0</v>
          </cell>
          <cell r="UZ613">
            <v>0</v>
          </cell>
          <cell r="VA613">
            <v>0</v>
          </cell>
          <cell r="VB613">
            <v>0</v>
          </cell>
          <cell r="VC613">
            <v>0</v>
          </cell>
          <cell r="VD613">
            <v>0</v>
          </cell>
          <cell r="VE613">
            <v>0</v>
          </cell>
          <cell r="VF613">
            <v>0</v>
          </cell>
          <cell r="VG613">
            <v>0</v>
          </cell>
          <cell r="VH613">
            <v>0</v>
          </cell>
          <cell r="VI613">
            <v>0</v>
          </cell>
          <cell r="VJ613">
            <v>0</v>
          </cell>
          <cell r="VK613">
            <v>0</v>
          </cell>
          <cell r="VL613">
            <v>0</v>
          </cell>
          <cell r="VM613">
            <v>0</v>
          </cell>
          <cell r="VN613">
            <v>0</v>
          </cell>
          <cell r="VO613">
            <v>0</v>
          </cell>
          <cell r="VP613">
            <v>0</v>
          </cell>
          <cell r="VQ613">
            <v>0</v>
          </cell>
          <cell r="VR613">
            <v>0</v>
          </cell>
          <cell r="VS613">
            <v>0</v>
          </cell>
          <cell r="VT613">
            <v>0</v>
          </cell>
          <cell r="VU613">
            <v>0</v>
          </cell>
          <cell r="VV613">
            <v>0</v>
          </cell>
          <cell r="VW613">
            <v>0</v>
          </cell>
          <cell r="VX613">
            <v>0</v>
          </cell>
          <cell r="VY613">
            <v>0</v>
          </cell>
          <cell r="VZ613">
            <v>0</v>
          </cell>
          <cell r="WA613">
            <v>0</v>
          </cell>
          <cell r="WB613">
            <v>0</v>
          </cell>
          <cell r="WC613">
            <v>0</v>
          </cell>
          <cell r="WD613">
            <v>0</v>
          </cell>
          <cell r="WE613">
            <v>0</v>
          </cell>
          <cell r="WF613">
            <v>0</v>
          </cell>
          <cell r="WG613">
            <v>0</v>
          </cell>
          <cell r="WH613">
            <v>0</v>
          </cell>
          <cell r="WI613">
            <v>0</v>
          </cell>
          <cell r="WJ613">
            <v>0</v>
          </cell>
          <cell r="WK613">
            <v>0</v>
          </cell>
          <cell r="WL613">
            <v>0</v>
          </cell>
          <cell r="WM613">
            <v>0</v>
          </cell>
          <cell r="WN613">
            <v>0</v>
          </cell>
          <cell r="WO613">
            <v>0</v>
          </cell>
          <cell r="WP613">
            <v>0</v>
          </cell>
          <cell r="WQ613">
            <v>0</v>
          </cell>
          <cell r="WR613">
            <v>0</v>
          </cell>
          <cell r="WS613">
            <v>0</v>
          </cell>
          <cell r="WT613">
            <v>0</v>
          </cell>
          <cell r="WU613">
            <v>0</v>
          </cell>
          <cell r="WV613">
            <v>0</v>
          </cell>
          <cell r="WW613">
            <v>0</v>
          </cell>
          <cell r="WX613">
            <v>0</v>
          </cell>
          <cell r="WY613">
            <v>0</v>
          </cell>
          <cell r="WZ613">
            <v>0</v>
          </cell>
          <cell r="XA613">
            <v>0</v>
          </cell>
          <cell r="XB613">
            <v>0</v>
          </cell>
          <cell r="XC613">
            <v>0</v>
          </cell>
          <cell r="XD613">
            <v>0</v>
          </cell>
          <cell r="XE613">
            <v>0</v>
          </cell>
          <cell r="XF613">
            <v>0</v>
          </cell>
          <cell r="XG613">
            <v>0</v>
          </cell>
          <cell r="XH613">
            <v>0</v>
          </cell>
          <cell r="XI613">
            <v>0</v>
          </cell>
          <cell r="XJ613">
            <v>0</v>
          </cell>
          <cell r="XK613">
            <v>0</v>
          </cell>
          <cell r="XL613">
            <v>0</v>
          </cell>
          <cell r="XM613">
            <v>0</v>
          </cell>
          <cell r="XN613">
            <v>0</v>
          </cell>
          <cell r="XO613">
            <v>0</v>
          </cell>
          <cell r="XP613">
            <v>0</v>
          </cell>
          <cell r="XQ613">
            <v>0</v>
          </cell>
          <cell r="XR613">
            <v>0</v>
          </cell>
          <cell r="XS613">
            <v>0</v>
          </cell>
          <cell r="XT613">
            <v>0</v>
          </cell>
          <cell r="XU613">
            <v>0</v>
          </cell>
          <cell r="XV613">
            <v>0</v>
          </cell>
          <cell r="XW613">
            <v>0</v>
          </cell>
          <cell r="XX613">
            <v>0</v>
          </cell>
          <cell r="XY613">
            <v>0</v>
          </cell>
          <cell r="XZ613">
            <v>0</v>
          </cell>
          <cell r="YA613">
            <v>0</v>
          </cell>
          <cell r="YB613">
            <v>0</v>
          </cell>
          <cell r="YC613">
            <v>0</v>
          </cell>
          <cell r="YD613">
            <v>0</v>
          </cell>
          <cell r="YE613">
            <v>0</v>
          </cell>
          <cell r="YF613">
            <v>0</v>
          </cell>
          <cell r="YG613">
            <v>0</v>
          </cell>
          <cell r="YH613">
            <v>0</v>
          </cell>
          <cell r="YI613">
            <v>0</v>
          </cell>
          <cell r="YJ613">
            <v>0</v>
          </cell>
          <cell r="YK613">
            <v>0</v>
          </cell>
          <cell r="YL613">
            <v>0</v>
          </cell>
          <cell r="YM613">
            <v>0</v>
          </cell>
          <cell r="YN613">
            <v>0</v>
          </cell>
          <cell r="YO613">
            <v>0</v>
          </cell>
          <cell r="YP613">
            <v>0</v>
          </cell>
          <cell r="YQ613">
            <v>0</v>
          </cell>
          <cell r="YR613">
            <v>0</v>
          </cell>
          <cell r="YS613">
            <v>0</v>
          </cell>
          <cell r="YT613">
            <v>0</v>
          </cell>
          <cell r="YU613">
            <v>0</v>
          </cell>
          <cell r="YV613">
            <v>0</v>
          </cell>
          <cell r="YW613">
            <v>0</v>
          </cell>
          <cell r="YX613">
            <v>0</v>
          </cell>
          <cell r="YY613">
            <v>0</v>
          </cell>
          <cell r="YZ613">
            <v>0</v>
          </cell>
          <cell r="ZA613">
            <v>0</v>
          </cell>
          <cell r="ZB613">
            <v>0</v>
          </cell>
          <cell r="ZC613">
            <v>0</v>
          </cell>
          <cell r="ZD613">
            <v>0</v>
          </cell>
          <cell r="ZE613">
            <v>0</v>
          </cell>
          <cell r="ZF613">
            <v>0</v>
          </cell>
          <cell r="ZG613">
            <v>0</v>
          </cell>
          <cell r="ZH613">
            <v>0</v>
          </cell>
          <cell r="ZI613">
            <v>0</v>
          </cell>
          <cell r="ZJ613">
            <v>0</v>
          </cell>
          <cell r="ZK613">
            <v>0</v>
          </cell>
          <cell r="ZL613">
            <v>0</v>
          </cell>
          <cell r="ZM613">
            <v>0</v>
          </cell>
          <cell r="ZN613">
            <v>0</v>
          </cell>
          <cell r="ZO613">
            <v>0</v>
          </cell>
          <cell r="ZP613">
            <v>0</v>
          </cell>
          <cell r="ZQ613">
            <v>0</v>
          </cell>
          <cell r="ZR613">
            <v>0</v>
          </cell>
          <cell r="ZS613">
            <v>0</v>
          </cell>
          <cell r="ZT613">
            <v>0</v>
          </cell>
          <cell r="ZU613">
            <v>0</v>
          </cell>
          <cell r="ZV613">
            <v>0</v>
          </cell>
          <cell r="ZW613">
            <v>0</v>
          </cell>
          <cell r="ZX613">
            <v>0</v>
          </cell>
          <cell r="ZY613">
            <v>0</v>
          </cell>
          <cell r="ZZ613">
            <v>0</v>
          </cell>
          <cell r="AAA613">
            <v>0</v>
          </cell>
          <cell r="AAB613">
            <v>0</v>
          </cell>
          <cell r="AAC613">
            <v>0</v>
          </cell>
          <cell r="AAD613">
            <v>0</v>
          </cell>
          <cell r="AAE613">
            <v>0</v>
          </cell>
          <cell r="AAF613">
            <v>0</v>
          </cell>
          <cell r="AAG613">
            <v>0</v>
          </cell>
          <cell r="AAH613">
            <v>0</v>
          </cell>
          <cell r="AAI613">
            <v>0</v>
          </cell>
          <cell r="AAJ613">
            <v>0</v>
          </cell>
          <cell r="AAK613">
            <v>0</v>
          </cell>
          <cell r="AAL613">
            <v>0</v>
          </cell>
          <cell r="AAM613">
            <v>0</v>
          </cell>
          <cell r="AAN613">
            <v>0</v>
          </cell>
          <cell r="AAO613">
            <v>0</v>
          </cell>
          <cell r="AAP613">
            <v>0</v>
          </cell>
          <cell r="AAQ613">
            <v>0</v>
          </cell>
          <cell r="AAR613">
            <v>0</v>
          </cell>
          <cell r="AAS613">
            <v>0</v>
          </cell>
          <cell r="AAT613">
            <v>0</v>
          </cell>
          <cell r="AAU613">
            <v>0</v>
          </cell>
          <cell r="AAV613">
            <v>0</v>
          </cell>
          <cell r="AAW613">
            <v>0</v>
          </cell>
          <cell r="AAX613">
            <v>0</v>
          </cell>
          <cell r="AAY613">
            <v>0</v>
          </cell>
          <cell r="AAZ613">
            <v>0</v>
          </cell>
          <cell r="ABA613">
            <v>0</v>
          </cell>
          <cell r="ABB613">
            <v>0</v>
          </cell>
          <cell r="ABC613">
            <v>0</v>
          </cell>
          <cell r="ABD613">
            <v>0</v>
          </cell>
          <cell r="ABE613">
            <v>0</v>
          </cell>
          <cell r="ABF613">
            <v>0</v>
          </cell>
          <cell r="ABG613">
            <v>0</v>
          </cell>
          <cell r="ABH613">
            <v>0</v>
          </cell>
          <cell r="ABI613">
            <v>0</v>
          </cell>
          <cell r="ABJ613">
            <v>0</v>
          </cell>
          <cell r="ABK613">
            <v>0</v>
          </cell>
          <cell r="ABL613">
            <v>0</v>
          </cell>
          <cell r="ABM613">
            <v>0</v>
          </cell>
          <cell r="ABN613">
            <v>0</v>
          </cell>
          <cell r="ABO613">
            <v>0</v>
          </cell>
          <cell r="ABP613">
            <v>0</v>
          </cell>
          <cell r="ABQ613">
            <v>0</v>
          </cell>
          <cell r="ABR613">
            <v>0</v>
          </cell>
          <cell r="ABS613">
            <v>0</v>
          </cell>
          <cell r="ABT613">
            <v>0</v>
          </cell>
          <cell r="ABU613">
            <v>0</v>
          </cell>
          <cell r="ABV613">
            <v>0</v>
          </cell>
          <cell r="ABW613">
            <v>0</v>
          </cell>
          <cell r="ABX613">
            <v>0</v>
          </cell>
          <cell r="ABY613">
            <v>0</v>
          </cell>
          <cell r="ABZ613">
            <v>0</v>
          </cell>
          <cell r="ACA613">
            <v>0</v>
          </cell>
          <cell r="ACB613">
            <v>0</v>
          </cell>
          <cell r="ACC613">
            <v>0</v>
          </cell>
          <cell r="ACD613">
            <v>0</v>
          </cell>
          <cell r="ACE613">
            <v>0</v>
          </cell>
          <cell r="ACF613">
            <v>0</v>
          </cell>
          <cell r="ACG613">
            <v>0</v>
          </cell>
          <cell r="ACH613">
            <v>0</v>
          </cell>
          <cell r="ACI613">
            <v>0</v>
          </cell>
          <cell r="ACJ613">
            <v>0</v>
          </cell>
          <cell r="ACK613">
            <v>0</v>
          </cell>
          <cell r="ACL613">
            <v>0</v>
          </cell>
          <cell r="ACM613">
            <v>0</v>
          </cell>
          <cell r="ACN613">
            <v>0</v>
          </cell>
          <cell r="ACO613">
            <v>0</v>
          </cell>
          <cell r="ACP613">
            <v>0</v>
          </cell>
          <cell r="ACQ613">
            <v>0</v>
          </cell>
          <cell r="ACR613">
            <v>0</v>
          </cell>
          <cell r="ACS613">
            <v>0</v>
          </cell>
          <cell r="ACT613">
            <v>0</v>
          </cell>
          <cell r="ACU613">
            <v>0</v>
          </cell>
          <cell r="ACV613">
            <v>0</v>
          </cell>
          <cell r="ACW613">
            <v>0</v>
          </cell>
          <cell r="ACX613">
            <v>0</v>
          </cell>
          <cell r="ACY613">
            <v>0</v>
          </cell>
          <cell r="ACZ613">
            <v>0</v>
          </cell>
          <cell r="ADA613">
            <v>0</v>
          </cell>
          <cell r="ADB613">
            <v>0</v>
          </cell>
          <cell r="ADC613">
            <v>0</v>
          </cell>
          <cell r="ADD613">
            <v>0</v>
          </cell>
          <cell r="ADE613">
            <v>0</v>
          </cell>
          <cell r="ADF613">
            <v>0</v>
          </cell>
          <cell r="ADG613">
            <v>0</v>
          </cell>
          <cell r="ADH613">
            <v>0</v>
          </cell>
          <cell r="ADI613">
            <v>0</v>
          </cell>
          <cell r="ADJ613">
            <v>0</v>
          </cell>
          <cell r="ADK613">
            <v>0</v>
          </cell>
          <cell r="ADL613">
            <v>0</v>
          </cell>
          <cell r="ADM613">
            <v>0</v>
          </cell>
          <cell r="ADN613">
            <v>0</v>
          </cell>
          <cell r="ADO613">
            <v>0</v>
          </cell>
          <cell r="ADP613">
            <v>0</v>
          </cell>
          <cell r="ADQ613">
            <v>0</v>
          </cell>
          <cell r="ADR613">
            <v>0</v>
          </cell>
          <cell r="ADS613">
            <v>0</v>
          </cell>
          <cell r="ADT613">
            <v>0</v>
          </cell>
          <cell r="ADU613">
            <v>0</v>
          </cell>
          <cell r="ADV613">
            <v>0</v>
          </cell>
          <cell r="ADW613">
            <v>0</v>
          </cell>
          <cell r="ADX613">
            <v>0</v>
          </cell>
          <cell r="ADY613">
            <v>0</v>
          </cell>
          <cell r="ADZ613">
            <v>0</v>
          </cell>
          <cell r="AEA613">
            <v>0</v>
          </cell>
          <cell r="AEB613">
            <v>0</v>
          </cell>
          <cell r="AEC613">
            <v>0</v>
          </cell>
          <cell r="AED613">
            <v>0</v>
          </cell>
          <cell r="AEE613">
            <v>0</v>
          </cell>
          <cell r="AEF613">
            <v>0</v>
          </cell>
          <cell r="AEG613">
            <v>0</v>
          </cell>
          <cell r="AEH613">
            <v>0</v>
          </cell>
          <cell r="AEI613">
            <v>0</v>
          </cell>
          <cell r="AEJ613">
            <v>0</v>
          </cell>
          <cell r="AEK613">
            <v>0</v>
          </cell>
          <cell r="AEL613">
            <v>0</v>
          </cell>
          <cell r="AEM613">
            <v>0</v>
          </cell>
          <cell r="AEN613">
            <v>0</v>
          </cell>
          <cell r="AEO613">
            <v>0</v>
          </cell>
          <cell r="AEP613">
            <v>0</v>
          </cell>
          <cell r="AEQ613">
            <v>0</v>
          </cell>
          <cell r="AER613">
            <v>0</v>
          </cell>
          <cell r="AES613">
            <v>0</v>
          </cell>
          <cell r="AET613">
            <v>0</v>
          </cell>
          <cell r="AEU613">
            <v>0</v>
          </cell>
          <cell r="AEV613">
            <v>0</v>
          </cell>
          <cell r="AEW613">
            <v>0</v>
          </cell>
          <cell r="AEX613">
            <v>0</v>
          </cell>
          <cell r="AEY613">
            <v>0</v>
          </cell>
          <cell r="AEZ613">
            <v>0</v>
          </cell>
          <cell r="AFA613">
            <v>0</v>
          </cell>
          <cell r="AFB613">
            <v>0</v>
          </cell>
          <cell r="AFC613">
            <v>0</v>
          </cell>
          <cell r="AFD613">
            <v>0</v>
          </cell>
          <cell r="AFE613">
            <v>0</v>
          </cell>
          <cell r="AFF613">
            <v>0</v>
          </cell>
          <cell r="AFG613">
            <v>0</v>
          </cell>
          <cell r="AFH613">
            <v>0</v>
          </cell>
          <cell r="AFI613">
            <v>0</v>
          </cell>
          <cell r="AFJ613">
            <v>0</v>
          </cell>
          <cell r="AFK613">
            <v>0</v>
          </cell>
          <cell r="AFL613">
            <v>0</v>
          </cell>
          <cell r="AFM613">
            <v>0</v>
          </cell>
          <cell r="AFN613">
            <v>0</v>
          </cell>
          <cell r="AFO613">
            <v>0</v>
          </cell>
          <cell r="AFP613">
            <v>0</v>
          </cell>
          <cell r="AFQ613">
            <v>0</v>
          </cell>
          <cell r="AFR613">
            <v>0</v>
          </cell>
          <cell r="AFS613">
            <v>0</v>
          </cell>
          <cell r="AFT613">
            <v>0</v>
          </cell>
          <cell r="AFU613">
            <v>0</v>
          </cell>
          <cell r="AFV613">
            <v>0</v>
          </cell>
          <cell r="AFW613">
            <v>0</v>
          </cell>
          <cell r="AFX613">
            <v>0</v>
          </cell>
          <cell r="AFY613">
            <v>0</v>
          </cell>
          <cell r="AFZ613">
            <v>0</v>
          </cell>
          <cell r="AGA613">
            <v>0</v>
          </cell>
          <cell r="AGB613">
            <v>0</v>
          </cell>
          <cell r="AGC613">
            <v>0</v>
          </cell>
          <cell r="AGD613">
            <v>0</v>
          </cell>
          <cell r="AGE613">
            <v>0</v>
          </cell>
          <cell r="AGF613">
            <v>0</v>
          </cell>
          <cell r="AGG613">
            <v>0</v>
          </cell>
          <cell r="AGH613">
            <v>0</v>
          </cell>
          <cell r="AGI613">
            <v>0</v>
          </cell>
          <cell r="AGJ613">
            <v>0</v>
          </cell>
          <cell r="AGK613">
            <v>0</v>
          </cell>
          <cell r="AGL613">
            <v>0</v>
          </cell>
          <cell r="AGM613">
            <v>0</v>
          </cell>
          <cell r="AGN613">
            <v>0</v>
          </cell>
          <cell r="AGO613">
            <v>0</v>
          </cell>
          <cell r="AGP613">
            <v>0</v>
          </cell>
          <cell r="AGQ613">
            <v>0</v>
          </cell>
          <cell r="AGR613">
            <v>0</v>
          </cell>
          <cell r="AGS613">
            <v>0</v>
          </cell>
          <cell r="AGT613">
            <v>0</v>
          </cell>
          <cell r="AGU613">
            <v>0</v>
          </cell>
          <cell r="AGV613">
            <v>0</v>
          </cell>
          <cell r="AGW613">
            <v>0</v>
          </cell>
          <cell r="AGX613">
            <v>0</v>
          </cell>
          <cell r="AGY613">
            <v>0</v>
          </cell>
          <cell r="AGZ613">
            <v>0</v>
          </cell>
          <cell r="AHA613">
            <v>0</v>
          </cell>
          <cell r="AHB613">
            <v>0</v>
          </cell>
          <cell r="AHC613">
            <v>0</v>
          </cell>
          <cell r="AHD613">
            <v>0</v>
          </cell>
          <cell r="AHE613">
            <v>0</v>
          </cell>
          <cell r="AHF613">
            <v>0</v>
          </cell>
          <cell r="AHG613">
            <v>0</v>
          </cell>
          <cell r="AHH613">
            <v>0</v>
          </cell>
          <cell r="AHI613">
            <v>0</v>
          </cell>
          <cell r="AHJ613">
            <v>0</v>
          </cell>
          <cell r="AHK613">
            <v>0</v>
          </cell>
          <cell r="AHL613">
            <v>0</v>
          </cell>
          <cell r="AHM613">
            <v>0</v>
          </cell>
          <cell r="AHN613">
            <v>0</v>
          </cell>
          <cell r="AHO613">
            <v>0</v>
          </cell>
          <cell r="AHP613">
            <v>0</v>
          </cell>
          <cell r="AHQ613">
            <v>0</v>
          </cell>
          <cell r="AHR613">
            <v>0</v>
          </cell>
          <cell r="AHS613">
            <v>0</v>
          </cell>
          <cell r="AHT613">
            <v>0</v>
          </cell>
          <cell r="AHU613">
            <v>0</v>
          </cell>
          <cell r="AHV613">
            <v>0</v>
          </cell>
          <cell r="AHW613">
            <v>0</v>
          </cell>
          <cell r="AHX613">
            <v>0</v>
          </cell>
          <cell r="AHY613">
            <v>0</v>
          </cell>
          <cell r="AHZ613">
            <v>0</v>
          </cell>
          <cell r="AIA613">
            <v>0</v>
          </cell>
          <cell r="AIB613">
            <v>0</v>
          </cell>
          <cell r="AIC613">
            <v>0</v>
          </cell>
          <cell r="AID613">
            <v>0</v>
          </cell>
          <cell r="AIE613">
            <v>0</v>
          </cell>
          <cell r="AIF613">
            <v>0</v>
          </cell>
          <cell r="AIG613">
            <v>0</v>
          </cell>
          <cell r="AIH613">
            <v>0</v>
          </cell>
          <cell r="AII613">
            <v>0</v>
          </cell>
          <cell r="AIJ613">
            <v>0</v>
          </cell>
          <cell r="AIK613">
            <v>0</v>
          </cell>
          <cell r="AIL613">
            <v>0</v>
          </cell>
          <cell r="AIM613">
            <v>0</v>
          </cell>
          <cell r="AIN613">
            <v>0</v>
          </cell>
          <cell r="AIO613">
            <v>0</v>
          </cell>
          <cell r="AIP613">
            <v>0</v>
          </cell>
          <cell r="AIQ613">
            <v>0</v>
          </cell>
          <cell r="AIR613">
            <v>0</v>
          </cell>
          <cell r="AIS613">
            <v>0</v>
          </cell>
          <cell r="AIT613">
            <v>0</v>
          </cell>
          <cell r="AIU613">
            <v>0</v>
          </cell>
          <cell r="AIV613">
            <v>0</v>
          </cell>
          <cell r="AIW613">
            <v>0</v>
          </cell>
          <cell r="AIX613">
            <v>0</v>
          </cell>
          <cell r="AIY613">
            <v>0</v>
          </cell>
          <cell r="AIZ613">
            <v>0</v>
          </cell>
          <cell r="AJA613">
            <v>0</v>
          </cell>
          <cell r="AJB613">
            <v>0</v>
          </cell>
          <cell r="AJC613">
            <v>0</v>
          </cell>
          <cell r="AJD613">
            <v>0</v>
          </cell>
          <cell r="AJE613">
            <v>0</v>
          </cell>
          <cell r="AJF613">
            <v>0</v>
          </cell>
          <cell r="AJG613">
            <v>0</v>
          </cell>
          <cell r="AJH613">
            <v>0</v>
          </cell>
          <cell r="AJI613">
            <v>0</v>
          </cell>
          <cell r="AJJ613">
            <v>0</v>
          </cell>
          <cell r="AJK613">
            <v>0</v>
          </cell>
          <cell r="AJL613">
            <v>0</v>
          </cell>
          <cell r="AJM613">
            <v>0</v>
          </cell>
          <cell r="AJN613">
            <v>0</v>
          </cell>
          <cell r="AJO613">
            <v>0</v>
          </cell>
          <cell r="AJP613">
            <v>0</v>
          </cell>
          <cell r="AJQ613">
            <v>0</v>
          </cell>
          <cell r="AJR613">
            <v>0</v>
          </cell>
          <cell r="AJS613">
            <v>0</v>
          </cell>
          <cell r="AJT613">
            <v>0</v>
          </cell>
          <cell r="AJU613">
            <v>0</v>
          </cell>
          <cell r="AJV613">
            <v>0</v>
          </cell>
          <cell r="AJW613">
            <v>0</v>
          </cell>
          <cell r="AJX613">
            <v>0</v>
          </cell>
          <cell r="AJY613">
            <v>0</v>
          </cell>
          <cell r="AJZ613">
            <v>0</v>
          </cell>
          <cell r="AKA613">
            <v>0</v>
          </cell>
          <cell r="AKB613">
            <v>0</v>
          </cell>
          <cell r="AKC613">
            <v>0</v>
          </cell>
          <cell r="AKD613">
            <v>0</v>
          </cell>
          <cell r="AKE613">
            <v>0</v>
          </cell>
          <cell r="AKF613">
            <v>0</v>
          </cell>
          <cell r="AKG613">
            <v>0</v>
          </cell>
          <cell r="AKH613">
            <v>0</v>
          </cell>
          <cell r="AKI613">
            <v>0</v>
          </cell>
          <cell r="AKJ613">
            <v>0</v>
          </cell>
          <cell r="AKK613">
            <v>0</v>
          </cell>
          <cell r="AKL613">
            <v>0</v>
          </cell>
          <cell r="AKM613">
            <v>0</v>
          </cell>
          <cell r="AKN613">
            <v>0</v>
          </cell>
          <cell r="AKO613">
            <v>0</v>
          </cell>
          <cell r="AKP613">
            <v>0</v>
          </cell>
          <cell r="AKQ613">
            <v>0</v>
          </cell>
          <cell r="AKR613">
            <v>0</v>
          </cell>
          <cell r="AKS613">
            <v>0</v>
          </cell>
          <cell r="AKT613">
            <v>0</v>
          </cell>
          <cell r="AKU613">
            <v>0</v>
          </cell>
          <cell r="AKV613">
            <v>0</v>
          </cell>
          <cell r="AKW613">
            <v>0</v>
          </cell>
          <cell r="AKX613">
            <v>0</v>
          </cell>
          <cell r="AKY613">
            <v>0</v>
          </cell>
          <cell r="AKZ613">
            <v>0</v>
          </cell>
          <cell r="ALA613">
            <v>0</v>
          </cell>
          <cell r="ALB613">
            <v>0</v>
          </cell>
          <cell r="ALC613">
            <v>0</v>
          </cell>
          <cell r="ALD613">
            <v>0</v>
          </cell>
          <cell r="ALE613">
            <v>0</v>
          </cell>
          <cell r="ALF613">
            <v>0</v>
          </cell>
          <cell r="ALG613">
            <v>0</v>
          </cell>
          <cell r="ALH613">
            <v>0</v>
          </cell>
          <cell r="ALI613">
            <v>0</v>
          </cell>
          <cell r="ALJ613">
            <v>0</v>
          </cell>
          <cell r="ALK613">
            <v>0</v>
          </cell>
          <cell r="ALL613">
            <v>0</v>
          </cell>
          <cell r="ALM613">
            <v>0</v>
          </cell>
          <cell r="ALN613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8065C-3A8A-439C-B735-E720C939DC06}">
  <sheetPr>
    <pageSetUpPr fitToPage="1"/>
  </sheetPr>
  <dimension ref="A1:U684"/>
  <sheetViews>
    <sheetView showGridLines="0" tabSelected="1" topLeftCell="A40" zoomScaleNormal="100" workbookViewId="0">
      <selection activeCell="D51" sqref="D51:D53"/>
    </sheetView>
  </sheetViews>
  <sheetFormatPr baseColWidth="10" defaultColWidth="0" defaultRowHeight="14.4" outlineLevelRow="1" x14ac:dyDescent="0.3"/>
  <cols>
    <col min="1" max="1" width="2.44140625" customWidth="1"/>
    <col min="2" max="2" width="2.6640625" customWidth="1"/>
    <col min="3" max="3" width="12" customWidth="1"/>
    <col min="4" max="4" width="58.88671875" customWidth="1"/>
    <col min="5" max="5" width="14" customWidth="1"/>
    <col min="6" max="6" width="12" customWidth="1"/>
    <col min="7" max="7" width="14.33203125" customWidth="1"/>
    <col min="8" max="8" width="16.44140625" customWidth="1"/>
    <col min="9" max="10" width="4.5546875" customWidth="1"/>
    <col min="11" max="14" width="4.5546875" hidden="1"/>
    <col min="15" max="20" width="4.5546875" style="1" hidden="1"/>
    <col min="21" max="16384" width="4.5546875" hidden="1"/>
  </cols>
  <sheetData>
    <row r="1" spans="2:14" ht="7.5" customHeight="1" x14ac:dyDescent="0.3"/>
    <row r="2" spans="2:14" ht="18" x14ac:dyDescent="0.3">
      <c r="B2" s="2" t="s">
        <v>0</v>
      </c>
      <c r="E2" s="3" t="s">
        <v>1</v>
      </c>
      <c r="H2" s="4" t="s">
        <v>2</v>
      </c>
      <c r="K2" s="5" t="str">
        <f>IF(HLOOKUP($H$2,'[1]Base Facturation'!$C$5:$ALN$61,2,0)=0,"",HLOOKUP($H$2,'[1]Base Facturation'!$C$5:$ALN$61,2,0))</f>
        <v>C00005</v>
      </c>
      <c r="L2" s="6"/>
      <c r="M2" s="6"/>
      <c r="N2" s="6"/>
    </row>
    <row r="3" spans="2:14" ht="15.6" x14ac:dyDescent="0.3">
      <c r="B3" s="7" t="s">
        <v>3</v>
      </c>
    </row>
    <row r="4" spans="2:14" ht="6" customHeight="1" thickBot="1" x14ac:dyDescent="0.35"/>
    <row r="5" spans="2:14" ht="9.75" customHeight="1" thickTop="1" x14ac:dyDescent="0.3">
      <c r="B5" s="8"/>
      <c r="C5" s="9"/>
      <c r="D5" s="9"/>
      <c r="E5" s="9"/>
      <c r="F5" s="9"/>
      <c r="G5" s="9"/>
      <c r="H5" s="9"/>
      <c r="I5" s="10"/>
    </row>
    <row r="6" spans="2:14" ht="46.5" customHeight="1" x14ac:dyDescent="0.4">
      <c r="B6" s="11"/>
      <c r="D6" s="12"/>
      <c r="E6" s="13" t="s">
        <v>4</v>
      </c>
      <c r="F6" s="13"/>
      <c r="G6" s="14" t="str">
        <f>H2</f>
        <v>F00001</v>
      </c>
      <c r="H6" s="14"/>
      <c r="I6" s="15"/>
      <c r="J6" s="16"/>
    </row>
    <row r="7" spans="2:14" ht="48.75" customHeight="1" x14ac:dyDescent="0.4">
      <c r="B7" s="11"/>
      <c r="C7" s="17"/>
      <c r="D7" s="12"/>
      <c r="F7" s="18" t="s">
        <v>5</v>
      </c>
      <c r="G7" s="19">
        <f>HLOOKUP($H$2,'[1]Base Facturation'!$C$5:$ALN$61,4,0)</f>
        <v>44105</v>
      </c>
      <c r="I7" s="15"/>
      <c r="J7" s="16"/>
    </row>
    <row r="8" spans="2:14" x14ac:dyDescent="0.3">
      <c r="B8" s="11"/>
      <c r="I8" s="20"/>
    </row>
    <row r="9" spans="2:14" ht="9" customHeight="1" x14ac:dyDescent="0.3">
      <c r="B9" s="11"/>
      <c r="C9" s="21" t="s">
        <v>6</v>
      </c>
      <c r="D9" s="22"/>
      <c r="E9" s="23"/>
      <c r="F9" s="24"/>
      <c r="G9" s="25"/>
      <c r="H9" s="26"/>
      <c r="I9" s="20"/>
    </row>
    <row r="10" spans="2:14" ht="15.6" x14ac:dyDescent="0.3">
      <c r="B10" s="11"/>
      <c r="C10" s="27"/>
      <c r="D10" s="28"/>
      <c r="E10" s="29" t="s">
        <v>7</v>
      </c>
      <c r="F10" s="30"/>
      <c r="G10" s="31"/>
      <c r="H10" s="32"/>
      <c r="I10" s="20"/>
    </row>
    <row r="11" spans="2:14" x14ac:dyDescent="0.3">
      <c r="B11" s="11"/>
      <c r="C11" s="33"/>
      <c r="D11" s="28"/>
      <c r="E11" s="29" t="s">
        <v>8</v>
      </c>
      <c r="G11" s="31"/>
      <c r="H11" s="32"/>
      <c r="I11" s="20"/>
    </row>
    <row r="12" spans="2:14" x14ac:dyDescent="0.3">
      <c r="B12" s="11"/>
      <c r="C12" s="33"/>
      <c r="D12" s="34"/>
      <c r="E12" s="35"/>
      <c r="F12" s="28"/>
      <c r="H12" s="32"/>
      <c r="I12" s="20"/>
    </row>
    <row r="13" spans="2:14" x14ac:dyDescent="0.3">
      <c r="B13" s="11"/>
      <c r="C13" s="33"/>
      <c r="D13" s="36"/>
      <c r="E13" s="37"/>
      <c r="F13" s="38"/>
      <c r="G13" s="38"/>
      <c r="H13" s="32"/>
      <c r="I13" s="20"/>
    </row>
    <row r="14" spans="2:14" x14ac:dyDescent="0.3">
      <c r="B14" s="11"/>
      <c r="C14" s="33"/>
      <c r="D14" s="28"/>
      <c r="E14" s="29"/>
      <c r="F14" s="38" t="str">
        <f>IF(IF(ISERROR(VLOOKUP($K$2,'[1]Base Clients'!$A$6:$L$736,8,0)),"",VLOOKUP($K$2,'[1]Base Clients'!$A$6:$L$736,8,0))=0,"",IF(ISERROR(VLOOKUP($K$2,'[1]Base Clients'!$A$6:$L$736,8,0)),"",VLOOKUP($K$2,'[1]Base Clients'!$A$6:$L$736,8,0)))</f>
        <v/>
      </c>
      <c r="G14" s="38"/>
      <c r="H14" s="32"/>
      <c r="I14" s="20"/>
    </row>
    <row r="15" spans="2:14" x14ac:dyDescent="0.3">
      <c r="B15" s="11"/>
      <c r="C15" s="33"/>
      <c r="D15" s="28"/>
      <c r="E15" s="29" t="s">
        <v>9</v>
      </c>
      <c r="F15" s="39" t="str">
        <f>K2</f>
        <v>C00005</v>
      </c>
      <c r="G15" s="40"/>
      <c r="H15" s="32"/>
      <c r="I15" s="20"/>
    </row>
    <row r="16" spans="2:14" x14ac:dyDescent="0.3">
      <c r="B16" s="11"/>
      <c r="C16" s="33"/>
      <c r="D16" s="28"/>
      <c r="E16" s="35"/>
      <c r="G16" s="40"/>
      <c r="H16" s="32"/>
      <c r="I16" s="20"/>
    </row>
    <row r="17" spans="1:21" ht="9" customHeight="1" x14ac:dyDescent="0.3">
      <c r="B17" s="11"/>
      <c r="C17" s="41"/>
      <c r="D17" s="42"/>
      <c r="E17" s="43"/>
      <c r="F17" s="44"/>
      <c r="G17" s="45"/>
      <c r="H17" s="46"/>
      <c r="I17" s="20"/>
    </row>
    <row r="18" spans="1:21" ht="6.75" customHeight="1" x14ac:dyDescent="0.3">
      <c r="B18" s="11"/>
      <c r="I18" s="20"/>
    </row>
    <row r="19" spans="1:21" x14ac:dyDescent="0.3">
      <c r="B19" s="11"/>
      <c r="C19" s="47"/>
      <c r="E19" s="48"/>
      <c r="I19" s="20"/>
      <c r="K19" s="49">
        <f>'[1]Vos données'!B19</f>
        <v>5.5E-2</v>
      </c>
      <c r="L19" s="49">
        <f>'[1]Vos données'!B20</f>
        <v>0.1</v>
      </c>
      <c r="M19" s="49">
        <f>'[1]Vos données'!B21</f>
        <v>0.2</v>
      </c>
      <c r="N19" s="49"/>
    </row>
    <row r="20" spans="1:21" ht="21" customHeight="1" x14ac:dyDescent="0.3">
      <c r="B20" s="11"/>
      <c r="C20" s="50" t="s">
        <v>10</v>
      </c>
      <c r="D20" s="51" t="s">
        <v>11</v>
      </c>
      <c r="E20" s="52" t="s">
        <v>12</v>
      </c>
      <c r="F20" s="52" t="s">
        <v>13</v>
      </c>
      <c r="G20" s="52" t="s">
        <v>14</v>
      </c>
      <c r="H20" s="53" t="s">
        <v>15</v>
      </c>
      <c r="I20" s="20"/>
      <c r="K20" s="54" t="s">
        <v>16</v>
      </c>
      <c r="L20" s="54" t="s">
        <v>17</v>
      </c>
      <c r="M20" s="54" t="s">
        <v>18</v>
      </c>
      <c r="N20" s="54" t="s">
        <v>19</v>
      </c>
      <c r="O20" s="54" t="s">
        <v>20</v>
      </c>
      <c r="P20" s="54" t="s">
        <v>21</v>
      </c>
      <c r="Q20" s="54" t="s">
        <v>10</v>
      </c>
      <c r="R20" s="54" t="s">
        <v>13</v>
      </c>
      <c r="S20" s="54" t="s">
        <v>22</v>
      </c>
      <c r="T20" s="54" t="s">
        <v>23</v>
      </c>
      <c r="U20" s="54" t="s">
        <v>24</v>
      </c>
    </row>
    <row r="21" spans="1:21" ht="6.75" customHeight="1" x14ac:dyDescent="0.3">
      <c r="B21" s="11"/>
      <c r="C21" s="55"/>
      <c r="D21" s="55"/>
      <c r="E21" s="56"/>
      <c r="F21" s="57"/>
      <c r="G21" s="57"/>
      <c r="H21" s="58"/>
      <c r="I21" s="20"/>
      <c r="U21" s="1"/>
    </row>
    <row r="22" spans="1:21" ht="16.5" customHeight="1" x14ac:dyDescent="0.3">
      <c r="A22" s="59">
        <v>5</v>
      </c>
      <c r="B22" s="11"/>
      <c r="C22" s="60" t="str">
        <f>IF(ISERROR(VLOOKUP($U22,$P$22:$T$621,2,0)),"",VLOOKUP($U22,$P$22:$T$621,2,0))</f>
        <v>P0012</v>
      </c>
      <c r="D22" s="60" t="str">
        <f>IF(ISERROR(VLOOKUP(C22,'[1]Base Produits'!$A$8:$H$607,2,0)),"",VLOOKUP(C22,'[1]Base Produits'!$A$8:$H$607,2,0))</f>
        <v>TotDistNuit - Distribution de Nuit- Du Lundi au samedi</v>
      </c>
      <c r="E22" s="61">
        <f>IF(ISERROR(VLOOKUP(C22,'[1]Base Produits'!$A$8:$H$607,3,0)),"",VLOOKUP(C22,'[1]Base Produits'!$A$8:$H$607,3,0))</f>
        <v>2.2000000000000002</v>
      </c>
      <c r="F22" s="62">
        <f>IF(ISERROR(VLOOKUP($U22,$P$22:$T$621,3,0)),"",VLOOKUP($U22,$P$22:$T$621,3,0))</f>
        <v>2425</v>
      </c>
      <c r="G22" s="63">
        <f>IF(ISERROR(E22*F22),"",E22*F22)</f>
        <v>5335</v>
      </c>
      <c r="H22" s="64">
        <f>IF(ISERROR(VLOOKUP($U22,$P$22:$T$621,4,0)),"",VLOOKUP($U22,$P$22:$T$621,4,0))</f>
        <v>0.2</v>
      </c>
      <c r="I22" s="20"/>
      <c r="K22">
        <f>IF($H22=K$19,$H22*$G22,0)</f>
        <v>0</v>
      </c>
      <c r="L22">
        <f t="shared" ref="L22:M37" si="0">IF($H22=L$19,$H22*$G22,0)</f>
        <v>0</v>
      </c>
      <c r="M22">
        <f t="shared" si="0"/>
        <v>1067</v>
      </c>
      <c r="N22" s="65">
        <f>IF(ISERROR(G22*H22),0,G22*H22)</f>
        <v>1067</v>
      </c>
      <c r="O22" s="1" t="str">
        <f t="shared" ref="O22:O85" si="1">IF(R22&gt;0,1,"")</f>
        <v/>
      </c>
      <c r="P22" s="1" t="str">
        <f>O22</f>
        <v/>
      </c>
      <c r="Q22" s="1" t="str">
        <f>'[1]Base Produits'!A8</f>
        <v>P0001</v>
      </c>
      <c r="R22" s="1">
        <f>HLOOKUP($H$2,'[1]Base Facturation'!$C$5:$ALN$611,T22,0)</f>
        <v>0</v>
      </c>
      <c r="S22" s="66">
        <f>'[1]Base Produits'!D8</f>
        <v>0.2</v>
      </c>
      <c r="T22" s="1">
        <v>8</v>
      </c>
      <c r="U22" s="1">
        <v>1</v>
      </c>
    </row>
    <row r="23" spans="1:21" ht="16.5" customHeight="1" x14ac:dyDescent="0.3">
      <c r="A23" s="59"/>
      <c r="B23" s="11"/>
      <c r="C23" s="67" t="str">
        <f t="shared" ref="C23:C86" si="2">IF(ISERROR(VLOOKUP($U23,$P$22:$T$621,2,0)),"",VLOOKUP($U23,$P$22:$T$621,2,0))</f>
        <v>P0025</v>
      </c>
      <c r="D23" s="67" t="str">
        <f>IF(ISERROR(VLOOKUP(C23,'[1]Base Produits'!$A$8:$H$607,2,0)),"",VLOOKUP(C23,'[1]Base Produits'!$A$8:$H$607,2,0))</f>
        <v>TotDistJour - Distribution de Jour- Du Lundi au samedi</v>
      </c>
      <c r="E23" s="68">
        <f>IF(ISERROR(VLOOKUP(C23,'[1]Base Produits'!$A$8:$H$607,3,0)),"",VLOOKUP(C23,'[1]Base Produits'!$A$8:$H$607,3,0))</f>
        <v>3.8</v>
      </c>
      <c r="F23" s="69">
        <f t="shared" ref="F23:F86" si="3">IF(ISERROR(VLOOKUP($U23,$P$22:$T$621,3,0)),"",VLOOKUP($U23,$P$22:$T$621,3,0))</f>
        <v>11407</v>
      </c>
      <c r="G23" s="70">
        <f t="shared" ref="G23:G86" si="4">IF(ISERROR(E23*F23),"",E23*F23)</f>
        <v>43346.6</v>
      </c>
      <c r="H23" s="71">
        <f t="shared" ref="H23:H86" si="5">IF(ISERROR(VLOOKUP($U23,$P$22:$T$621,4,0)),"",VLOOKUP($U23,$P$22:$T$621,4,0))</f>
        <v>0.2</v>
      </c>
      <c r="I23" s="20"/>
      <c r="K23">
        <f>IF($H23=K$19,$H23*$G23,0)</f>
        <v>0</v>
      </c>
      <c r="L23">
        <f t="shared" si="0"/>
        <v>0</v>
      </c>
      <c r="M23">
        <f t="shared" si="0"/>
        <v>8669.32</v>
      </c>
      <c r="N23" s="65">
        <f>IF(ISERROR(G23*H23),0,G23*H23)</f>
        <v>8669.32</v>
      </c>
      <c r="O23" s="1" t="str">
        <f t="shared" si="1"/>
        <v/>
      </c>
      <c r="P23" s="1">
        <f>SUM($O$22:O23)</f>
        <v>0</v>
      </c>
      <c r="Q23" s="1" t="str">
        <f>'[1]Base Produits'!A9</f>
        <v>P0002</v>
      </c>
      <c r="R23" s="1">
        <f>HLOOKUP($H$2,'[1]Base Facturation'!$C$5:$ALN$611,T23,0)</f>
        <v>0</v>
      </c>
      <c r="S23" s="66">
        <f>'[1]Base Produits'!D9</f>
        <v>0.2</v>
      </c>
      <c r="T23" s="1">
        <v>9</v>
      </c>
      <c r="U23" s="1">
        <v>2</v>
      </c>
    </row>
    <row r="24" spans="1:21" ht="16.5" customHeight="1" x14ac:dyDescent="0.3">
      <c r="A24" s="59"/>
      <c r="B24" s="11"/>
      <c r="C24" s="67" t="str">
        <f t="shared" si="2"/>
        <v>P0026</v>
      </c>
      <c r="D24" s="67" t="str">
        <f>IF(ISERROR(VLOOKUP(C24,'[1]Base Produits'!$A$8:$H$607,2,0)),"",VLOOKUP(C24,'[1]Base Produits'!$A$8:$H$607,2,0))</f>
        <v>1342045 - Forfait Distribution -PILAT</v>
      </c>
      <c r="E24" s="68">
        <f>IF(ISERROR(VLOOKUP(C24,'[1]Base Produits'!$A$8:$H$607,3,0)),"",VLOOKUP(C24,'[1]Base Produits'!$A$8:$H$607,3,0))</f>
        <v>25</v>
      </c>
      <c r="F24" s="69">
        <f t="shared" si="3"/>
        <v>4</v>
      </c>
      <c r="G24" s="70">
        <f t="shared" si="4"/>
        <v>100</v>
      </c>
      <c r="H24" s="71">
        <f t="shared" si="5"/>
        <v>0.2</v>
      </c>
      <c r="I24" s="20"/>
      <c r="K24">
        <f t="shared" ref="K24:M55" si="6">IF($H24=K$19,$H24*$G24,0)</f>
        <v>0</v>
      </c>
      <c r="L24">
        <f t="shared" si="0"/>
        <v>0</v>
      </c>
      <c r="M24">
        <f t="shared" si="0"/>
        <v>20</v>
      </c>
      <c r="N24" s="65">
        <f t="shared" ref="N24:N87" si="7">IF(ISERROR(G24*H24),0,G24*H24)</f>
        <v>20</v>
      </c>
      <c r="O24" s="1" t="str">
        <f t="shared" si="1"/>
        <v/>
      </c>
      <c r="P24" s="1">
        <f>SUM($O$22:O24)</f>
        <v>0</v>
      </c>
      <c r="Q24" s="1" t="str">
        <f>'[1]Base Produits'!A10</f>
        <v>P0003</v>
      </c>
      <c r="R24" s="1">
        <f>HLOOKUP($H$2,'[1]Base Facturation'!$C$5:$ALN$611,T24,0)</f>
        <v>0</v>
      </c>
      <c r="S24" s="66">
        <f>'[1]Base Produits'!D10</f>
        <v>0.2</v>
      </c>
      <c r="T24" s="1">
        <v>10</v>
      </c>
      <c r="U24" s="1">
        <v>3</v>
      </c>
    </row>
    <row r="25" spans="1:21" ht="16.5" customHeight="1" x14ac:dyDescent="0.3">
      <c r="A25" s="59"/>
      <c r="B25" s="11"/>
      <c r="C25" s="67" t="str">
        <f t="shared" si="2"/>
        <v>P0027</v>
      </c>
      <c r="D25" s="67" t="str">
        <f>IF(ISERROR(VLOOKUP(C25,'[1]Base Produits'!$A$8:$H$607,2,0)),"",VLOOKUP(C25,'[1]Base Produits'!$A$8:$H$607,2,0))</f>
        <v>1342046 - Forfait Distribution -Retour Astom Médical 35572</v>
      </c>
      <c r="E25" s="68">
        <f>IF(ISERROR(VLOOKUP(C25,'[1]Base Produits'!$A$8:$H$607,3,0)),"",VLOOKUP(C25,'[1]Base Produits'!$A$8:$H$607,3,0))</f>
        <v>45</v>
      </c>
      <c r="F25" s="69">
        <f t="shared" si="3"/>
        <v>22</v>
      </c>
      <c r="G25" s="70">
        <f t="shared" si="4"/>
        <v>990</v>
      </c>
      <c r="H25" s="71">
        <f t="shared" si="5"/>
        <v>0.2</v>
      </c>
      <c r="I25" s="20"/>
      <c r="K25">
        <f t="shared" si="6"/>
        <v>0</v>
      </c>
      <c r="L25">
        <f t="shared" si="0"/>
        <v>0</v>
      </c>
      <c r="M25">
        <f t="shared" si="0"/>
        <v>198</v>
      </c>
      <c r="N25" s="65">
        <f t="shared" si="7"/>
        <v>198</v>
      </c>
      <c r="O25" s="1" t="str">
        <f t="shared" si="1"/>
        <v/>
      </c>
      <c r="P25" s="1">
        <f>SUM($O$22:O25)</f>
        <v>0</v>
      </c>
      <c r="Q25" s="1" t="str">
        <f>'[1]Base Produits'!A11</f>
        <v>P0004</v>
      </c>
      <c r="R25" s="1">
        <f>HLOOKUP($H$2,'[1]Base Facturation'!$C$5:$ALN$611,T25,0)</f>
        <v>0</v>
      </c>
      <c r="S25" s="66">
        <f>'[1]Base Produits'!D11</f>
        <v>0.2</v>
      </c>
      <c r="T25" s="1">
        <v>11</v>
      </c>
      <c r="U25" s="1">
        <v>4</v>
      </c>
    </row>
    <row r="26" spans="1:21" ht="16.5" customHeight="1" x14ac:dyDescent="0.3">
      <c r="A26" s="59"/>
      <c r="B26" s="11"/>
      <c r="C26" s="67" t="str">
        <f t="shared" si="2"/>
        <v>P0028</v>
      </c>
      <c r="D26" s="67" t="str">
        <f>IF(ISERROR(VLOOKUP(C26,'[1]Base Produits'!$A$8:$H$607,2,0)),"",VLOOKUP(C26,'[1]Base Produits'!$A$8:$H$607,2,0))</f>
        <v>2142001 - Ramasse le matin 42 - Points Collecte Matin</v>
      </c>
      <c r="E26" s="68">
        <f>IF(ISERROR(VLOOKUP(C26,'[1]Base Produits'!$A$8:$H$607,3,0)),"",VLOOKUP(C26,'[1]Base Produits'!$A$8:$H$607,3,0))</f>
        <v>3.8</v>
      </c>
      <c r="F26" s="69">
        <f t="shared" si="3"/>
        <v>192</v>
      </c>
      <c r="G26" s="70">
        <f t="shared" si="4"/>
        <v>729.59999999999991</v>
      </c>
      <c r="H26" s="71">
        <f t="shared" si="5"/>
        <v>0.2</v>
      </c>
      <c r="I26" s="20"/>
      <c r="K26">
        <f t="shared" si="6"/>
        <v>0</v>
      </c>
      <c r="L26">
        <f t="shared" si="0"/>
        <v>0</v>
      </c>
      <c r="M26">
        <f t="shared" si="0"/>
        <v>145.91999999999999</v>
      </c>
      <c r="N26" s="65">
        <f t="shared" si="7"/>
        <v>145.91999999999999</v>
      </c>
      <c r="O26" s="1" t="str">
        <f t="shared" si="1"/>
        <v/>
      </c>
      <c r="P26" s="1">
        <f>SUM($O$22:O26)</f>
        <v>0</v>
      </c>
      <c r="Q26" s="1" t="str">
        <f>'[1]Base Produits'!A12</f>
        <v>P0005</v>
      </c>
      <c r="R26" s="1">
        <f>HLOOKUP($H$2,'[1]Base Facturation'!$C$5:$ALN$611,T26,0)</f>
        <v>0</v>
      </c>
      <c r="S26" s="66">
        <f>'[1]Base Produits'!D12</f>
        <v>0.2</v>
      </c>
      <c r="T26" s="1">
        <v>12</v>
      </c>
      <c r="U26" s="1">
        <v>5</v>
      </c>
    </row>
    <row r="27" spans="1:21" ht="16.5" customHeight="1" x14ac:dyDescent="0.3">
      <c r="A27" s="59"/>
      <c r="B27" s="11"/>
      <c r="C27" s="67" t="str">
        <f t="shared" si="2"/>
        <v>P0029</v>
      </c>
      <c r="D27" s="67" t="str">
        <f>IF(ISERROR(VLOOKUP(C27,'[1]Base Produits'!$A$8:$H$607,2,0)),"",VLOOKUP(C27,'[1]Base Produits'!$A$8:$H$607,2,0))</f>
        <v>2142003 - St-Etienne APM - Ramassage jour</v>
      </c>
      <c r="E27" s="68">
        <f>IF(ISERROR(VLOOKUP(C27,'[1]Base Produits'!$A$8:$H$607,3,0)),"",VLOOKUP(C27,'[1]Base Produits'!$A$8:$H$607,3,0))</f>
        <v>280</v>
      </c>
      <c r="F27" s="69">
        <f t="shared" si="3"/>
        <v>22</v>
      </c>
      <c r="G27" s="70">
        <f t="shared" si="4"/>
        <v>6160</v>
      </c>
      <c r="H27" s="71">
        <f t="shared" si="5"/>
        <v>0.2</v>
      </c>
      <c r="I27" s="20"/>
      <c r="K27">
        <f t="shared" si="6"/>
        <v>0</v>
      </c>
      <c r="L27">
        <f t="shared" si="0"/>
        <v>0</v>
      </c>
      <c r="M27">
        <f t="shared" si="0"/>
        <v>1232</v>
      </c>
      <c r="N27" s="65">
        <f t="shared" si="7"/>
        <v>1232</v>
      </c>
      <c r="O27" s="1" t="str">
        <f t="shared" si="1"/>
        <v/>
      </c>
      <c r="P27" s="1">
        <f>SUM($O$22:O27)</f>
        <v>0</v>
      </c>
      <c r="Q27" s="1" t="str">
        <f>'[1]Base Produits'!A13</f>
        <v>P0006</v>
      </c>
      <c r="R27" s="1">
        <f>HLOOKUP($H$2,'[1]Base Facturation'!$C$5:$ALN$611,T27,0)</f>
        <v>0</v>
      </c>
      <c r="S27" s="66">
        <f>'[1]Base Produits'!D13</f>
        <v>0.2</v>
      </c>
      <c r="T27" s="1">
        <v>13</v>
      </c>
      <c r="U27" s="1">
        <v>6</v>
      </c>
    </row>
    <row r="28" spans="1:21" ht="16.5" customHeight="1" x14ac:dyDescent="0.3">
      <c r="A28" s="59"/>
      <c r="B28" s="11"/>
      <c r="C28" s="67" t="str">
        <f t="shared" si="2"/>
        <v>P0030</v>
      </c>
      <c r="D28" s="67" t="str">
        <f>IF(ISERROR(VLOOKUP(C28,'[1]Base Produits'!$A$8:$H$607,2,0)),"",VLOOKUP(C28,'[1]Base Produits'!$A$8:$H$607,2,0))</f>
        <v>2242001 - Forfait Ramasse -  Astom Médical</v>
      </c>
      <c r="E28" s="68">
        <f>IF(ISERROR(VLOOKUP(C28,'[1]Base Produits'!$A$8:$H$607,3,0)),"",VLOOKUP(C28,'[1]Base Produits'!$A$8:$H$607,3,0))</f>
        <v>35</v>
      </c>
      <c r="F28" s="69">
        <f t="shared" si="3"/>
        <v>22</v>
      </c>
      <c r="G28" s="70">
        <f t="shared" si="4"/>
        <v>770</v>
      </c>
      <c r="H28" s="71">
        <f t="shared" si="5"/>
        <v>0.2</v>
      </c>
      <c r="I28" s="20"/>
      <c r="K28">
        <f t="shared" si="6"/>
        <v>0</v>
      </c>
      <c r="L28">
        <f t="shared" si="0"/>
        <v>0</v>
      </c>
      <c r="M28">
        <f t="shared" si="0"/>
        <v>154</v>
      </c>
      <c r="N28" s="65">
        <f t="shared" si="7"/>
        <v>154</v>
      </c>
      <c r="O28" s="1" t="str">
        <f t="shared" si="1"/>
        <v/>
      </c>
      <c r="P28" s="1">
        <f>SUM($O$22:O28)</f>
        <v>0</v>
      </c>
      <c r="Q28" s="1" t="str">
        <f>'[1]Base Produits'!A14</f>
        <v>P0007</v>
      </c>
      <c r="R28" s="1">
        <f>HLOOKUP($H$2,'[1]Base Facturation'!$C$5:$ALN$611,T28,0)</f>
        <v>0</v>
      </c>
      <c r="S28" s="66">
        <f>'[1]Base Produits'!D14</f>
        <v>0.2</v>
      </c>
      <c r="T28" s="1">
        <v>14</v>
      </c>
      <c r="U28" s="1">
        <v>7</v>
      </c>
    </row>
    <row r="29" spans="1:21" ht="16.5" customHeight="1" x14ac:dyDescent="0.3">
      <c r="A29" s="59"/>
      <c r="B29" s="11"/>
      <c r="C29" s="67" t="str">
        <f t="shared" si="2"/>
        <v>P0031</v>
      </c>
      <c r="D29" s="67" t="str">
        <f>IF(ISERROR(VLOOKUP(C29,'[1]Base Produits'!$A$8:$H$607,2,0)),"",VLOOKUP(C29,'[1]Base Produits'!$A$8:$H$607,2,0))</f>
        <v xml:space="preserve">2242005 - Collecte Matin Bouygues Telecom </v>
      </c>
      <c r="E29" s="68">
        <f>IF(ISERROR(VLOOKUP(C29,'[1]Base Produits'!$A$8:$H$607,3,0)),"",VLOOKUP(C29,'[1]Base Produits'!$A$8:$H$607,3,0))</f>
        <v>8.5</v>
      </c>
      <c r="F29" s="69">
        <f t="shared" si="3"/>
        <v>108</v>
      </c>
      <c r="G29" s="70">
        <f t="shared" si="4"/>
        <v>918</v>
      </c>
      <c r="H29" s="71">
        <f t="shared" si="5"/>
        <v>0.2</v>
      </c>
      <c r="I29" s="20"/>
      <c r="K29">
        <f t="shared" si="6"/>
        <v>0</v>
      </c>
      <c r="L29">
        <f t="shared" si="0"/>
        <v>0</v>
      </c>
      <c r="M29">
        <f t="shared" si="0"/>
        <v>183.60000000000002</v>
      </c>
      <c r="N29" s="65">
        <f t="shared" si="7"/>
        <v>183.60000000000002</v>
      </c>
      <c r="O29" s="1" t="str">
        <f t="shared" si="1"/>
        <v/>
      </c>
      <c r="P29" s="1">
        <f>SUM($O$22:O29)</f>
        <v>0</v>
      </c>
      <c r="Q29" s="1" t="str">
        <f>'[1]Base Produits'!A15</f>
        <v>P0008</v>
      </c>
      <c r="R29" s="1">
        <f>HLOOKUP($H$2,'[1]Base Facturation'!$C$5:$ALN$611,T29,0)</f>
        <v>0</v>
      </c>
      <c r="S29" s="66">
        <f>'[1]Base Produits'!D15</f>
        <v>0.2</v>
      </c>
      <c r="T29" s="1">
        <v>15</v>
      </c>
      <c r="U29" s="1">
        <v>8</v>
      </c>
    </row>
    <row r="30" spans="1:21" ht="16.5" customHeight="1" x14ac:dyDescent="0.3">
      <c r="A30" s="59"/>
      <c r="B30" s="11"/>
      <c r="C30" s="67" t="str">
        <f t="shared" si="2"/>
        <v>P0032</v>
      </c>
      <c r="D30" s="67" t="str">
        <f>IF(ISERROR(VLOOKUP(C30,'[1]Base Produits'!$A$8:$H$607,2,0)),"",VLOOKUP(C30,'[1]Base Produits'!$A$8:$H$607,2,0))</f>
        <v>2242007-1 - Enlèvement Gibaud - Tour 1</v>
      </c>
      <c r="E30" s="68">
        <f>IF(ISERROR(VLOOKUP(C30,'[1]Base Produits'!$A$8:$H$607,3,0)),"",VLOOKUP(C30,'[1]Base Produits'!$A$8:$H$607,3,0))</f>
        <v>35</v>
      </c>
      <c r="F30" s="69">
        <f t="shared" si="3"/>
        <v>22</v>
      </c>
      <c r="G30" s="70">
        <f t="shared" si="4"/>
        <v>770</v>
      </c>
      <c r="H30" s="71">
        <f t="shared" si="5"/>
        <v>0.2</v>
      </c>
      <c r="I30" s="20"/>
      <c r="K30">
        <f t="shared" si="6"/>
        <v>0</v>
      </c>
      <c r="L30">
        <f t="shared" si="0"/>
        <v>0</v>
      </c>
      <c r="M30">
        <f t="shared" si="0"/>
        <v>154</v>
      </c>
      <c r="N30" s="65">
        <f t="shared" si="7"/>
        <v>154</v>
      </c>
      <c r="O30" s="1" t="str">
        <f t="shared" si="1"/>
        <v/>
      </c>
      <c r="P30" s="1">
        <f>SUM($O$22:O30)</f>
        <v>0</v>
      </c>
      <c r="Q30" s="1" t="str">
        <f>'[1]Base Produits'!A16</f>
        <v>P0009</v>
      </c>
      <c r="R30" s="1">
        <f>HLOOKUP($H$2,'[1]Base Facturation'!$C$5:$ALN$611,T30,0)</f>
        <v>0</v>
      </c>
      <c r="S30" s="66">
        <f>'[1]Base Produits'!D16</f>
        <v>0.2</v>
      </c>
      <c r="T30" s="1">
        <v>16</v>
      </c>
      <c r="U30" s="1">
        <v>9</v>
      </c>
    </row>
    <row r="31" spans="1:21" ht="16.5" customHeight="1" x14ac:dyDescent="0.3">
      <c r="A31" s="59"/>
      <c r="B31" s="11"/>
      <c r="C31" s="67" t="str">
        <f t="shared" si="2"/>
        <v>P0033</v>
      </c>
      <c r="D31" s="67" t="str">
        <f>IF(ISERROR(VLOOKUP(C31,'[1]Base Produits'!$A$8:$H$607,2,0)),"",VLOOKUP(C31,'[1]Base Produits'!$A$8:$H$607,2,0))</f>
        <v>2242007-2 - Enlèvement Gibaud - Tour 2</v>
      </c>
      <c r="E31" s="68">
        <f>IF(ISERROR(VLOOKUP(C31,'[1]Base Produits'!$A$8:$H$607,3,0)),"",VLOOKUP(C31,'[1]Base Produits'!$A$8:$H$607,3,0))</f>
        <v>35</v>
      </c>
      <c r="F31" s="69">
        <f t="shared" si="3"/>
        <v>22</v>
      </c>
      <c r="G31" s="70">
        <f t="shared" si="4"/>
        <v>770</v>
      </c>
      <c r="H31" s="71">
        <f t="shared" si="5"/>
        <v>0.2</v>
      </c>
      <c r="I31" s="20"/>
      <c r="K31">
        <f t="shared" si="6"/>
        <v>0</v>
      </c>
      <c r="L31">
        <f t="shared" si="0"/>
        <v>0</v>
      </c>
      <c r="M31">
        <f t="shared" si="0"/>
        <v>154</v>
      </c>
      <c r="N31" s="65">
        <f t="shared" si="7"/>
        <v>154</v>
      </c>
      <c r="O31" s="1" t="str">
        <f t="shared" si="1"/>
        <v/>
      </c>
      <c r="P31" s="1">
        <f>SUM($O$22:O31)</f>
        <v>0</v>
      </c>
      <c r="Q31" s="1" t="str">
        <f>'[1]Base Produits'!A17</f>
        <v>P0010</v>
      </c>
      <c r="R31" s="1">
        <f>HLOOKUP($H$2,'[1]Base Facturation'!$C$5:$ALN$611,T31,0)</f>
        <v>0</v>
      </c>
      <c r="S31" s="66">
        <f>'[1]Base Produits'!D17</f>
        <v>0.2</v>
      </c>
      <c r="T31" s="1">
        <v>17</v>
      </c>
      <c r="U31" s="1">
        <v>10</v>
      </c>
    </row>
    <row r="32" spans="1:21" ht="16.5" customHeight="1" x14ac:dyDescent="0.3">
      <c r="A32" s="59"/>
      <c r="B32" s="11"/>
      <c r="C32" s="67" t="str">
        <f t="shared" si="2"/>
        <v>P0034</v>
      </c>
      <c r="D32" s="67" t="str">
        <f>IF(ISERROR(VLOOKUP(C32,'[1]Base Produits'!$A$8:$H$607,2,0)),"",VLOOKUP(C32,'[1]Base Produits'!$A$8:$H$607,2,0))</f>
        <v>7142001 - Distribution SPAREPART - Tournée nuit SP</v>
      </c>
      <c r="E32" s="68">
        <f>IF(ISERROR(VLOOKUP(C32,'[1]Base Produits'!$A$8:$H$607,3,0)),"",VLOOKUP(C32,'[1]Base Produits'!$A$8:$H$607,3,0))</f>
        <v>7</v>
      </c>
      <c r="F32" s="69">
        <f t="shared" si="3"/>
        <v>113</v>
      </c>
      <c r="G32" s="70">
        <f t="shared" si="4"/>
        <v>791</v>
      </c>
      <c r="H32" s="71">
        <f t="shared" si="5"/>
        <v>0.2</v>
      </c>
      <c r="I32" s="20"/>
      <c r="K32">
        <f t="shared" si="6"/>
        <v>0</v>
      </c>
      <c r="L32">
        <f t="shared" si="0"/>
        <v>0</v>
      </c>
      <c r="M32">
        <f t="shared" si="0"/>
        <v>158.20000000000002</v>
      </c>
      <c r="N32" s="65">
        <f t="shared" si="7"/>
        <v>158.20000000000002</v>
      </c>
      <c r="O32" s="1" t="str">
        <f t="shared" si="1"/>
        <v/>
      </c>
      <c r="P32" s="1">
        <f>SUM($O$22:O32)</f>
        <v>0</v>
      </c>
      <c r="Q32" s="1" t="str">
        <f>'[1]Base Produits'!A18</f>
        <v>P0011</v>
      </c>
      <c r="R32" s="1">
        <f>HLOOKUP($H$2,'[1]Base Facturation'!$C$5:$ALN$611,T32,0)</f>
        <v>0</v>
      </c>
      <c r="S32" s="66">
        <f>'[1]Base Produits'!D18</f>
        <v>0.2</v>
      </c>
      <c r="T32" s="1">
        <v>18</v>
      </c>
      <c r="U32" s="1">
        <v>11</v>
      </c>
    </row>
    <row r="33" spans="1:21" ht="16.5" customHeight="1" x14ac:dyDescent="0.3">
      <c r="A33" s="59"/>
      <c r="B33" s="11"/>
      <c r="C33" s="67" t="str">
        <f t="shared" si="2"/>
        <v>P0043</v>
      </c>
      <c r="D33" s="67" t="str">
        <f>IF(ISERROR(VLOOKUP(C33,'[1]Base Produits'!$A$8:$H$607,2,0)),"",VLOOKUP(C33,'[1]Base Produits'!$A$8:$H$607,2,0))</f>
        <v>ASF Veauche</v>
      </c>
      <c r="E33" s="68">
        <f>IF(ISERROR(VLOOKUP(C33,'[1]Base Produits'!$A$8:$H$607,3,0)),"",VLOOKUP(C33,'[1]Base Produits'!$A$8:$H$607,3,0))</f>
        <v>45</v>
      </c>
      <c r="F33" s="69">
        <f t="shared" si="3"/>
        <v>5</v>
      </c>
      <c r="G33" s="70">
        <f t="shared" si="4"/>
        <v>225</v>
      </c>
      <c r="H33" s="71">
        <f t="shared" si="5"/>
        <v>0.2</v>
      </c>
      <c r="I33" s="20"/>
      <c r="K33">
        <f t="shared" si="6"/>
        <v>0</v>
      </c>
      <c r="L33">
        <f t="shared" si="0"/>
        <v>0</v>
      </c>
      <c r="M33">
        <f t="shared" si="0"/>
        <v>45</v>
      </c>
      <c r="N33" s="65">
        <f t="shared" si="7"/>
        <v>45</v>
      </c>
      <c r="O33" s="1">
        <f t="shared" si="1"/>
        <v>1</v>
      </c>
      <c r="P33" s="1">
        <f>SUM($O$22:O33)</f>
        <v>1</v>
      </c>
      <c r="Q33" s="1" t="str">
        <f>'[1]Base Produits'!A19</f>
        <v>P0012</v>
      </c>
      <c r="R33" s="1">
        <f>HLOOKUP($H$2,'[1]Base Facturation'!$C$5:$ALN$611,T33,0)</f>
        <v>2425</v>
      </c>
      <c r="S33" s="66">
        <f>'[1]Base Produits'!D19</f>
        <v>0.2</v>
      </c>
      <c r="T33" s="1">
        <v>19</v>
      </c>
      <c r="U33" s="1">
        <v>12</v>
      </c>
    </row>
    <row r="34" spans="1:21" ht="16.5" customHeight="1" x14ac:dyDescent="0.3">
      <c r="A34" s="59"/>
      <c r="B34" s="11"/>
      <c r="C34" s="67" t="str">
        <f t="shared" si="2"/>
        <v>P0044</v>
      </c>
      <c r="D34" s="67" t="str">
        <f>IF(ISERROR(VLOOKUP(C34,'[1]Base Produits'!$A$8:$H$607,2,0)),"",VLOOKUP(C34,'[1]Base Produits'!$A$8:$H$607,2,0))</f>
        <v>Auto poid lourd 42</v>
      </c>
      <c r="E34" s="68">
        <f>IF(ISERROR(VLOOKUP(C34,'[1]Base Produits'!$A$8:$H$607,3,0)),"",VLOOKUP(C34,'[1]Base Produits'!$A$8:$H$607,3,0))</f>
        <v>35</v>
      </c>
      <c r="F34" s="69">
        <f t="shared" si="3"/>
        <v>5</v>
      </c>
      <c r="G34" s="70">
        <f t="shared" si="4"/>
        <v>175</v>
      </c>
      <c r="H34" s="71">
        <f t="shared" si="5"/>
        <v>0.2</v>
      </c>
      <c r="I34" s="20"/>
      <c r="K34">
        <f t="shared" si="6"/>
        <v>0</v>
      </c>
      <c r="L34">
        <f t="shared" si="0"/>
        <v>0</v>
      </c>
      <c r="M34">
        <f t="shared" si="0"/>
        <v>35</v>
      </c>
      <c r="N34" s="65">
        <f t="shared" si="7"/>
        <v>35</v>
      </c>
      <c r="O34" s="1" t="str">
        <f t="shared" si="1"/>
        <v/>
      </c>
      <c r="P34" s="1">
        <f>SUM($O$22:O34)</f>
        <v>1</v>
      </c>
      <c r="Q34" s="1" t="str">
        <f>'[1]Base Produits'!A20</f>
        <v>P0013</v>
      </c>
      <c r="R34" s="1">
        <f>HLOOKUP($H$2,'[1]Base Facturation'!$C$5:$ALN$611,T34,0)</f>
        <v>0</v>
      </c>
      <c r="S34" s="66">
        <f>'[1]Base Produits'!D20</f>
        <v>0.2</v>
      </c>
      <c r="T34" s="1">
        <v>20</v>
      </c>
      <c r="U34" s="1">
        <v>13</v>
      </c>
    </row>
    <row r="35" spans="1:21" ht="16.5" customHeight="1" x14ac:dyDescent="0.3">
      <c r="A35" s="59"/>
      <c r="B35" s="11"/>
      <c r="C35" s="67" t="str">
        <f t="shared" si="2"/>
        <v>P0045</v>
      </c>
      <c r="D35" s="67" t="str">
        <f>IF(ISERROR(VLOOKUP(C35,'[1]Base Produits'!$A$8:$H$607,2,0)),"",VLOOKUP(C35,'[1]Base Produits'!$A$8:$H$607,2,0))</f>
        <v>Boite aux Lettres</v>
      </c>
      <c r="E35" s="68">
        <f>IF(ISERROR(VLOOKUP(C35,'[1]Base Produits'!$A$8:$H$607,3,0)),"",VLOOKUP(C35,'[1]Base Produits'!$A$8:$H$607,3,0))</f>
        <v>45</v>
      </c>
      <c r="F35" s="69">
        <f t="shared" si="3"/>
        <v>5</v>
      </c>
      <c r="G35" s="70">
        <f t="shared" si="4"/>
        <v>225</v>
      </c>
      <c r="H35" s="71">
        <f t="shared" si="5"/>
        <v>0.2</v>
      </c>
      <c r="I35" s="20"/>
      <c r="K35">
        <f t="shared" si="6"/>
        <v>0</v>
      </c>
      <c r="L35">
        <f t="shared" si="0"/>
        <v>0</v>
      </c>
      <c r="M35">
        <f t="shared" si="0"/>
        <v>45</v>
      </c>
      <c r="N35" s="65">
        <f t="shared" si="7"/>
        <v>45</v>
      </c>
      <c r="O35" s="1" t="str">
        <f t="shared" si="1"/>
        <v/>
      </c>
      <c r="P35" s="1">
        <f>SUM($O$22:O35)</f>
        <v>1</v>
      </c>
      <c r="Q35" s="1" t="str">
        <f>'[1]Base Produits'!A21</f>
        <v>P0014</v>
      </c>
      <c r="R35" s="1">
        <f>HLOOKUP($H$2,'[1]Base Facturation'!$C$5:$ALN$611,T35,0)</f>
        <v>0</v>
      </c>
      <c r="S35" s="66">
        <f>'[1]Base Produits'!D21</f>
        <v>0.2</v>
      </c>
      <c r="T35" s="1">
        <v>21</v>
      </c>
      <c r="U35" s="1">
        <v>14</v>
      </c>
    </row>
    <row r="36" spans="1:21" ht="16.5" customHeight="1" x14ac:dyDescent="0.3">
      <c r="A36" s="59"/>
      <c r="B36" s="11"/>
      <c r="C36" s="67" t="str">
        <f t="shared" si="2"/>
        <v>P0046</v>
      </c>
      <c r="D36" s="67" t="str">
        <f>IF(ISERROR(VLOOKUP(C36,'[1]Base Produits'!$A$8:$H$607,2,0)),"",VLOOKUP(C36,'[1]Base Produits'!$A$8:$H$607,2,0))</f>
        <v>Bouygues Télécom Saint-Etienne C2</v>
      </c>
      <c r="E36" s="68">
        <f>IF(ISERROR(VLOOKUP(C36,'[1]Base Produits'!$A$8:$H$607,3,0)),"",VLOOKUP(C36,'[1]Base Produits'!$A$8:$H$607,3,0))</f>
        <v>35</v>
      </c>
      <c r="F36" s="69">
        <f t="shared" si="3"/>
        <v>5</v>
      </c>
      <c r="G36" s="70">
        <f t="shared" si="4"/>
        <v>175</v>
      </c>
      <c r="H36" s="71">
        <f t="shared" si="5"/>
        <v>0.2</v>
      </c>
      <c r="I36" s="20"/>
      <c r="K36">
        <f t="shared" si="6"/>
        <v>0</v>
      </c>
      <c r="L36">
        <f t="shared" si="0"/>
        <v>0</v>
      </c>
      <c r="M36">
        <f t="shared" si="0"/>
        <v>35</v>
      </c>
      <c r="N36" s="65">
        <f t="shared" si="7"/>
        <v>35</v>
      </c>
      <c r="O36" s="1" t="str">
        <f t="shared" si="1"/>
        <v/>
      </c>
      <c r="P36" s="1">
        <f>SUM($O$22:O36)</f>
        <v>1</v>
      </c>
      <c r="Q36" s="1" t="str">
        <f>'[1]Base Produits'!A22</f>
        <v>P0015</v>
      </c>
      <c r="R36" s="1">
        <f>HLOOKUP($H$2,'[1]Base Facturation'!$C$5:$ALN$611,T36,0)</f>
        <v>0</v>
      </c>
      <c r="S36" s="66">
        <f>'[1]Base Produits'!D22</f>
        <v>0.2</v>
      </c>
      <c r="T36" s="1">
        <v>22</v>
      </c>
      <c r="U36" s="1">
        <v>15</v>
      </c>
    </row>
    <row r="37" spans="1:21" ht="16.5" customHeight="1" x14ac:dyDescent="0.3">
      <c r="A37" s="59"/>
      <c r="B37" s="11"/>
      <c r="C37" s="67" t="str">
        <f t="shared" si="2"/>
        <v>P0047</v>
      </c>
      <c r="D37" s="67" t="str">
        <f>IF(ISERROR(VLOOKUP(C37,'[1]Base Produits'!$A$8:$H$607,2,0)),"",VLOOKUP(C37,'[1]Base Produits'!$A$8:$H$607,2,0))</f>
        <v>Bouygues Télécom Villars</v>
      </c>
      <c r="E37" s="68">
        <f>IF(ISERROR(VLOOKUP(C37,'[1]Base Produits'!$A$8:$H$607,3,0)),"",VLOOKUP(C37,'[1]Base Produits'!$A$8:$H$607,3,0))</f>
        <v>35</v>
      </c>
      <c r="F37" s="69">
        <f t="shared" si="3"/>
        <v>5</v>
      </c>
      <c r="G37" s="70">
        <f t="shared" si="4"/>
        <v>175</v>
      </c>
      <c r="H37" s="71">
        <f t="shared" si="5"/>
        <v>0.2</v>
      </c>
      <c r="I37" s="20"/>
      <c r="K37">
        <f t="shared" si="6"/>
        <v>0</v>
      </c>
      <c r="L37">
        <f t="shared" si="0"/>
        <v>0</v>
      </c>
      <c r="M37">
        <f t="shared" si="0"/>
        <v>35</v>
      </c>
      <c r="N37" s="65">
        <f t="shared" si="7"/>
        <v>35</v>
      </c>
      <c r="O37" s="1" t="str">
        <f t="shared" si="1"/>
        <v/>
      </c>
      <c r="P37" s="1">
        <f>SUM($O$22:O37)</f>
        <v>1</v>
      </c>
      <c r="Q37" s="1" t="str">
        <f>'[1]Base Produits'!A23</f>
        <v>P0016</v>
      </c>
      <c r="R37" s="1">
        <f>HLOOKUP($H$2,'[1]Base Facturation'!$C$5:$ALN$611,T37,0)</f>
        <v>0</v>
      </c>
      <c r="S37" s="66">
        <f>'[1]Base Produits'!D23</f>
        <v>0.2</v>
      </c>
      <c r="T37" s="1">
        <v>23</v>
      </c>
      <c r="U37" s="1">
        <v>16</v>
      </c>
    </row>
    <row r="38" spans="1:21" ht="16.5" customHeight="1" x14ac:dyDescent="0.3">
      <c r="A38" s="59"/>
      <c r="B38" s="11"/>
      <c r="C38" s="67" t="str">
        <f t="shared" si="2"/>
        <v>P0048</v>
      </c>
      <c r="D38" s="67" t="str">
        <f>IF(ISERROR(VLOOKUP(C38,'[1]Base Produits'!$A$8:$H$607,2,0)),"",VLOOKUP(C38,'[1]Base Produits'!$A$8:$H$607,2,0))</f>
        <v>Centre Auto Plaine Bellegarde 42</v>
      </c>
      <c r="E38" s="68">
        <f>IF(ISERROR(VLOOKUP(C38,'[1]Base Produits'!$A$8:$H$607,3,0)),"",VLOOKUP(C38,'[1]Base Produits'!$A$8:$H$607,3,0))</f>
        <v>35</v>
      </c>
      <c r="F38" s="69">
        <f t="shared" si="3"/>
        <v>5</v>
      </c>
      <c r="G38" s="70">
        <f t="shared" si="4"/>
        <v>175</v>
      </c>
      <c r="H38" s="71">
        <f t="shared" si="5"/>
        <v>0.2</v>
      </c>
      <c r="I38" s="20"/>
      <c r="K38">
        <f t="shared" si="6"/>
        <v>0</v>
      </c>
      <c r="L38">
        <f t="shared" si="6"/>
        <v>0</v>
      </c>
      <c r="M38">
        <f t="shared" si="6"/>
        <v>35</v>
      </c>
      <c r="N38" s="65">
        <f t="shared" si="7"/>
        <v>35</v>
      </c>
      <c r="O38" s="1" t="str">
        <f t="shared" si="1"/>
        <v/>
      </c>
      <c r="P38" s="1">
        <f>SUM($O$22:O38)</f>
        <v>1</v>
      </c>
      <c r="Q38" s="1" t="str">
        <f>'[1]Base Produits'!A24</f>
        <v>P0017</v>
      </c>
      <c r="R38" s="1">
        <f>HLOOKUP($H$2,'[1]Base Facturation'!$C$5:$ALN$611,T38,0)</f>
        <v>0</v>
      </c>
      <c r="S38" s="66">
        <f>'[1]Base Produits'!D24</f>
        <v>0.2</v>
      </c>
      <c r="T38" s="1">
        <v>24</v>
      </c>
      <c r="U38" s="1">
        <v>17</v>
      </c>
    </row>
    <row r="39" spans="1:21" ht="16.5" customHeight="1" x14ac:dyDescent="0.3">
      <c r="A39" s="59"/>
      <c r="B39" s="11"/>
      <c r="C39" s="67" t="str">
        <f t="shared" si="2"/>
        <v>P0049</v>
      </c>
      <c r="D39" s="67" t="str">
        <f>IF(ISERROR(VLOOKUP(C39,'[1]Base Produits'!$A$8:$H$607,2,0)),"",VLOOKUP(C39,'[1]Base Produits'!$A$8:$H$607,2,0))</f>
        <v>Centre Hospitalier de la Loire</v>
      </c>
      <c r="E39" s="68">
        <f>IF(ISERROR(VLOOKUP(C39,'[1]Base Produits'!$A$8:$H$607,3,0)),"",VLOOKUP(C39,'[1]Base Produits'!$A$8:$H$607,3,0))</f>
        <v>30</v>
      </c>
      <c r="F39" s="69">
        <f t="shared" si="3"/>
        <v>5</v>
      </c>
      <c r="G39" s="70">
        <f t="shared" si="4"/>
        <v>150</v>
      </c>
      <c r="H39" s="71">
        <f t="shared" si="5"/>
        <v>0.2</v>
      </c>
      <c r="I39" s="20"/>
      <c r="K39">
        <f t="shared" si="6"/>
        <v>0</v>
      </c>
      <c r="L39">
        <f t="shared" si="6"/>
        <v>0</v>
      </c>
      <c r="M39">
        <f t="shared" si="6"/>
        <v>30</v>
      </c>
      <c r="N39" s="65">
        <f t="shared" si="7"/>
        <v>30</v>
      </c>
      <c r="O39" s="1" t="str">
        <f t="shared" si="1"/>
        <v/>
      </c>
      <c r="P39" s="1">
        <f>SUM($O$22:O39)</f>
        <v>1</v>
      </c>
      <c r="Q39" s="1" t="str">
        <f>'[1]Base Produits'!A25</f>
        <v>P0018</v>
      </c>
      <c r="R39" s="1">
        <f>HLOOKUP($H$2,'[1]Base Facturation'!$C$5:$ALN$611,T39,0)</f>
        <v>0</v>
      </c>
      <c r="S39" s="66">
        <f>'[1]Base Produits'!D25</f>
        <v>0.2</v>
      </c>
      <c r="T39" s="1">
        <v>25</v>
      </c>
      <c r="U39" s="1">
        <v>18</v>
      </c>
    </row>
    <row r="40" spans="1:21" ht="16.5" customHeight="1" x14ac:dyDescent="0.3">
      <c r="A40" s="59"/>
      <c r="B40" s="11"/>
      <c r="C40" s="67" t="str">
        <f t="shared" si="2"/>
        <v>P0050</v>
      </c>
      <c r="D40" s="67" t="str">
        <f>IF(ISERROR(VLOOKUP(C40,'[1]Base Produits'!$A$8:$H$607,2,0)),"",VLOOKUP(C40,'[1]Base Produits'!$A$8:$H$607,2,0))</f>
        <v>CHU DMS</v>
      </c>
      <c r="E40" s="68">
        <f>IF(ISERROR(VLOOKUP(C40,'[1]Base Produits'!$A$8:$H$607,3,0)),"",VLOOKUP(C40,'[1]Base Produits'!$A$8:$H$607,3,0))</f>
        <v>35</v>
      </c>
      <c r="F40" s="69">
        <f t="shared" si="3"/>
        <v>5</v>
      </c>
      <c r="G40" s="70">
        <f t="shared" si="4"/>
        <v>175</v>
      </c>
      <c r="H40" s="71">
        <f t="shared" si="5"/>
        <v>0.2</v>
      </c>
      <c r="I40" s="20"/>
      <c r="K40">
        <f t="shared" si="6"/>
        <v>0</v>
      </c>
      <c r="L40">
        <f t="shared" si="6"/>
        <v>0</v>
      </c>
      <c r="M40">
        <f t="shared" si="6"/>
        <v>35</v>
      </c>
      <c r="N40" s="65">
        <f t="shared" si="7"/>
        <v>35</v>
      </c>
      <c r="O40" s="1" t="str">
        <f t="shared" si="1"/>
        <v/>
      </c>
      <c r="P40" s="1">
        <f>SUM($O$22:O40)</f>
        <v>1</v>
      </c>
      <c r="Q40" s="1" t="str">
        <f>'[1]Base Produits'!A26</f>
        <v>P0019</v>
      </c>
      <c r="R40" s="1">
        <f>HLOOKUP($H$2,'[1]Base Facturation'!$C$5:$ALN$611,T40,0)</f>
        <v>0</v>
      </c>
      <c r="S40" s="66">
        <f>'[1]Base Produits'!D26</f>
        <v>0.2</v>
      </c>
      <c r="T40" s="1">
        <v>26</v>
      </c>
      <c r="U40" s="1">
        <v>19</v>
      </c>
    </row>
    <row r="41" spans="1:21" ht="16.5" customHeight="1" x14ac:dyDescent="0.3">
      <c r="A41" s="59"/>
      <c r="B41" s="11"/>
      <c r="C41" s="67" t="str">
        <f t="shared" si="2"/>
        <v>P0051</v>
      </c>
      <c r="D41" s="67" t="str">
        <f>IF(ISERROR(VLOOKUP(C41,'[1]Base Produits'!$A$8:$H$607,2,0)),"",VLOOKUP(C41,'[1]Base Produits'!$A$8:$H$607,2,0))</f>
        <v>Clinique Mutualiste</v>
      </c>
      <c r="E41" s="68">
        <f>IF(ISERROR(VLOOKUP(C41,'[1]Base Produits'!$A$8:$H$607,3,0)),"",VLOOKUP(C41,'[1]Base Produits'!$A$8:$H$607,3,0))</f>
        <v>35</v>
      </c>
      <c r="F41" s="69">
        <f t="shared" si="3"/>
        <v>5</v>
      </c>
      <c r="G41" s="70">
        <f t="shared" si="4"/>
        <v>175</v>
      </c>
      <c r="H41" s="71">
        <f t="shared" si="5"/>
        <v>0.2</v>
      </c>
      <c r="I41" s="20"/>
      <c r="K41">
        <f t="shared" si="6"/>
        <v>0</v>
      </c>
      <c r="L41">
        <f t="shared" si="6"/>
        <v>0</v>
      </c>
      <c r="M41">
        <f t="shared" si="6"/>
        <v>35</v>
      </c>
      <c r="N41" s="65">
        <f t="shared" si="7"/>
        <v>35</v>
      </c>
      <c r="O41" s="1" t="str">
        <f t="shared" si="1"/>
        <v/>
      </c>
      <c r="P41" s="1">
        <f>SUM($O$22:O41)</f>
        <v>1</v>
      </c>
      <c r="Q41" s="1" t="str">
        <f>'[1]Base Produits'!A27</f>
        <v>P0020</v>
      </c>
      <c r="R41" s="1">
        <f>HLOOKUP($H$2,'[1]Base Facturation'!$C$5:$ALN$611,T41,0)</f>
        <v>0</v>
      </c>
      <c r="S41" s="66">
        <f>'[1]Base Produits'!D27</f>
        <v>0.2</v>
      </c>
      <c r="T41" s="1">
        <v>27</v>
      </c>
      <c r="U41" s="1">
        <v>20</v>
      </c>
    </row>
    <row r="42" spans="1:21" ht="16.5" customHeight="1" x14ac:dyDescent="0.3">
      <c r="A42" s="59"/>
      <c r="B42" s="11"/>
      <c r="C42" s="67" t="str">
        <f t="shared" si="2"/>
        <v>P0052</v>
      </c>
      <c r="D42" s="67" t="str">
        <f>IF(ISERROR(VLOOKUP(C42,'[1]Base Produits'!$A$8:$H$607,2,0)),"",VLOOKUP(C42,'[1]Base Produits'!$A$8:$H$607,2,0))</f>
        <v>EIS</v>
      </c>
      <c r="E42" s="68">
        <f>IF(ISERROR(VLOOKUP(C42,'[1]Base Produits'!$A$8:$H$607,3,0)),"",VLOOKUP(C42,'[1]Base Produits'!$A$8:$H$607,3,0))</f>
        <v>35</v>
      </c>
      <c r="F42" s="69">
        <f t="shared" si="3"/>
        <v>5</v>
      </c>
      <c r="G42" s="70">
        <f t="shared" si="4"/>
        <v>175</v>
      </c>
      <c r="H42" s="71">
        <f t="shared" si="5"/>
        <v>0.2</v>
      </c>
      <c r="I42" s="20"/>
      <c r="K42">
        <f t="shared" si="6"/>
        <v>0</v>
      </c>
      <c r="L42">
        <f t="shared" si="6"/>
        <v>0</v>
      </c>
      <c r="M42">
        <f t="shared" si="6"/>
        <v>35</v>
      </c>
      <c r="N42" s="65">
        <f t="shared" si="7"/>
        <v>35</v>
      </c>
      <c r="O42" s="1" t="str">
        <f t="shared" si="1"/>
        <v/>
      </c>
      <c r="P42" s="1">
        <f>SUM($O$22:O42)</f>
        <v>1</v>
      </c>
      <c r="Q42" s="1" t="str">
        <f>'[1]Base Produits'!A28</f>
        <v>P0021</v>
      </c>
      <c r="R42" s="1">
        <f>HLOOKUP($H$2,'[1]Base Facturation'!$C$5:$ALN$611,T42,0)</f>
        <v>0</v>
      </c>
      <c r="S42" s="66">
        <f>'[1]Base Produits'!D28</f>
        <v>0.2</v>
      </c>
      <c r="T42" s="1">
        <v>28</v>
      </c>
      <c r="U42" s="1">
        <v>21</v>
      </c>
    </row>
    <row r="43" spans="1:21" ht="16.5" customHeight="1" x14ac:dyDescent="0.3">
      <c r="A43" s="59"/>
      <c r="B43" s="11"/>
      <c r="C43" s="67" t="str">
        <f t="shared" si="2"/>
        <v>P0053</v>
      </c>
      <c r="D43" s="67" t="str">
        <f>IF(ISERROR(VLOOKUP(C43,'[1]Base Produits'!$A$8:$H$607,2,0)),"",VLOOKUP(C43,'[1]Base Produits'!$A$8:$H$607,2,0))</f>
        <v>EPA/EDA</v>
      </c>
      <c r="E43" s="68">
        <f>IF(ISERROR(VLOOKUP(C43,'[1]Base Produits'!$A$8:$H$607,3,0)),"",VLOOKUP(C43,'[1]Base Produits'!$A$8:$H$607,3,0))</f>
        <v>35</v>
      </c>
      <c r="F43" s="69">
        <f t="shared" si="3"/>
        <v>5</v>
      </c>
      <c r="G43" s="70">
        <f t="shared" si="4"/>
        <v>175</v>
      </c>
      <c r="H43" s="71">
        <f t="shared" si="5"/>
        <v>0.2</v>
      </c>
      <c r="I43" s="20"/>
      <c r="K43">
        <f t="shared" si="6"/>
        <v>0</v>
      </c>
      <c r="L43">
        <f t="shared" si="6"/>
        <v>0</v>
      </c>
      <c r="M43">
        <f t="shared" si="6"/>
        <v>35</v>
      </c>
      <c r="N43" s="65">
        <f t="shared" si="7"/>
        <v>35</v>
      </c>
      <c r="O43" s="1" t="str">
        <f t="shared" si="1"/>
        <v/>
      </c>
      <c r="P43" s="1">
        <f>SUM($O$22:O43)</f>
        <v>1</v>
      </c>
      <c r="Q43" s="1" t="str">
        <f>'[1]Base Produits'!A29</f>
        <v>P0022</v>
      </c>
      <c r="R43" s="1">
        <f>HLOOKUP($H$2,'[1]Base Facturation'!$C$5:$ALN$611,T43,0)</f>
        <v>0</v>
      </c>
      <c r="S43" s="66">
        <f>'[1]Base Produits'!D29</f>
        <v>0.2</v>
      </c>
      <c r="T43" s="1">
        <v>29</v>
      </c>
      <c r="U43" s="1">
        <v>22</v>
      </c>
    </row>
    <row r="44" spans="1:21" ht="16.5" customHeight="1" x14ac:dyDescent="0.3">
      <c r="A44" s="59"/>
      <c r="B44" s="11"/>
      <c r="C44" s="67" t="str">
        <f t="shared" si="2"/>
        <v>P0054</v>
      </c>
      <c r="D44" s="67" t="str">
        <f>IF(ISERROR(VLOOKUP(C44,'[1]Base Produits'!$A$8:$H$607,2,0)),"",VLOOKUP(C44,'[1]Base Produits'!$A$8:$H$607,2,0))</f>
        <v>Gibaud</v>
      </c>
      <c r="E44" s="68">
        <f>IF(ISERROR(VLOOKUP(C44,'[1]Base Produits'!$A$8:$H$607,3,0)),"",VLOOKUP(C44,'[1]Base Produits'!$A$8:$H$607,3,0))</f>
        <v>35</v>
      </c>
      <c r="F44" s="69">
        <f t="shared" si="3"/>
        <v>5</v>
      </c>
      <c r="G44" s="70">
        <f t="shared" si="4"/>
        <v>175</v>
      </c>
      <c r="H44" s="71">
        <f t="shared" si="5"/>
        <v>0.2</v>
      </c>
      <c r="I44" s="20"/>
      <c r="K44">
        <f t="shared" si="6"/>
        <v>0</v>
      </c>
      <c r="L44">
        <f t="shared" si="6"/>
        <v>0</v>
      </c>
      <c r="M44">
        <f t="shared" si="6"/>
        <v>35</v>
      </c>
      <c r="N44" s="65">
        <f t="shared" si="7"/>
        <v>35</v>
      </c>
      <c r="O44" s="1" t="str">
        <f t="shared" si="1"/>
        <v/>
      </c>
      <c r="P44" s="1">
        <f>SUM($O$22:O44)</f>
        <v>1</v>
      </c>
      <c r="Q44" s="1" t="str">
        <f>'[1]Base Produits'!A30</f>
        <v>P0023</v>
      </c>
      <c r="R44" s="1">
        <f>HLOOKUP($H$2,'[1]Base Facturation'!$C$5:$ALN$611,T44,0)</f>
        <v>0</v>
      </c>
      <c r="S44" s="66">
        <f>'[1]Base Produits'!D30</f>
        <v>0.2</v>
      </c>
      <c r="T44" s="1">
        <v>30</v>
      </c>
      <c r="U44" s="1">
        <v>23</v>
      </c>
    </row>
    <row r="45" spans="1:21" ht="16.5" customHeight="1" x14ac:dyDescent="0.3">
      <c r="A45" s="59"/>
      <c r="B45" s="11"/>
      <c r="C45" s="67" t="str">
        <f t="shared" si="2"/>
        <v>P0055</v>
      </c>
      <c r="D45" s="67" t="str">
        <f>IF(ISERROR(VLOOKUP(C45,'[1]Base Produits'!$A$8:$H$607,2,0)),"",VLOOKUP(C45,'[1]Base Produits'!$A$8:$H$607,2,0))</f>
        <v>Grand format</v>
      </c>
      <c r="E45" s="68">
        <f>IF(ISERROR(VLOOKUP(C45,'[1]Base Produits'!$A$8:$H$607,3,0)),"",VLOOKUP(C45,'[1]Base Produits'!$A$8:$H$607,3,0))</f>
        <v>45</v>
      </c>
      <c r="F45" s="69">
        <f t="shared" si="3"/>
        <v>5</v>
      </c>
      <c r="G45" s="70">
        <f t="shared" si="4"/>
        <v>225</v>
      </c>
      <c r="H45" s="71">
        <f t="shared" si="5"/>
        <v>0.2</v>
      </c>
      <c r="I45" s="20"/>
      <c r="K45">
        <f t="shared" si="6"/>
        <v>0</v>
      </c>
      <c r="L45">
        <f t="shared" si="6"/>
        <v>0</v>
      </c>
      <c r="M45">
        <f t="shared" si="6"/>
        <v>45</v>
      </c>
      <c r="N45" s="65">
        <f t="shared" si="7"/>
        <v>45</v>
      </c>
      <c r="O45" s="1" t="str">
        <f t="shared" si="1"/>
        <v/>
      </c>
      <c r="P45" s="1">
        <f>SUM($O$22:O45)</f>
        <v>1</v>
      </c>
      <c r="Q45" s="1" t="str">
        <f>'[1]Base Produits'!A31</f>
        <v>P0024</v>
      </c>
      <c r="R45" s="1">
        <f>HLOOKUP($H$2,'[1]Base Facturation'!$C$5:$ALN$611,T45,0)</f>
        <v>0</v>
      </c>
      <c r="S45" s="66">
        <f>'[1]Base Produits'!D31</f>
        <v>0.2</v>
      </c>
      <c r="T45" s="1">
        <v>31</v>
      </c>
      <c r="U45" s="1">
        <v>24</v>
      </c>
    </row>
    <row r="46" spans="1:21" ht="16.5" customHeight="1" x14ac:dyDescent="0.3">
      <c r="A46" s="59"/>
      <c r="B46" s="11"/>
      <c r="C46" s="67" t="str">
        <f t="shared" si="2"/>
        <v>P0056</v>
      </c>
      <c r="D46" s="67" t="str">
        <f>IF(ISERROR(VLOOKUP(C46,'[1]Base Produits'!$A$8:$H$607,2,0)),"",VLOOKUP(C46,'[1]Base Produits'!$A$8:$H$607,2,0))</f>
        <v>HOPI</v>
      </c>
      <c r="E46" s="68">
        <f>IF(ISERROR(VLOOKUP(C46,'[1]Base Produits'!$A$8:$H$607,3,0)),"",VLOOKUP(C46,'[1]Base Produits'!$A$8:$H$607,3,0))</f>
        <v>35</v>
      </c>
      <c r="F46" s="69">
        <f t="shared" si="3"/>
        <v>5</v>
      </c>
      <c r="G46" s="70">
        <f t="shared" si="4"/>
        <v>175</v>
      </c>
      <c r="H46" s="71">
        <f t="shared" si="5"/>
        <v>0.2</v>
      </c>
      <c r="I46" s="20"/>
      <c r="K46">
        <f t="shared" si="6"/>
        <v>0</v>
      </c>
      <c r="L46">
        <f t="shared" si="6"/>
        <v>0</v>
      </c>
      <c r="M46">
        <f t="shared" si="6"/>
        <v>35</v>
      </c>
      <c r="N46" s="65">
        <f t="shared" si="7"/>
        <v>35</v>
      </c>
      <c r="O46" s="1">
        <f t="shared" si="1"/>
        <v>1</v>
      </c>
      <c r="P46" s="1">
        <f>SUM($O$22:O46)</f>
        <v>2</v>
      </c>
      <c r="Q46" s="1" t="str">
        <f>'[1]Base Produits'!A32</f>
        <v>P0025</v>
      </c>
      <c r="R46" s="1">
        <f>HLOOKUP($H$2,'[1]Base Facturation'!$C$5:$ALN$611,T46,0)</f>
        <v>11407</v>
      </c>
      <c r="S46" s="66">
        <f>'[1]Base Produits'!D32</f>
        <v>0.2</v>
      </c>
      <c r="T46" s="1">
        <v>32</v>
      </c>
      <c r="U46" s="1">
        <v>25</v>
      </c>
    </row>
    <row r="47" spans="1:21" ht="16.5" customHeight="1" x14ac:dyDescent="0.3">
      <c r="A47" s="59"/>
      <c r="B47" s="11"/>
      <c r="C47" s="67" t="str">
        <f t="shared" si="2"/>
        <v>P0057</v>
      </c>
      <c r="D47" s="67" t="str">
        <f>IF(ISERROR(VLOOKUP(C47,'[1]Base Produits'!$A$8:$H$607,2,0)),"",VLOOKUP(C47,'[1]Base Produits'!$A$8:$H$607,2,0))</f>
        <v>HPL</v>
      </c>
      <c r="E47" s="68">
        <f>IF(ISERROR(VLOOKUP(C47,'[1]Base Produits'!$A$8:$H$607,3,0)),"",VLOOKUP(C47,'[1]Base Produits'!$A$8:$H$607,3,0))</f>
        <v>35</v>
      </c>
      <c r="F47" s="69">
        <f t="shared" si="3"/>
        <v>5</v>
      </c>
      <c r="G47" s="70">
        <f t="shared" si="4"/>
        <v>175</v>
      </c>
      <c r="H47" s="71">
        <f t="shared" si="5"/>
        <v>0.2</v>
      </c>
      <c r="I47" s="20"/>
      <c r="K47">
        <f t="shared" si="6"/>
        <v>0</v>
      </c>
      <c r="L47">
        <f t="shared" si="6"/>
        <v>0</v>
      </c>
      <c r="M47">
        <f t="shared" si="6"/>
        <v>35</v>
      </c>
      <c r="N47" s="65">
        <f t="shared" si="7"/>
        <v>35</v>
      </c>
      <c r="O47" s="1">
        <f t="shared" si="1"/>
        <v>1</v>
      </c>
      <c r="P47" s="1">
        <f>SUM($O$22:O47)</f>
        <v>3</v>
      </c>
      <c r="Q47" s="1" t="str">
        <f>'[1]Base Produits'!A33</f>
        <v>P0026</v>
      </c>
      <c r="R47" s="1">
        <f>HLOOKUP($H$2,'[1]Base Facturation'!$C$5:$ALN$611,T47,0)</f>
        <v>4</v>
      </c>
      <c r="S47" s="66">
        <f>'[1]Base Produits'!D33</f>
        <v>0.2</v>
      </c>
      <c r="T47" s="1">
        <v>33</v>
      </c>
      <c r="U47" s="1">
        <v>26</v>
      </c>
    </row>
    <row r="48" spans="1:21" ht="16.5" customHeight="1" x14ac:dyDescent="0.3">
      <c r="A48" s="59"/>
      <c r="B48" s="11"/>
      <c r="C48" s="67" t="str">
        <f t="shared" si="2"/>
        <v>P0058</v>
      </c>
      <c r="D48" s="67" t="str">
        <f>IF(ISERROR(VLOOKUP(C48,'[1]Base Produits'!$A$8:$H$607,2,0)),"",VLOOKUP(C48,'[1]Base Produits'!$A$8:$H$607,2,0))</f>
        <v>Leclerc Andrézieux - Prestation 20m3</v>
      </c>
      <c r="E48" s="68">
        <f>IF(ISERROR(VLOOKUP(C48,'[1]Base Produits'!$A$8:$H$607,3,0)),"",VLOOKUP(C48,'[1]Base Produits'!$A$8:$H$607,3,0))</f>
        <v>55</v>
      </c>
      <c r="F48" s="69">
        <f t="shared" si="3"/>
        <v>5</v>
      </c>
      <c r="G48" s="70">
        <f t="shared" si="4"/>
        <v>275</v>
      </c>
      <c r="H48" s="71">
        <f t="shared" si="5"/>
        <v>0.2</v>
      </c>
      <c r="I48" s="20"/>
      <c r="K48">
        <f t="shared" si="6"/>
        <v>0</v>
      </c>
      <c r="L48">
        <f t="shared" si="6"/>
        <v>0</v>
      </c>
      <c r="M48">
        <f t="shared" si="6"/>
        <v>55</v>
      </c>
      <c r="N48" s="65">
        <f t="shared" si="7"/>
        <v>55</v>
      </c>
      <c r="O48" s="1">
        <f t="shared" si="1"/>
        <v>1</v>
      </c>
      <c r="P48" s="1">
        <f>SUM($O$22:O48)</f>
        <v>4</v>
      </c>
      <c r="Q48" s="1" t="str">
        <f>'[1]Base Produits'!A34</f>
        <v>P0027</v>
      </c>
      <c r="R48" s="1">
        <f>HLOOKUP($H$2,'[1]Base Facturation'!$C$5:$ALN$611,T48,0)</f>
        <v>22</v>
      </c>
      <c r="S48" s="66">
        <f>'[1]Base Produits'!D34</f>
        <v>0.2</v>
      </c>
      <c r="T48" s="1">
        <v>34</v>
      </c>
      <c r="U48" s="1">
        <v>27</v>
      </c>
    </row>
    <row r="49" spans="1:21" ht="16.5" customHeight="1" x14ac:dyDescent="0.3">
      <c r="A49" s="59"/>
      <c r="B49" s="11"/>
      <c r="C49" s="67" t="str">
        <f t="shared" si="2"/>
        <v>P0059</v>
      </c>
      <c r="D49" s="67" t="str">
        <f>IF(ISERROR(VLOOKUP(C49,'[1]Base Produits'!$A$8:$H$607,2,0)),"",VLOOKUP(C49,'[1]Base Produits'!$A$8:$H$607,2,0))</f>
        <v>Leclerc Andrézieux - Prestation normale</v>
      </c>
      <c r="E49" s="68">
        <f>IF(ISERROR(VLOOKUP(C49,'[1]Base Produits'!$A$8:$H$607,3,0)),"",VLOOKUP(C49,'[1]Base Produits'!$A$8:$H$607,3,0))</f>
        <v>45</v>
      </c>
      <c r="F49" s="69">
        <f t="shared" si="3"/>
        <v>5</v>
      </c>
      <c r="G49" s="70">
        <f t="shared" si="4"/>
        <v>225</v>
      </c>
      <c r="H49" s="71">
        <f t="shared" si="5"/>
        <v>0.2</v>
      </c>
      <c r="I49" s="20"/>
      <c r="K49">
        <f t="shared" si="6"/>
        <v>0</v>
      </c>
      <c r="L49">
        <f t="shared" si="6"/>
        <v>0</v>
      </c>
      <c r="M49">
        <f t="shared" si="6"/>
        <v>45</v>
      </c>
      <c r="N49" s="65">
        <f t="shared" si="7"/>
        <v>45</v>
      </c>
      <c r="O49" s="1">
        <f t="shared" si="1"/>
        <v>1</v>
      </c>
      <c r="P49" s="1">
        <f>SUM($O$22:O49)</f>
        <v>5</v>
      </c>
      <c r="Q49" s="1" t="str">
        <f>'[1]Base Produits'!A35</f>
        <v>P0028</v>
      </c>
      <c r="R49" s="1">
        <f>HLOOKUP($H$2,'[1]Base Facturation'!$C$5:$ALN$611,T49,0)</f>
        <v>192</v>
      </c>
      <c r="S49" s="66">
        <f>'[1]Base Produits'!D35</f>
        <v>0.2</v>
      </c>
      <c r="T49" s="1">
        <v>35</v>
      </c>
      <c r="U49" s="1">
        <v>28</v>
      </c>
    </row>
    <row r="50" spans="1:21" ht="16.5" customHeight="1" x14ac:dyDescent="0.3">
      <c r="A50" s="59"/>
      <c r="B50" s="11"/>
      <c r="C50" s="67" t="str">
        <f t="shared" si="2"/>
        <v>P0060</v>
      </c>
      <c r="D50" s="67" t="str">
        <f>IF(ISERROR(VLOOKUP(C50,'[1]Base Produits'!$A$8:$H$607,2,0)),"",VLOOKUP(C50,'[1]Base Produits'!$A$8:$H$607,2,0))</f>
        <v>Leclerc Andrézieux - Prestation volume</v>
      </c>
      <c r="E50" s="68">
        <f>IF(ISERROR(VLOOKUP(C50,'[1]Base Produits'!$A$8:$H$607,3,0)),"",VLOOKUP(C50,'[1]Base Produits'!$A$8:$H$607,3,0))</f>
        <v>35</v>
      </c>
      <c r="F50" s="69">
        <f t="shared" si="3"/>
        <v>5</v>
      </c>
      <c r="G50" s="70">
        <f t="shared" si="4"/>
        <v>175</v>
      </c>
      <c r="H50" s="71">
        <f t="shared" si="5"/>
        <v>0.2</v>
      </c>
      <c r="I50" s="20"/>
      <c r="K50">
        <f t="shared" si="6"/>
        <v>0</v>
      </c>
      <c r="L50">
        <f t="shared" si="6"/>
        <v>0</v>
      </c>
      <c r="M50">
        <f t="shared" si="6"/>
        <v>35</v>
      </c>
      <c r="N50" s="65">
        <f t="shared" si="7"/>
        <v>35</v>
      </c>
      <c r="O50" s="1">
        <f t="shared" si="1"/>
        <v>1</v>
      </c>
      <c r="P50" s="1">
        <f>SUM($O$22:O50)</f>
        <v>6</v>
      </c>
      <c r="Q50" s="1" t="str">
        <f>'[1]Base Produits'!A36</f>
        <v>P0029</v>
      </c>
      <c r="R50" s="1">
        <f>HLOOKUP($H$2,'[1]Base Facturation'!$C$5:$ALN$611,T50,0)</f>
        <v>22</v>
      </c>
      <c r="S50" s="66">
        <f>'[1]Base Produits'!D36</f>
        <v>0.2</v>
      </c>
      <c r="T50" s="1">
        <v>36</v>
      </c>
      <c r="U50" s="1">
        <v>29</v>
      </c>
    </row>
    <row r="51" spans="1:21" ht="16.5" customHeight="1" x14ac:dyDescent="0.3">
      <c r="A51" s="59"/>
      <c r="B51" s="11"/>
      <c r="C51" s="67" t="str">
        <f t="shared" si="2"/>
        <v>P0061</v>
      </c>
      <c r="D51" s="67"/>
      <c r="E51" s="68">
        <f>IF(ISERROR(VLOOKUP(C51,'[1]Base Produits'!$A$8:$H$607,3,0)),"",VLOOKUP(C51,'[1]Base Produits'!$A$8:$H$607,3,0))</f>
        <v>55</v>
      </c>
      <c r="F51" s="69">
        <f t="shared" si="3"/>
        <v>5</v>
      </c>
      <c r="G51" s="70">
        <f t="shared" si="4"/>
        <v>275</v>
      </c>
      <c r="H51" s="71">
        <f t="shared" si="5"/>
        <v>0.2</v>
      </c>
      <c r="I51" s="20"/>
      <c r="K51">
        <f t="shared" si="6"/>
        <v>0</v>
      </c>
      <c r="L51">
        <f t="shared" si="6"/>
        <v>0</v>
      </c>
      <c r="M51">
        <f t="shared" si="6"/>
        <v>55</v>
      </c>
      <c r="N51" s="65">
        <f t="shared" si="7"/>
        <v>55</v>
      </c>
      <c r="O51" s="1">
        <f t="shared" si="1"/>
        <v>1</v>
      </c>
      <c r="P51" s="1">
        <f>SUM($O$22:O51)</f>
        <v>7</v>
      </c>
      <c r="Q51" s="1" t="str">
        <f>'[1]Base Produits'!A37</f>
        <v>P0030</v>
      </c>
      <c r="R51" s="1">
        <f>HLOOKUP($H$2,'[1]Base Facturation'!$C$5:$ALN$611,T51,0)</f>
        <v>22</v>
      </c>
      <c r="S51" s="66">
        <f>'[1]Base Produits'!D37</f>
        <v>0.2</v>
      </c>
      <c r="T51" s="1">
        <v>37</v>
      </c>
      <c r="U51" s="1">
        <v>30</v>
      </c>
    </row>
    <row r="52" spans="1:21" ht="16.5" customHeight="1" x14ac:dyDescent="0.3">
      <c r="A52" s="59"/>
      <c r="B52" s="11"/>
      <c r="C52" s="67" t="str">
        <f t="shared" si="2"/>
        <v>P0062</v>
      </c>
      <c r="D52" s="67"/>
      <c r="E52" s="68">
        <f>IF(ISERROR(VLOOKUP(C52,'[1]Base Produits'!$A$8:$H$607,3,0)),"",VLOOKUP(C52,'[1]Base Produits'!$A$8:$H$607,3,0))</f>
        <v>35</v>
      </c>
      <c r="F52" s="69">
        <f t="shared" si="3"/>
        <v>5</v>
      </c>
      <c r="G52" s="70">
        <f t="shared" si="4"/>
        <v>175</v>
      </c>
      <c r="H52" s="71">
        <f t="shared" si="5"/>
        <v>0.2</v>
      </c>
      <c r="I52" s="20"/>
      <c r="K52">
        <f t="shared" si="6"/>
        <v>0</v>
      </c>
      <c r="L52">
        <f t="shared" si="6"/>
        <v>0</v>
      </c>
      <c r="M52">
        <f t="shared" si="6"/>
        <v>35</v>
      </c>
      <c r="N52" s="65">
        <f t="shared" si="7"/>
        <v>35</v>
      </c>
      <c r="O52" s="1">
        <f t="shared" si="1"/>
        <v>1</v>
      </c>
      <c r="P52" s="1">
        <f>SUM($O$22:O52)</f>
        <v>8</v>
      </c>
      <c r="Q52" s="1" t="str">
        <f>'[1]Base Produits'!A38</f>
        <v>P0031</v>
      </c>
      <c r="R52" s="1">
        <f>HLOOKUP($H$2,'[1]Base Facturation'!$C$5:$ALN$611,T52,0)</f>
        <v>108</v>
      </c>
      <c r="S52" s="66">
        <f>'[1]Base Produits'!D38</f>
        <v>0.2</v>
      </c>
      <c r="T52" s="1">
        <v>38</v>
      </c>
      <c r="U52" s="1">
        <v>31</v>
      </c>
    </row>
    <row r="53" spans="1:21" ht="16.5" customHeight="1" x14ac:dyDescent="0.3">
      <c r="A53" s="72"/>
      <c r="B53" s="11"/>
      <c r="C53" s="67" t="str">
        <f t="shared" si="2"/>
        <v>P0063</v>
      </c>
      <c r="D53" s="67"/>
      <c r="E53" s="68">
        <f>IF(ISERROR(VLOOKUP(C53,'[1]Base Produits'!$A$8:$H$607,3,0)),"",VLOOKUP(C53,'[1]Base Produits'!$A$8:$H$607,3,0))</f>
        <v>45</v>
      </c>
      <c r="F53" s="69">
        <f t="shared" si="3"/>
        <v>5</v>
      </c>
      <c r="G53" s="70">
        <f t="shared" si="4"/>
        <v>225</v>
      </c>
      <c r="H53" s="71">
        <f t="shared" si="5"/>
        <v>0.2</v>
      </c>
      <c r="I53" s="20"/>
      <c r="K53">
        <f t="shared" si="6"/>
        <v>0</v>
      </c>
      <c r="L53">
        <f t="shared" si="6"/>
        <v>0</v>
      </c>
      <c r="M53">
        <f t="shared" si="6"/>
        <v>45</v>
      </c>
      <c r="N53" s="65">
        <f t="shared" si="7"/>
        <v>45</v>
      </c>
      <c r="O53" s="1">
        <f t="shared" si="1"/>
        <v>1</v>
      </c>
      <c r="P53" s="1">
        <f>SUM($O$22:O53)</f>
        <v>9</v>
      </c>
      <c r="Q53" s="1" t="str">
        <f>'[1]Base Produits'!A39</f>
        <v>P0032</v>
      </c>
      <c r="R53" s="1">
        <f>HLOOKUP($H$2,'[1]Base Facturation'!$C$5:$ALN$611,T53,0)</f>
        <v>22</v>
      </c>
      <c r="S53" s="66">
        <f>'[1]Base Produits'!D39</f>
        <v>0.2</v>
      </c>
      <c r="T53" s="1">
        <v>39</v>
      </c>
      <c r="U53" s="1">
        <v>32</v>
      </c>
    </row>
    <row r="54" spans="1:21" ht="16.5" customHeight="1" x14ac:dyDescent="0.3">
      <c r="B54" s="11"/>
      <c r="C54" s="67" t="str">
        <f t="shared" si="2"/>
        <v>P0064</v>
      </c>
      <c r="D54" s="67" t="str">
        <f>IF(ISERROR(VLOOKUP(C54,'[1]Base Produits'!$A$8:$H$607,2,0)),"",VLOOKUP(C54,'[1]Base Produits'!$A$8:$H$607,2,0))</f>
        <v>Micromania - C2</v>
      </c>
      <c r="E54" s="68">
        <f>IF(ISERROR(VLOOKUP(C54,'[1]Base Produits'!$A$8:$H$607,3,0)),"",VLOOKUP(C54,'[1]Base Produits'!$A$8:$H$607,3,0))</f>
        <v>35</v>
      </c>
      <c r="F54" s="69">
        <f t="shared" si="3"/>
        <v>5</v>
      </c>
      <c r="G54" s="70">
        <f t="shared" si="4"/>
        <v>175</v>
      </c>
      <c r="H54" s="71">
        <f t="shared" si="5"/>
        <v>0.2</v>
      </c>
      <c r="I54" s="20"/>
      <c r="K54">
        <f t="shared" si="6"/>
        <v>0</v>
      </c>
      <c r="L54">
        <f t="shared" si="6"/>
        <v>0</v>
      </c>
      <c r="M54">
        <f t="shared" si="6"/>
        <v>35</v>
      </c>
      <c r="N54" s="65">
        <f t="shared" si="7"/>
        <v>35</v>
      </c>
      <c r="O54" s="1">
        <f t="shared" si="1"/>
        <v>1</v>
      </c>
      <c r="P54" s="1">
        <f>SUM($O$22:O54)</f>
        <v>10</v>
      </c>
      <c r="Q54" s="1" t="str">
        <f>'[1]Base Produits'!A40</f>
        <v>P0033</v>
      </c>
      <c r="R54" s="1">
        <f>HLOOKUP($H$2,'[1]Base Facturation'!$C$5:$ALN$611,T54,0)</f>
        <v>22</v>
      </c>
      <c r="S54" s="66">
        <f>'[1]Base Produits'!D40</f>
        <v>0.2</v>
      </c>
      <c r="T54" s="1">
        <v>40</v>
      </c>
      <c r="U54" s="1">
        <v>33</v>
      </c>
    </row>
    <row r="55" spans="1:21" ht="16.5" customHeight="1" x14ac:dyDescent="0.3">
      <c r="B55" s="11"/>
      <c r="C55" s="67" t="str">
        <f t="shared" si="2"/>
        <v>P0065</v>
      </c>
      <c r="D55" s="67" t="str">
        <f>IF(ISERROR(VLOOKUP(C55,'[1]Base Produits'!$A$8:$H$607,2,0)),"",VLOOKUP(C55,'[1]Base Produits'!$A$8:$H$607,2,0))</f>
        <v>Micromania - Villars</v>
      </c>
      <c r="E55" s="68">
        <f>IF(ISERROR(VLOOKUP(C55,'[1]Base Produits'!$A$8:$H$607,3,0)),"",VLOOKUP(C55,'[1]Base Produits'!$A$8:$H$607,3,0))</f>
        <v>35</v>
      </c>
      <c r="F55" s="69">
        <f t="shared" si="3"/>
        <v>5</v>
      </c>
      <c r="G55" s="70">
        <f t="shared" si="4"/>
        <v>175</v>
      </c>
      <c r="H55" s="71">
        <f t="shared" si="5"/>
        <v>0.2</v>
      </c>
      <c r="I55" s="20"/>
      <c r="K55">
        <f t="shared" si="6"/>
        <v>0</v>
      </c>
      <c r="L55">
        <f t="shared" si="6"/>
        <v>0</v>
      </c>
      <c r="M55">
        <f t="shared" si="6"/>
        <v>35</v>
      </c>
      <c r="N55" s="65">
        <f t="shared" si="7"/>
        <v>35</v>
      </c>
      <c r="O55" s="1">
        <f t="shared" si="1"/>
        <v>1</v>
      </c>
      <c r="P55" s="1">
        <f>SUM($O$22:O55)</f>
        <v>11</v>
      </c>
      <c r="Q55" s="1" t="str">
        <f>'[1]Base Produits'!A41</f>
        <v>P0034</v>
      </c>
      <c r="R55" s="1">
        <f>HLOOKUP($H$2,'[1]Base Facturation'!$C$5:$ALN$611,T55,0)</f>
        <v>113</v>
      </c>
      <c r="S55" s="66">
        <f>'[1]Base Produits'!D41</f>
        <v>0.2</v>
      </c>
      <c r="T55" s="1">
        <v>41</v>
      </c>
      <c r="U55" s="1">
        <v>34</v>
      </c>
    </row>
    <row r="56" spans="1:21" ht="16.5" customHeight="1" x14ac:dyDescent="0.3">
      <c r="B56" s="11"/>
      <c r="C56" s="67" t="str">
        <f t="shared" si="2"/>
        <v>P0066</v>
      </c>
      <c r="D56" s="67" t="str">
        <f>IF(ISERROR(VLOOKUP(C56,'[1]Base Produits'!$A$8:$H$607,2,0)),"",VLOOKUP(C56,'[1]Base Produits'!$A$8:$H$607,2,0))</f>
        <v>Morassuti</v>
      </c>
      <c r="E56" s="68">
        <f>IF(ISERROR(VLOOKUP(C56,'[1]Base Produits'!$A$8:$H$607,3,0)),"",VLOOKUP(C56,'[1]Base Produits'!$A$8:$H$607,3,0))</f>
        <v>45</v>
      </c>
      <c r="F56" s="69">
        <f t="shared" si="3"/>
        <v>5</v>
      </c>
      <c r="G56" s="70">
        <f t="shared" si="4"/>
        <v>225</v>
      </c>
      <c r="H56" s="71">
        <f t="shared" si="5"/>
        <v>0.2</v>
      </c>
      <c r="I56" s="20"/>
      <c r="K56">
        <f t="shared" ref="K56:M87" si="8">IF($H56=K$19,$H56*$G56,0)</f>
        <v>0</v>
      </c>
      <c r="L56">
        <f t="shared" si="8"/>
        <v>0</v>
      </c>
      <c r="M56">
        <f t="shared" si="8"/>
        <v>45</v>
      </c>
      <c r="N56" s="65">
        <f t="shared" si="7"/>
        <v>45</v>
      </c>
      <c r="O56" s="1" t="str">
        <f t="shared" si="1"/>
        <v/>
      </c>
      <c r="P56" s="1">
        <f>SUM($O$22:O56)</f>
        <v>11</v>
      </c>
      <c r="Q56" s="1" t="str">
        <f>'[1]Base Produits'!A42</f>
        <v>P0035</v>
      </c>
      <c r="R56" s="1">
        <f>HLOOKUP($H$2,'[1]Base Facturation'!$C$5:$ALN$611,T56,0)</f>
        <v>0</v>
      </c>
      <c r="S56" s="66">
        <f>'[1]Base Produits'!D42</f>
        <v>0.2</v>
      </c>
      <c r="T56" s="1">
        <v>42</v>
      </c>
      <c r="U56" s="1">
        <v>35</v>
      </c>
    </row>
    <row r="57" spans="1:21" ht="16.5" customHeight="1" x14ac:dyDescent="0.3">
      <c r="B57" s="11"/>
      <c r="C57" s="67" t="str">
        <f t="shared" si="2"/>
        <v>P0067</v>
      </c>
      <c r="D57" s="67" t="str">
        <f>IF(ISERROR(VLOOKUP(C57,'[1]Base Produits'!$A$8:$H$607,2,0)),"",VLOOKUP(C57,'[1]Base Produits'!$A$8:$H$607,2,0))</f>
        <v>OCP</v>
      </c>
      <c r="E57" s="68">
        <f>IF(ISERROR(VLOOKUP(C57,'[1]Base Produits'!$A$8:$H$607,3,0)),"",VLOOKUP(C57,'[1]Base Produits'!$A$8:$H$607,3,0))</f>
        <v>35</v>
      </c>
      <c r="F57" s="69">
        <f t="shared" si="3"/>
        <v>5</v>
      </c>
      <c r="G57" s="70">
        <f t="shared" si="4"/>
        <v>175</v>
      </c>
      <c r="H57" s="71">
        <f t="shared" si="5"/>
        <v>0.2</v>
      </c>
      <c r="I57" s="20"/>
      <c r="K57">
        <f t="shared" si="8"/>
        <v>0</v>
      </c>
      <c r="L57">
        <f t="shared" si="8"/>
        <v>0</v>
      </c>
      <c r="M57">
        <f t="shared" si="8"/>
        <v>35</v>
      </c>
      <c r="N57" s="65">
        <f t="shared" si="7"/>
        <v>35</v>
      </c>
      <c r="O57" s="1" t="str">
        <f t="shared" si="1"/>
        <v/>
      </c>
      <c r="P57" s="1">
        <f>SUM($O$22:O57)</f>
        <v>11</v>
      </c>
      <c r="Q57" s="1" t="str">
        <f>'[1]Base Produits'!A43</f>
        <v>P0036</v>
      </c>
      <c r="R57" s="1">
        <f>HLOOKUP($H$2,'[1]Base Facturation'!$C$5:$ALN$611,T57,0)</f>
        <v>0</v>
      </c>
      <c r="S57" s="66">
        <f>'[1]Base Produits'!D43</f>
        <v>0.2</v>
      </c>
      <c r="T57" s="1">
        <v>43</v>
      </c>
      <c r="U57" s="1">
        <v>36</v>
      </c>
    </row>
    <row r="58" spans="1:21" ht="16.5" customHeight="1" x14ac:dyDescent="0.3">
      <c r="B58" s="11"/>
      <c r="C58" s="67" t="str">
        <f t="shared" si="2"/>
        <v>P0068</v>
      </c>
      <c r="D58" s="67" t="str">
        <f>IF(ISERROR(VLOOKUP(C58,'[1]Base Produits'!$A$8:$H$607,2,0)),"",VLOOKUP(C58,'[1]Base Produits'!$A$8:$H$607,2,0))</f>
        <v xml:space="preserve">Pharmacie </v>
      </c>
      <c r="E58" s="68">
        <f>IF(ISERROR(VLOOKUP(C58,'[1]Base Produits'!$A$8:$H$607,3,0)),"",VLOOKUP(C58,'[1]Base Produits'!$A$8:$H$607,3,0))</f>
        <v>35</v>
      </c>
      <c r="F58" s="69">
        <f t="shared" si="3"/>
        <v>5</v>
      </c>
      <c r="G58" s="70">
        <f t="shared" si="4"/>
        <v>175</v>
      </c>
      <c r="H58" s="71">
        <f t="shared" si="5"/>
        <v>0.2</v>
      </c>
      <c r="I58" s="20"/>
      <c r="K58">
        <f t="shared" si="8"/>
        <v>0</v>
      </c>
      <c r="L58">
        <f t="shared" si="8"/>
        <v>0</v>
      </c>
      <c r="M58">
        <f t="shared" si="8"/>
        <v>35</v>
      </c>
      <c r="N58" s="65">
        <f t="shared" si="7"/>
        <v>35</v>
      </c>
      <c r="O58" s="1" t="str">
        <f t="shared" si="1"/>
        <v/>
      </c>
      <c r="P58" s="1">
        <f>SUM($O$22:O58)</f>
        <v>11</v>
      </c>
      <c r="Q58" s="1" t="str">
        <f>'[1]Base Produits'!A44</f>
        <v>P0037</v>
      </c>
      <c r="R58" s="1">
        <f>HLOOKUP($H$2,'[1]Base Facturation'!$C$5:$ALN$611,T58,0)</f>
        <v>0</v>
      </c>
      <c r="S58" s="66">
        <f>'[1]Base Produits'!D44</f>
        <v>0.2</v>
      </c>
      <c r="T58" s="1">
        <v>44</v>
      </c>
      <c r="U58" s="1">
        <v>37</v>
      </c>
    </row>
    <row r="59" spans="1:21" ht="16.5" customHeight="1" x14ac:dyDescent="0.3">
      <c r="B59" s="11"/>
      <c r="C59" s="67" t="str">
        <f t="shared" si="2"/>
        <v/>
      </c>
      <c r="D59" s="67" t="str">
        <f>IF(ISERROR(VLOOKUP(C59,'[1]Base Produits'!$A$8:$H$607,2,0)),"",VLOOKUP(C59,'[1]Base Produits'!$A$8:$H$607,2,0))</f>
        <v/>
      </c>
      <c r="E59" s="68" t="str">
        <f>IF(ISERROR(VLOOKUP(C59,'[1]Base Produits'!$A$8:$H$607,3,0)),"",VLOOKUP(C59,'[1]Base Produits'!$A$8:$H$607,3,0))</f>
        <v/>
      </c>
      <c r="F59" s="69" t="str">
        <f t="shared" si="3"/>
        <v/>
      </c>
      <c r="G59" s="70" t="str">
        <f t="shared" si="4"/>
        <v/>
      </c>
      <c r="H59" s="71" t="str">
        <f t="shared" si="5"/>
        <v/>
      </c>
      <c r="I59" s="20"/>
      <c r="K59">
        <f t="shared" si="8"/>
        <v>0</v>
      </c>
      <c r="L59">
        <f t="shared" si="8"/>
        <v>0</v>
      </c>
      <c r="M59">
        <f t="shared" si="8"/>
        <v>0</v>
      </c>
      <c r="N59" s="65">
        <f t="shared" si="7"/>
        <v>0</v>
      </c>
      <c r="O59" s="1" t="str">
        <f t="shared" si="1"/>
        <v/>
      </c>
      <c r="P59" s="1">
        <f>SUM($O$22:O59)</f>
        <v>11</v>
      </c>
      <c r="Q59" s="1" t="str">
        <f>'[1]Base Produits'!A45</f>
        <v>P0038</v>
      </c>
      <c r="R59" s="1">
        <f>HLOOKUP($H$2,'[1]Base Facturation'!$C$5:$ALN$611,T59,0)</f>
        <v>0</v>
      </c>
      <c r="S59" s="66">
        <f>'[1]Base Produits'!D45</f>
        <v>0.2</v>
      </c>
      <c r="T59" s="1">
        <v>45</v>
      </c>
      <c r="U59" s="1">
        <v>38</v>
      </c>
    </row>
    <row r="60" spans="1:21" ht="16.5" customHeight="1" x14ac:dyDescent="0.3">
      <c r="B60" s="11"/>
      <c r="C60" s="67" t="str">
        <f t="shared" si="2"/>
        <v/>
      </c>
      <c r="D60" s="67" t="str">
        <f>IF(ISERROR(VLOOKUP(C60,'[1]Base Produits'!$A$8:$H$607,2,0)),"",VLOOKUP(C60,'[1]Base Produits'!$A$8:$H$607,2,0))</f>
        <v/>
      </c>
      <c r="E60" s="68" t="str">
        <f>IF(ISERROR(VLOOKUP(C60,'[1]Base Produits'!$A$8:$H$607,3,0)),"",VLOOKUP(C60,'[1]Base Produits'!$A$8:$H$607,3,0))</f>
        <v/>
      </c>
      <c r="F60" s="69" t="str">
        <f t="shared" si="3"/>
        <v/>
      </c>
      <c r="G60" s="70" t="str">
        <f t="shared" si="4"/>
        <v/>
      </c>
      <c r="H60" s="71" t="str">
        <f t="shared" si="5"/>
        <v/>
      </c>
      <c r="I60" s="20"/>
      <c r="K60">
        <f t="shared" si="8"/>
        <v>0</v>
      </c>
      <c r="L60">
        <f t="shared" si="8"/>
        <v>0</v>
      </c>
      <c r="M60">
        <f t="shared" si="8"/>
        <v>0</v>
      </c>
      <c r="N60" s="65">
        <f t="shared" si="7"/>
        <v>0</v>
      </c>
      <c r="O60" s="1" t="str">
        <f t="shared" si="1"/>
        <v/>
      </c>
      <c r="P60" s="1">
        <f>SUM($O$22:O60)</f>
        <v>11</v>
      </c>
      <c r="Q60" s="1" t="str">
        <f>'[1]Base Produits'!A46</f>
        <v>P0039</v>
      </c>
      <c r="R60" s="1">
        <f>HLOOKUP($H$2,'[1]Base Facturation'!$C$5:$ALN$611,T60,0)</f>
        <v>0</v>
      </c>
      <c r="S60" s="66">
        <f>'[1]Base Produits'!D46</f>
        <v>0.2</v>
      </c>
      <c r="T60" s="1">
        <v>46</v>
      </c>
      <c r="U60" s="1">
        <v>39</v>
      </c>
    </row>
    <row r="61" spans="1:21" ht="16.5" customHeight="1" outlineLevel="1" x14ac:dyDescent="0.3">
      <c r="B61" s="11"/>
      <c r="C61" s="67" t="str">
        <f t="shared" si="2"/>
        <v/>
      </c>
      <c r="D61" s="67" t="str">
        <f>IF(ISERROR(VLOOKUP(C61,'[1]Base Produits'!$A$8:$H$607,2,0)),"",VLOOKUP(C61,'[1]Base Produits'!$A$8:$H$607,2,0))</f>
        <v/>
      </c>
      <c r="E61" s="68" t="str">
        <f>IF(ISERROR(VLOOKUP(C61,'[1]Base Produits'!$A$8:$H$607,3,0)),"",VLOOKUP(C61,'[1]Base Produits'!$A$8:$H$607,3,0))</f>
        <v/>
      </c>
      <c r="F61" s="69" t="str">
        <f t="shared" si="3"/>
        <v/>
      </c>
      <c r="G61" s="70" t="str">
        <f t="shared" si="4"/>
        <v/>
      </c>
      <c r="H61" s="71" t="str">
        <f t="shared" si="5"/>
        <v/>
      </c>
      <c r="I61" s="20"/>
      <c r="K61">
        <f t="shared" si="8"/>
        <v>0</v>
      </c>
      <c r="L61">
        <f t="shared" si="8"/>
        <v>0</v>
      </c>
      <c r="M61">
        <f t="shared" si="8"/>
        <v>0</v>
      </c>
      <c r="N61" s="65">
        <f t="shared" si="7"/>
        <v>0</v>
      </c>
      <c r="O61" s="1" t="str">
        <f t="shared" si="1"/>
        <v/>
      </c>
      <c r="P61" s="1">
        <f>SUM($O$22:O61)</f>
        <v>11</v>
      </c>
      <c r="Q61" s="1" t="str">
        <f>'[1]Base Produits'!A47</f>
        <v>P0040</v>
      </c>
      <c r="R61" s="1">
        <f>HLOOKUP($H$2,'[1]Base Facturation'!$C$5:$ALN$611,T61,0)</f>
        <v>0</v>
      </c>
      <c r="S61" s="66">
        <f>'[1]Base Produits'!D47</f>
        <v>0.2</v>
      </c>
      <c r="T61" s="1">
        <v>47</v>
      </c>
      <c r="U61" s="1">
        <v>40</v>
      </c>
    </row>
    <row r="62" spans="1:21" ht="16.5" customHeight="1" outlineLevel="1" x14ac:dyDescent="0.3">
      <c r="B62" s="11"/>
      <c r="C62" s="67" t="str">
        <f t="shared" si="2"/>
        <v/>
      </c>
      <c r="D62" s="67" t="str">
        <f>IF(ISERROR(VLOOKUP(C62,'[1]Base Produits'!$A$8:$H$607,2,0)),"",VLOOKUP(C62,'[1]Base Produits'!$A$8:$H$607,2,0))</f>
        <v/>
      </c>
      <c r="E62" s="68" t="str">
        <f>IF(ISERROR(VLOOKUP(C62,'[1]Base Produits'!$A$8:$H$607,3,0)),"",VLOOKUP(C62,'[1]Base Produits'!$A$8:$H$607,3,0))</f>
        <v/>
      </c>
      <c r="F62" s="69" t="str">
        <f t="shared" si="3"/>
        <v/>
      </c>
      <c r="G62" s="70" t="str">
        <f t="shared" si="4"/>
        <v/>
      </c>
      <c r="H62" s="71" t="str">
        <f t="shared" si="5"/>
        <v/>
      </c>
      <c r="I62" s="20"/>
      <c r="K62">
        <f t="shared" si="8"/>
        <v>0</v>
      </c>
      <c r="L62">
        <f t="shared" si="8"/>
        <v>0</v>
      </c>
      <c r="M62">
        <f t="shared" si="8"/>
        <v>0</v>
      </c>
      <c r="N62" s="65">
        <f t="shared" si="7"/>
        <v>0</v>
      </c>
      <c r="O62" s="1" t="str">
        <f t="shared" si="1"/>
        <v/>
      </c>
      <c r="P62" s="1">
        <f>SUM($O$22:O62)</f>
        <v>11</v>
      </c>
      <c r="Q62" s="1" t="str">
        <f>'[1]Base Produits'!A48</f>
        <v>P0041</v>
      </c>
      <c r="R62" s="1">
        <f>HLOOKUP($H$2,'[1]Base Facturation'!$C$5:$ALN$611,T62,0)</f>
        <v>0</v>
      </c>
      <c r="S62" s="66">
        <f>'[1]Base Produits'!D48</f>
        <v>0.2</v>
      </c>
      <c r="T62" s="1">
        <v>48</v>
      </c>
      <c r="U62" s="1">
        <v>41</v>
      </c>
    </row>
    <row r="63" spans="1:21" ht="16.5" customHeight="1" outlineLevel="1" x14ac:dyDescent="0.3">
      <c r="B63" s="11"/>
      <c r="C63" s="67" t="str">
        <f t="shared" si="2"/>
        <v/>
      </c>
      <c r="D63" s="67" t="str">
        <f>IF(ISERROR(VLOOKUP(C63,'[1]Base Produits'!$A$8:$H$607,2,0)),"",VLOOKUP(C63,'[1]Base Produits'!$A$8:$H$607,2,0))</f>
        <v/>
      </c>
      <c r="E63" s="68" t="str">
        <f>IF(ISERROR(VLOOKUP(C63,'[1]Base Produits'!$A$8:$H$607,3,0)),"",VLOOKUP(C63,'[1]Base Produits'!$A$8:$H$607,3,0))</f>
        <v/>
      </c>
      <c r="F63" s="69" t="str">
        <f t="shared" si="3"/>
        <v/>
      </c>
      <c r="G63" s="70" t="str">
        <f t="shared" si="4"/>
        <v/>
      </c>
      <c r="H63" s="71" t="str">
        <f t="shared" si="5"/>
        <v/>
      </c>
      <c r="I63" s="20"/>
      <c r="K63">
        <f t="shared" si="8"/>
        <v>0</v>
      </c>
      <c r="L63">
        <f t="shared" si="8"/>
        <v>0</v>
      </c>
      <c r="M63">
        <f t="shared" si="8"/>
        <v>0</v>
      </c>
      <c r="N63" s="65">
        <f t="shared" si="7"/>
        <v>0</v>
      </c>
      <c r="O63" s="1" t="str">
        <f t="shared" si="1"/>
        <v/>
      </c>
      <c r="P63" s="1">
        <f>SUM($O$22:O63)</f>
        <v>11</v>
      </c>
      <c r="Q63" s="1" t="str">
        <f>'[1]Base Produits'!A49</f>
        <v>P0042</v>
      </c>
      <c r="R63" s="1">
        <f>HLOOKUP($H$2,'[1]Base Facturation'!$C$5:$ALN$611,T63,0)</f>
        <v>0</v>
      </c>
      <c r="S63" s="66">
        <f>'[1]Base Produits'!D49</f>
        <v>0.2</v>
      </c>
      <c r="T63" s="1">
        <v>49</v>
      </c>
      <c r="U63" s="1">
        <v>42</v>
      </c>
    </row>
    <row r="64" spans="1:21" ht="16.5" customHeight="1" outlineLevel="1" x14ac:dyDescent="0.3">
      <c r="B64" s="11"/>
      <c r="C64" s="67" t="str">
        <f t="shared" si="2"/>
        <v/>
      </c>
      <c r="D64" s="67" t="str">
        <f>IF(ISERROR(VLOOKUP(C64,'[1]Base Produits'!$A$8:$H$607,2,0)),"",VLOOKUP(C64,'[1]Base Produits'!$A$8:$H$607,2,0))</f>
        <v/>
      </c>
      <c r="E64" s="68" t="str">
        <f>IF(ISERROR(VLOOKUP(C64,'[1]Base Produits'!$A$8:$H$607,3,0)),"",VLOOKUP(C64,'[1]Base Produits'!$A$8:$H$607,3,0))</f>
        <v/>
      </c>
      <c r="F64" s="69" t="str">
        <f t="shared" si="3"/>
        <v/>
      </c>
      <c r="G64" s="70" t="str">
        <f t="shared" si="4"/>
        <v/>
      </c>
      <c r="H64" s="71" t="str">
        <f t="shared" si="5"/>
        <v/>
      </c>
      <c r="I64" s="20"/>
      <c r="K64">
        <f t="shared" si="8"/>
        <v>0</v>
      </c>
      <c r="L64">
        <f t="shared" si="8"/>
        <v>0</v>
      </c>
      <c r="M64">
        <f t="shared" si="8"/>
        <v>0</v>
      </c>
      <c r="N64" s="65">
        <f t="shared" si="7"/>
        <v>0</v>
      </c>
      <c r="O64" s="1">
        <f t="shared" si="1"/>
        <v>1</v>
      </c>
      <c r="P64" s="1">
        <f>SUM($O$22:O64)</f>
        <v>12</v>
      </c>
      <c r="Q64" s="1" t="str">
        <f>'[1]Base Produits'!A50</f>
        <v>P0043</v>
      </c>
      <c r="R64" s="1">
        <f>HLOOKUP($H$2,'[1]Base Facturation'!$C$5:$ALN$611,T64,0)</f>
        <v>5</v>
      </c>
      <c r="S64" s="66">
        <f>'[1]Base Produits'!D50</f>
        <v>0.2</v>
      </c>
      <c r="T64" s="1">
        <v>50</v>
      </c>
      <c r="U64" s="1">
        <v>43</v>
      </c>
    </row>
    <row r="65" spans="2:21" ht="16.5" customHeight="1" outlineLevel="1" x14ac:dyDescent="0.3">
      <c r="B65" s="11"/>
      <c r="C65" s="67" t="str">
        <f t="shared" si="2"/>
        <v/>
      </c>
      <c r="D65" s="67" t="str">
        <f>IF(ISERROR(VLOOKUP(C65,'[1]Base Produits'!$A$8:$H$607,2,0)),"",VLOOKUP(C65,'[1]Base Produits'!$A$8:$H$607,2,0))</f>
        <v/>
      </c>
      <c r="E65" s="68" t="str">
        <f>IF(ISERROR(VLOOKUP(C65,'[1]Base Produits'!$A$8:$H$607,3,0)),"",VLOOKUP(C65,'[1]Base Produits'!$A$8:$H$607,3,0))</f>
        <v/>
      </c>
      <c r="F65" s="69" t="str">
        <f t="shared" si="3"/>
        <v/>
      </c>
      <c r="G65" s="70" t="str">
        <f t="shared" si="4"/>
        <v/>
      </c>
      <c r="H65" s="71" t="str">
        <f t="shared" si="5"/>
        <v/>
      </c>
      <c r="I65" s="20"/>
      <c r="K65">
        <f t="shared" si="8"/>
        <v>0</v>
      </c>
      <c r="L65">
        <f t="shared" si="8"/>
        <v>0</v>
      </c>
      <c r="M65">
        <f t="shared" si="8"/>
        <v>0</v>
      </c>
      <c r="N65" s="65">
        <f t="shared" si="7"/>
        <v>0</v>
      </c>
      <c r="O65" s="1">
        <f t="shared" si="1"/>
        <v>1</v>
      </c>
      <c r="P65" s="1">
        <f>SUM($O$22:O65)</f>
        <v>13</v>
      </c>
      <c r="Q65" s="1" t="str">
        <f>'[1]Base Produits'!A51</f>
        <v>P0044</v>
      </c>
      <c r="R65" s="1">
        <f>HLOOKUP($H$2,'[1]Base Facturation'!$C$5:$ALN$611,T65,0)</f>
        <v>5</v>
      </c>
      <c r="S65" s="66">
        <f>'[1]Base Produits'!D51</f>
        <v>0.2</v>
      </c>
      <c r="T65" s="1">
        <v>51</v>
      </c>
      <c r="U65" s="1">
        <v>44</v>
      </c>
    </row>
    <row r="66" spans="2:21" ht="16.5" customHeight="1" outlineLevel="1" x14ac:dyDescent="0.3">
      <c r="B66" s="11"/>
      <c r="C66" s="67" t="str">
        <f t="shared" si="2"/>
        <v/>
      </c>
      <c r="D66" s="67" t="str">
        <f>IF(ISERROR(VLOOKUP(C66,'[1]Base Produits'!$A$8:$H$607,2,0)),"",VLOOKUP(C66,'[1]Base Produits'!$A$8:$H$607,2,0))</f>
        <v/>
      </c>
      <c r="E66" s="68" t="str">
        <f>IF(ISERROR(VLOOKUP(C66,'[1]Base Produits'!$A$8:$H$607,3,0)),"",VLOOKUP(C66,'[1]Base Produits'!$A$8:$H$607,3,0))</f>
        <v/>
      </c>
      <c r="F66" s="69" t="str">
        <f t="shared" si="3"/>
        <v/>
      </c>
      <c r="G66" s="70" t="str">
        <f t="shared" si="4"/>
        <v/>
      </c>
      <c r="H66" s="71" t="str">
        <f t="shared" si="5"/>
        <v/>
      </c>
      <c r="I66" s="20"/>
      <c r="K66">
        <f t="shared" si="8"/>
        <v>0</v>
      </c>
      <c r="L66">
        <f t="shared" si="8"/>
        <v>0</v>
      </c>
      <c r="M66">
        <f t="shared" si="8"/>
        <v>0</v>
      </c>
      <c r="N66" s="65">
        <f t="shared" si="7"/>
        <v>0</v>
      </c>
      <c r="O66" s="1">
        <f t="shared" si="1"/>
        <v>1</v>
      </c>
      <c r="P66" s="1">
        <f>SUM($O$22:O66)</f>
        <v>14</v>
      </c>
      <c r="Q66" s="1" t="str">
        <f>'[1]Base Produits'!A52</f>
        <v>P0045</v>
      </c>
      <c r="R66" s="1">
        <f>HLOOKUP($H$2,'[1]Base Facturation'!$C$5:$ALN$611,T66,0)</f>
        <v>5</v>
      </c>
      <c r="S66" s="66">
        <f>'[1]Base Produits'!D52</f>
        <v>0.2</v>
      </c>
      <c r="T66" s="1">
        <v>52</v>
      </c>
      <c r="U66" s="1">
        <v>45</v>
      </c>
    </row>
    <row r="67" spans="2:21" ht="16.5" customHeight="1" outlineLevel="1" x14ac:dyDescent="0.3">
      <c r="B67" s="11"/>
      <c r="C67" s="67" t="str">
        <f t="shared" si="2"/>
        <v/>
      </c>
      <c r="D67" s="67" t="str">
        <f>IF(ISERROR(VLOOKUP(C67,'[1]Base Produits'!$A$8:$H$607,2,0)),"",VLOOKUP(C67,'[1]Base Produits'!$A$8:$H$607,2,0))</f>
        <v/>
      </c>
      <c r="E67" s="68" t="str">
        <f>IF(ISERROR(VLOOKUP(C67,'[1]Base Produits'!$A$8:$H$607,3,0)),"",VLOOKUP(C67,'[1]Base Produits'!$A$8:$H$607,3,0))</f>
        <v/>
      </c>
      <c r="F67" s="69" t="str">
        <f t="shared" si="3"/>
        <v/>
      </c>
      <c r="G67" s="70" t="str">
        <f t="shared" si="4"/>
        <v/>
      </c>
      <c r="H67" s="71" t="str">
        <f t="shared" si="5"/>
        <v/>
      </c>
      <c r="I67" s="20"/>
      <c r="K67">
        <f t="shared" si="8"/>
        <v>0</v>
      </c>
      <c r="L67">
        <f t="shared" si="8"/>
        <v>0</v>
      </c>
      <c r="M67">
        <f t="shared" si="8"/>
        <v>0</v>
      </c>
      <c r="N67" s="65">
        <f t="shared" si="7"/>
        <v>0</v>
      </c>
      <c r="O67" s="1">
        <f t="shared" si="1"/>
        <v>1</v>
      </c>
      <c r="P67" s="1">
        <f>SUM($O$22:O67)</f>
        <v>15</v>
      </c>
      <c r="Q67" s="1" t="str">
        <f>'[1]Base Produits'!A53</f>
        <v>P0046</v>
      </c>
      <c r="R67" s="1">
        <f>HLOOKUP($H$2,'[1]Base Facturation'!$C$5:$ALN$611,T67,0)</f>
        <v>5</v>
      </c>
      <c r="S67" s="66">
        <f>'[1]Base Produits'!D53</f>
        <v>0.2</v>
      </c>
      <c r="T67" s="1">
        <v>53</v>
      </c>
      <c r="U67" s="1">
        <v>46</v>
      </c>
    </row>
    <row r="68" spans="2:21" ht="16.5" customHeight="1" outlineLevel="1" x14ac:dyDescent="0.3">
      <c r="B68" s="11"/>
      <c r="C68" s="67" t="str">
        <f t="shared" si="2"/>
        <v/>
      </c>
      <c r="D68" s="67" t="str">
        <f>IF(ISERROR(VLOOKUP(C68,'[1]Base Produits'!$A$8:$H$607,2,0)),"",VLOOKUP(C68,'[1]Base Produits'!$A$8:$H$607,2,0))</f>
        <v/>
      </c>
      <c r="E68" s="68" t="str">
        <f>IF(ISERROR(VLOOKUP(C68,'[1]Base Produits'!$A$8:$H$607,3,0)),"",VLOOKUP(C68,'[1]Base Produits'!$A$8:$H$607,3,0))</f>
        <v/>
      </c>
      <c r="F68" s="69" t="str">
        <f t="shared" si="3"/>
        <v/>
      </c>
      <c r="G68" s="70" t="str">
        <f t="shared" si="4"/>
        <v/>
      </c>
      <c r="H68" s="71" t="str">
        <f t="shared" si="5"/>
        <v/>
      </c>
      <c r="I68" s="20"/>
      <c r="K68">
        <f t="shared" si="8"/>
        <v>0</v>
      </c>
      <c r="L68">
        <f t="shared" si="8"/>
        <v>0</v>
      </c>
      <c r="M68">
        <f t="shared" si="8"/>
        <v>0</v>
      </c>
      <c r="N68" s="65">
        <f t="shared" si="7"/>
        <v>0</v>
      </c>
      <c r="O68" s="1">
        <f t="shared" si="1"/>
        <v>1</v>
      </c>
      <c r="P68" s="1">
        <f>SUM($O$22:O68)</f>
        <v>16</v>
      </c>
      <c r="Q68" s="1" t="str">
        <f>'[1]Base Produits'!A54</f>
        <v>P0047</v>
      </c>
      <c r="R68" s="1">
        <f>HLOOKUP($H$2,'[1]Base Facturation'!$C$5:$ALN$611,T68,0)</f>
        <v>5</v>
      </c>
      <c r="S68" s="66">
        <f>'[1]Base Produits'!D54</f>
        <v>0.2</v>
      </c>
      <c r="T68" s="1">
        <v>54</v>
      </c>
      <c r="U68" s="1">
        <v>47</v>
      </c>
    </row>
    <row r="69" spans="2:21" ht="16.5" customHeight="1" outlineLevel="1" x14ac:dyDescent="0.3">
      <c r="B69" s="11"/>
      <c r="C69" s="67" t="str">
        <f t="shared" si="2"/>
        <v/>
      </c>
      <c r="D69" s="67" t="str">
        <f>IF(ISERROR(VLOOKUP(C69,'[1]Base Produits'!$A$8:$H$607,2,0)),"",VLOOKUP(C69,'[1]Base Produits'!$A$8:$H$607,2,0))</f>
        <v/>
      </c>
      <c r="E69" s="68" t="str">
        <f>IF(ISERROR(VLOOKUP(C69,'[1]Base Produits'!$A$8:$H$607,3,0)),"",VLOOKUP(C69,'[1]Base Produits'!$A$8:$H$607,3,0))</f>
        <v/>
      </c>
      <c r="F69" s="69" t="str">
        <f t="shared" si="3"/>
        <v/>
      </c>
      <c r="G69" s="70" t="str">
        <f t="shared" si="4"/>
        <v/>
      </c>
      <c r="H69" s="71" t="str">
        <f t="shared" si="5"/>
        <v/>
      </c>
      <c r="I69" s="20"/>
      <c r="K69">
        <f t="shared" si="8"/>
        <v>0</v>
      </c>
      <c r="L69">
        <f t="shared" si="8"/>
        <v>0</v>
      </c>
      <c r="M69">
        <f t="shared" si="8"/>
        <v>0</v>
      </c>
      <c r="N69" s="65">
        <f t="shared" si="7"/>
        <v>0</v>
      </c>
      <c r="O69" s="1">
        <f t="shared" si="1"/>
        <v>1</v>
      </c>
      <c r="P69" s="1">
        <f>SUM($O$22:O69)</f>
        <v>17</v>
      </c>
      <c r="Q69" s="1" t="str">
        <f>'[1]Base Produits'!A55</f>
        <v>P0048</v>
      </c>
      <c r="R69" s="1">
        <f>HLOOKUP($H$2,'[1]Base Facturation'!$C$5:$ALN$611,T69,0)</f>
        <v>5</v>
      </c>
      <c r="S69" s="66">
        <f>'[1]Base Produits'!D55</f>
        <v>0.2</v>
      </c>
      <c r="T69" s="1">
        <v>55</v>
      </c>
      <c r="U69" s="1">
        <v>48</v>
      </c>
    </row>
    <row r="70" spans="2:21" ht="16.5" customHeight="1" outlineLevel="1" x14ac:dyDescent="0.3">
      <c r="B70" s="11"/>
      <c r="C70" s="67" t="str">
        <f t="shared" si="2"/>
        <v/>
      </c>
      <c r="D70" s="67" t="str">
        <f>IF(ISERROR(VLOOKUP(C70,'[1]Base Produits'!$A$8:$H$607,2,0)),"",VLOOKUP(C70,'[1]Base Produits'!$A$8:$H$607,2,0))</f>
        <v/>
      </c>
      <c r="E70" s="68" t="str">
        <f>IF(ISERROR(VLOOKUP(C70,'[1]Base Produits'!$A$8:$H$607,3,0)),"",VLOOKUP(C70,'[1]Base Produits'!$A$8:$H$607,3,0))</f>
        <v/>
      </c>
      <c r="F70" s="69" t="str">
        <f t="shared" si="3"/>
        <v/>
      </c>
      <c r="G70" s="70" t="str">
        <f t="shared" si="4"/>
        <v/>
      </c>
      <c r="H70" s="71" t="str">
        <f t="shared" si="5"/>
        <v/>
      </c>
      <c r="I70" s="20"/>
      <c r="K70">
        <f t="shared" si="8"/>
        <v>0</v>
      </c>
      <c r="L70">
        <f t="shared" si="8"/>
        <v>0</v>
      </c>
      <c r="M70">
        <f t="shared" si="8"/>
        <v>0</v>
      </c>
      <c r="N70" s="65">
        <f t="shared" si="7"/>
        <v>0</v>
      </c>
      <c r="O70" s="1">
        <f t="shared" si="1"/>
        <v>1</v>
      </c>
      <c r="P70" s="1">
        <f>SUM($O$22:O70)</f>
        <v>18</v>
      </c>
      <c r="Q70" s="1" t="str">
        <f>'[1]Base Produits'!A56</f>
        <v>P0049</v>
      </c>
      <c r="R70" s="1">
        <f>HLOOKUP($H$2,'[1]Base Facturation'!$C$5:$ALN$611,T70,0)</f>
        <v>5</v>
      </c>
      <c r="S70" s="66">
        <f>'[1]Base Produits'!D56</f>
        <v>0.2</v>
      </c>
      <c r="T70" s="1">
        <v>56</v>
      </c>
      <c r="U70" s="1">
        <v>49</v>
      </c>
    </row>
    <row r="71" spans="2:21" ht="16.5" customHeight="1" outlineLevel="1" x14ac:dyDescent="0.3">
      <c r="B71" s="11"/>
      <c r="C71" s="67" t="str">
        <f t="shared" si="2"/>
        <v/>
      </c>
      <c r="D71" s="67" t="str">
        <f>IF(ISERROR(VLOOKUP(C71,'[1]Base Produits'!$A$8:$H$607,2,0)),"",VLOOKUP(C71,'[1]Base Produits'!$A$8:$H$607,2,0))</f>
        <v/>
      </c>
      <c r="E71" s="68" t="str">
        <f>IF(ISERROR(VLOOKUP(C71,'[1]Base Produits'!$A$8:$H$607,3,0)),"",VLOOKUP(C71,'[1]Base Produits'!$A$8:$H$607,3,0))</f>
        <v/>
      </c>
      <c r="F71" s="69" t="str">
        <f t="shared" si="3"/>
        <v/>
      </c>
      <c r="G71" s="70" t="str">
        <f t="shared" si="4"/>
        <v/>
      </c>
      <c r="H71" s="71" t="str">
        <f t="shared" si="5"/>
        <v/>
      </c>
      <c r="I71" s="20"/>
      <c r="K71">
        <f t="shared" si="8"/>
        <v>0</v>
      </c>
      <c r="L71">
        <f t="shared" si="8"/>
        <v>0</v>
      </c>
      <c r="M71">
        <f t="shared" si="8"/>
        <v>0</v>
      </c>
      <c r="N71" s="65">
        <f t="shared" si="7"/>
        <v>0</v>
      </c>
      <c r="O71" s="1">
        <f t="shared" si="1"/>
        <v>1</v>
      </c>
      <c r="P71" s="1">
        <f>SUM($O$22:O71)</f>
        <v>19</v>
      </c>
      <c r="Q71" s="1" t="str">
        <f>'[1]Base Produits'!A57</f>
        <v>P0050</v>
      </c>
      <c r="R71" s="1">
        <f>HLOOKUP($H$2,'[1]Base Facturation'!$C$5:$ALN$611,T71,0)</f>
        <v>5</v>
      </c>
      <c r="S71" s="66">
        <f>'[1]Base Produits'!D57</f>
        <v>0.2</v>
      </c>
      <c r="T71" s="1">
        <v>57</v>
      </c>
      <c r="U71" s="1">
        <v>50</v>
      </c>
    </row>
    <row r="72" spans="2:21" ht="16.5" customHeight="1" outlineLevel="1" x14ac:dyDescent="0.3">
      <c r="B72" s="11"/>
      <c r="C72" s="67" t="str">
        <f t="shared" si="2"/>
        <v/>
      </c>
      <c r="D72" s="67" t="str">
        <f>IF(ISERROR(VLOOKUP(C72,'[1]Base Produits'!$A$8:$H$607,2,0)),"",VLOOKUP(C72,'[1]Base Produits'!$A$8:$H$607,2,0))</f>
        <v/>
      </c>
      <c r="E72" s="68" t="str">
        <f>IF(ISERROR(VLOOKUP(C72,'[1]Base Produits'!$A$8:$H$607,3,0)),"",VLOOKUP(C72,'[1]Base Produits'!$A$8:$H$607,3,0))</f>
        <v/>
      </c>
      <c r="F72" s="69" t="str">
        <f t="shared" si="3"/>
        <v/>
      </c>
      <c r="G72" s="70" t="str">
        <f t="shared" si="4"/>
        <v/>
      </c>
      <c r="H72" s="71" t="str">
        <f t="shared" si="5"/>
        <v/>
      </c>
      <c r="I72" s="20"/>
      <c r="K72">
        <f t="shared" si="8"/>
        <v>0</v>
      </c>
      <c r="L72">
        <f t="shared" si="8"/>
        <v>0</v>
      </c>
      <c r="M72">
        <f t="shared" si="8"/>
        <v>0</v>
      </c>
      <c r="N72" s="65">
        <f t="shared" si="7"/>
        <v>0</v>
      </c>
      <c r="O72" s="1">
        <f t="shared" si="1"/>
        <v>1</v>
      </c>
      <c r="P72" s="1">
        <f>SUM($O$22:O72)</f>
        <v>20</v>
      </c>
      <c r="Q72" s="1" t="str">
        <f>'[1]Base Produits'!A58</f>
        <v>P0051</v>
      </c>
      <c r="R72" s="1">
        <f>HLOOKUP($H$2,'[1]Base Facturation'!$C$5:$ALN$611,T72,0)</f>
        <v>5</v>
      </c>
      <c r="S72" s="66">
        <f>'[1]Base Produits'!D58</f>
        <v>0.2</v>
      </c>
      <c r="T72" s="1">
        <v>58</v>
      </c>
      <c r="U72" s="1">
        <v>51</v>
      </c>
    </row>
    <row r="73" spans="2:21" ht="16.5" customHeight="1" outlineLevel="1" x14ac:dyDescent="0.3">
      <c r="B73" s="11"/>
      <c r="C73" s="67" t="str">
        <f t="shared" si="2"/>
        <v/>
      </c>
      <c r="D73" s="67" t="str">
        <f>IF(ISERROR(VLOOKUP(C73,'[1]Base Produits'!$A$8:$H$607,2,0)),"",VLOOKUP(C73,'[1]Base Produits'!$A$8:$H$607,2,0))</f>
        <v/>
      </c>
      <c r="E73" s="68" t="str">
        <f>IF(ISERROR(VLOOKUP(C73,'[1]Base Produits'!$A$8:$H$607,3,0)),"",VLOOKUP(C73,'[1]Base Produits'!$A$8:$H$607,3,0))</f>
        <v/>
      </c>
      <c r="F73" s="69" t="str">
        <f t="shared" si="3"/>
        <v/>
      </c>
      <c r="G73" s="70" t="str">
        <f t="shared" si="4"/>
        <v/>
      </c>
      <c r="H73" s="71" t="str">
        <f t="shared" si="5"/>
        <v/>
      </c>
      <c r="I73" s="20"/>
      <c r="K73">
        <f t="shared" si="8"/>
        <v>0</v>
      </c>
      <c r="L73">
        <f t="shared" si="8"/>
        <v>0</v>
      </c>
      <c r="M73">
        <f t="shared" si="8"/>
        <v>0</v>
      </c>
      <c r="N73" s="65">
        <f t="shared" si="7"/>
        <v>0</v>
      </c>
      <c r="O73" s="1">
        <f t="shared" si="1"/>
        <v>1</v>
      </c>
      <c r="P73" s="1">
        <f>SUM($O$22:O73)</f>
        <v>21</v>
      </c>
      <c r="Q73" s="1" t="str">
        <f>'[1]Base Produits'!A59</f>
        <v>P0052</v>
      </c>
      <c r="R73" s="1">
        <f>HLOOKUP($H$2,'[1]Base Facturation'!$C$5:$ALN$611,T73,0)</f>
        <v>5</v>
      </c>
      <c r="S73" s="66">
        <f>'[1]Base Produits'!D59</f>
        <v>0.2</v>
      </c>
      <c r="T73" s="1">
        <v>59</v>
      </c>
      <c r="U73" s="1">
        <v>52</v>
      </c>
    </row>
    <row r="74" spans="2:21" ht="16.5" customHeight="1" outlineLevel="1" x14ac:dyDescent="0.3">
      <c r="B74" s="11"/>
      <c r="C74" s="67" t="str">
        <f t="shared" si="2"/>
        <v/>
      </c>
      <c r="D74" s="67" t="str">
        <f>IF(ISERROR(VLOOKUP(C74,'[1]Base Produits'!$A$8:$H$607,2,0)),"",VLOOKUP(C74,'[1]Base Produits'!$A$8:$H$607,2,0))</f>
        <v/>
      </c>
      <c r="E74" s="68" t="str">
        <f>IF(ISERROR(VLOOKUP(C74,'[1]Base Produits'!$A$8:$H$607,3,0)),"",VLOOKUP(C74,'[1]Base Produits'!$A$8:$H$607,3,0))</f>
        <v/>
      </c>
      <c r="F74" s="69" t="str">
        <f t="shared" si="3"/>
        <v/>
      </c>
      <c r="G74" s="70" t="str">
        <f t="shared" si="4"/>
        <v/>
      </c>
      <c r="H74" s="71" t="str">
        <f t="shared" si="5"/>
        <v/>
      </c>
      <c r="I74" s="20"/>
      <c r="K74">
        <f t="shared" si="8"/>
        <v>0</v>
      </c>
      <c r="L74">
        <f t="shared" si="8"/>
        <v>0</v>
      </c>
      <c r="M74">
        <f t="shared" si="8"/>
        <v>0</v>
      </c>
      <c r="N74" s="65">
        <f t="shared" si="7"/>
        <v>0</v>
      </c>
      <c r="O74" s="1">
        <f t="shared" si="1"/>
        <v>1</v>
      </c>
      <c r="P74" s="1">
        <f>SUM($O$22:O74)</f>
        <v>22</v>
      </c>
      <c r="Q74" s="1" t="str">
        <f>'[1]Base Produits'!A60</f>
        <v>P0053</v>
      </c>
      <c r="R74" s="1">
        <f>HLOOKUP($H$2,'[1]Base Facturation'!$C$5:$ALN$611,T74,0)</f>
        <v>5</v>
      </c>
      <c r="S74" s="66">
        <f>'[1]Base Produits'!D60</f>
        <v>0.2</v>
      </c>
      <c r="T74" s="1">
        <v>60</v>
      </c>
      <c r="U74" s="1">
        <v>53</v>
      </c>
    </row>
    <row r="75" spans="2:21" ht="16.5" customHeight="1" outlineLevel="1" x14ac:dyDescent="0.3">
      <c r="B75" s="11"/>
      <c r="C75" s="67" t="str">
        <f t="shared" si="2"/>
        <v/>
      </c>
      <c r="D75" s="67" t="str">
        <f>IF(ISERROR(VLOOKUP(C75,'[1]Base Produits'!$A$8:$H$607,2,0)),"",VLOOKUP(C75,'[1]Base Produits'!$A$8:$H$607,2,0))</f>
        <v/>
      </c>
      <c r="E75" s="68" t="str">
        <f>IF(ISERROR(VLOOKUP(C75,'[1]Base Produits'!$A$8:$H$607,3,0)),"",VLOOKUP(C75,'[1]Base Produits'!$A$8:$H$607,3,0))</f>
        <v/>
      </c>
      <c r="F75" s="69" t="str">
        <f t="shared" si="3"/>
        <v/>
      </c>
      <c r="G75" s="70" t="str">
        <f t="shared" si="4"/>
        <v/>
      </c>
      <c r="H75" s="71" t="str">
        <f t="shared" si="5"/>
        <v/>
      </c>
      <c r="I75" s="20"/>
      <c r="K75">
        <f t="shared" si="8"/>
        <v>0</v>
      </c>
      <c r="L75">
        <f t="shared" si="8"/>
        <v>0</v>
      </c>
      <c r="M75">
        <f t="shared" si="8"/>
        <v>0</v>
      </c>
      <c r="N75" s="65">
        <f t="shared" si="7"/>
        <v>0</v>
      </c>
      <c r="O75" s="1">
        <f t="shared" si="1"/>
        <v>1</v>
      </c>
      <c r="P75" s="1">
        <f>SUM($O$22:O75)</f>
        <v>23</v>
      </c>
      <c r="Q75" s="1" t="str">
        <f>'[1]Base Produits'!A61</f>
        <v>P0054</v>
      </c>
      <c r="R75" s="1">
        <f>HLOOKUP($H$2,'[1]Base Facturation'!$C$5:$ALN$611,T75,0)</f>
        <v>5</v>
      </c>
      <c r="S75" s="66">
        <f>'[1]Base Produits'!D61</f>
        <v>0.2</v>
      </c>
      <c r="T75" s="1">
        <v>61</v>
      </c>
      <c r="U75" s="1">
        <v>54</v>
      </c>
    </row>
    <row r="76" spans="2:21" ht="16.5" customHeight="1" outlineLevel="1" x14ac:dyDescent="0.3">
      <c r="B76" s="11"/>
      <c r="C76" s="67" t="str">
        <f t="shared" si="2"/>
        <v/>
      </c>
      <c r="D76" s="67" t="str">
        <f>IF(ISERROR(VLOOKUP(C76,'[1]Base Produits'!$A$8:$H$607,2,0)),"",VLOOKUP(C76,'[1]Base Produits'!$A$8:$H$607,2,0))</f>
        <v/>
      </c>
      <c r="E76" s="68" t="str">
        <f>IF(ISERROR(VLOOKUP(C76,'[1]Base Produits'!$A$8:$H$607,3,0)),"",VLOOKUP(C76,'[1]Base Produits'!$A$8:$H$607,3,0))</f>
        <v/>
      </c>
      <c r="F76" s="69" t="str">
        <f t="shared" si="3"/>
        <v/>
      </c>
      <c r="G76" s="70" t="str">
        <f t="shared" si="4"/>
        <v/>
      </c>
      <c r="H76" s="71" t="str">
        <f t="shared" si="5"/>
        <v/>
      </c>
      <c r="I76" s="20"/>
      <c r="K76">
        <f t="shared" si="8"/>
        <v>0</v>
      </c>
      <c r="L76">
        <f t="shared" si="8"/>
        <v>0</v>
      </c>
      <c r="M76">
        <f t="shared" si="8"/>
        <v>0</v>
      </c>
      <c r="N76" s="65">
        <f t="shared" si="7"/>
        <v>0</v>
      </c>
      <c r="O76" s="1">
        <f t="shared" si="1"/>
        <v>1</v>
      </c>
      <c r="P76" s="1">
        <f>SUM($O$22:O76)</f>
        <v>24</v>
      </c>
      <c r="Q76" s="1" t="str">
        <f>'[1]Base Produits'!A62</f>
        <v>P0055</v>
      </c>
      <c r="R76" s="1">
        <f>HLOOKUP($H$2,'[1]Base Facturation'!$C$5:$ALN$611,T76,0)</f>
        <v>5</v>
      </c>
      <c r="S76" s="66">
        <f>'[1]Base Produits'!D62</f>
        <v>0.2</v>
      </c>
      <c r="T76" s="1">
        <v>62</v>
      </c>
      <c r="U76" s="1">
        <v>55</v>
      </c>
    </row>
    <row r="77" spans="2:21" ht="16.5" customHeight="1" outlineLevel="1" x14ac:dyDescent="0.3">
      <c r="B77" s="11"/>
      <c r="C77" s="67" t="str">
        <f t="shared" si="2"/>
        <v/>
      </c>
      <c r="D77" s="67" t="str">
        <f>IF(ISERROR(VLOOKUP(C77,'[1]Base Produits'!$A$8:$H$607,2,0)),"",VLOOKUP(C77,'[1]Base Produits'!$A$8:$H$607,2,0))</f>
        <v/>
      </c>
      <c r="E77" s="68" t="str">
        <f>IF(ISERROR(VLOOKUP(C77,'[1]Base Produits'!$A$8:$H$607,3,0)),"",VLOOKUP(C77,'[1]Base Produits'!$A$8:$H$607,3,0))</f>
        <v/>
      </c>
      <c r="F77" s="69" t="str">
        <f t="shared" si="3"/>
        <v/>
      </c>
      <c r="G77" s="70" t="str">
        <f t="shared" si="4"/>
        <v/>
      </c>
      <c r="H77" s="71" t="str">
        <f t="shared" si="5"/>
        <v/>
      </c>
      <c r="I77" s="20"/>
      <c r="K77">
        <f t="shared" si="8"/>
        <v>0</v>
      </c>
      <c r="L77">
        <f t="shared" si="8"/>
        <v>0</v>
      </c>
      <c r="M77">
        <f t="shared" si="8"/>
        <v>0</v>
      </c>
      <c r="N77" s="65">
        <f t="shared" si="7"/>
        <v>0</v>
      </c>
      <c r="O77" s="1">
        <f t="shared" si="1"/>
        <v>1</v>
      </c>
      <c r="P77" s="1">
        <f>SUM($O$22:O77)</f>
        <v>25</v>
      </c>
      <c r="Q77" s="1" t="str">
        <f>'[1]Base Produits'!A63</f>
        <v>P0056</v>
      </c>
      <c r="R77" s="1">
        <f>HLOOKUP($H$2,'[1]Base Facturation'!$C$5:$ALN$611,T77,0)</f>
        <v>5</v>
      </c>
      <c r="S77" s="66">
        <f>'[1]Base Produits'!D63</f>
        <v>0.2</v>
      </c>
      <c r="T77" s="1">
        <v>63</v>
      </c>
      <c r="U77" s="1">
        <v>56</v>
      </c>
    </row>
    <row r="78" spans="2:21" ht="16.5" customHeight="1" outlineLevel="1" x14ac:dyDescent="0.3">
      <c r="B78" s="11"/>
      <c r="C78" s="67" t="str">
        <f t="shared" si="2"/>
        <v/>
      </c>
      <c r="D78" s="67" t="str">
        <f>IF(ISERROR(VLOOKUP(C78,'[1]Base Produits'!$A$8:$H$607,2,0)),"",VLOOKUP(C78,'[1]Base Produits'!$A$8:$H$607,2,0))</f>
        <v/>
      </c>
      <c r="E78" s="68" t="str">
        <f>IF(ISERROR(VLOOKUP(C78,'[1]Base Produits'!$A$8:$H$607,3,0)),"",VLOOKUP(C78,'[1]Base Produits'!$A$8:$H$607,3,0))</f>
        <v/>
      </c>
      <c r="F78" s="69" t="str">
        <f t="shared" si="3"/>
        <v/>
      </c>
      <c r="G78" s="70" t="str">
        <f t="shared" si="4"/>
        <v/>
      </c>
      <c r="H78" s="71" t="str">
        <f t="shared" si="5"/>
        <v/>
      </c>
      <c r="I78" s="20"/>
      <c r="K78">
        <f t="shared" si="8"/>
        <v>0</v>
      </c>
      <c r="L78">
        <f t="shared" si="8"/>
        <v>0</v>
      </c>
      <c r="M78">
        <f t="shared" si="8"/>
        <v>0</v>
      </c>
      <c r="N78" s="65">
        <f t="shared" si="7"/>
        <v>0</v>
      </c>
      <c r="O78" s="1">
        <f t="shared" si="1"/>
        <v>1</v>
      </c>
      <c r="P78" s="1">
        <f>SUM($O$22:O78)</f>
        <v>26</v>
      </c>
      <c r="Q78" s="1" t="str">
        <f>'[1]Base Produits'!A64</f>
        <v>P0057</v>
      </c>
      <c r="R78" s="1">
        <f>HLOOKUP($H$2,'[1]Base Facturation'!$C$5:$ALN$611,T78,0)</f>
        <v>5</v>
      </c>
      <c r="S78" s="66">
        <f>'[1]Base Produits'!D64</f>
        <v>0.2</v>
      </c>
      <c r="T78" s="1">
        <v>64</v>
      </c>
      <c r="U78" s="1">
        <v>57</v>
      </c>
    </row>
    <row r="79" spans="2:21" ht="16.5" customHeight="1" outlineLevel="1" x14ac:dyDescent="0.3">
      <c r="B79" s="11"/>
      <c r="C79" s="67" t="str">
        <f t="shared" si="2"/>
        <v/>
      </c>
      <c r="D79" s="67" t="str">
        <f>IF(ISERROR(VLOOKUP(C79,'[1]Base Produits'!$A$8:$H$607,2,0)),"",VLOOKUP(C79,'[1]Base Produits'!$A$8:$H$607,2,0))</f>
        <v/>
      </c>
      <c r="E79" s="68" t="str">
        <f>IF(ISERROR(VLOOKUP(C79,'[1]Base Produits'!$A$8:$H$607,3,0)),"",VLOOKUP(C79,'[1]Base Produits'!$A$8:$H$607,3,0))</f>
        <v/>
      </c>
      <c r="F79" s="69" t="str">
        <f t="shared" si="3"/>
        <v/>
      </c>
      <c r="G79" s="70" t="str">
        <f t="shared" si="4"/>
        <v/>
      </c>
      <c r="H79" s="71" t="str">
        <f t="shared" si="5"/>
        <v/>
      </c>
      <c r="I79" s="20"/>
      <c r="K79">
        <f t="shared" si="8"/>
        <v>0</v>
      </c>
      <c r="L79">
        <f t="shared" si="8"/>
        <v>0</v>
      </c>
      <c r="M79">
        <f t="shared" si="8"/>
        <v>0</v>
      </c>
      <c r="N79" s="65">
        <f t="shared" si="7"/>
        <v>0</v>
      </c>
      <c r="O79" s="1">
        <f t="shared" si="1"/>
        <v>1</v>
      </c>
      <c r="P79" s="1">
        <f>SUM($O$22:O79)</f>
        <v>27</v>
      </c>
      <c r="Q79" s="1" t="str">
        <f>'[1]Base Produits'!A65</f>
        <v>P0058</v>
      </c>
      <c r="R79" s="1">
        <f>HLOOKUP($H$2,'[1]Base Facturation'!$C$5:$ALN$611,T79,0)</f>
        <v>5</v>
      </c>
      <c r="S79" s="66">
        <f>'[1]Base Produits'!D65</f>
        <v>0.2</v>
      </c>
      <c r="T79" s="1">
        <v>65</v>
      </c>
      <c r="U79" s="1">
        <v>58</v>
      </c>
    </row>
    <row r="80" spans="2:21" ht="16.5" customHeight="1" outlineLevel="1" x14ac:dyDescent="0.3">
      <c r="B80" s="11"/>
      <c r="C80" s="67" t="str">
        <f t="shared" si="2"/>
        <v/>
      </c>
      <c r="D80" s="67" t="str">
        <f>IF(ISERROR(VLOOKUP(C80,'[1]Base Produits'!$A$8:$H$607,2,0)),"",VLOOKUP(C80,'[1]Base Produits'!$A$8:$H$607,2,0))</f>
        <v/>
      </c>
      <c r="E80" s="68" t="str">
        <f>IF(ISERROR(VLOOKUP(C80,'[1]Base Produits'!$A$8:$H$607,3,0)),"",VLOOKUP(C80,'[1]Base Produits'!$A$8:$H$607,3,0))</f>
        <v/>
      </c>
      <c r="F80" s="69" t="str">
        <f t="shared" si="3"/>
        <v/>
      </c>
      <c r="G80" s="70" t="str">
        <f t="shared" si="4"/>
        <v/>
      </c>
      <c r="H80" s="71" t="str">
        <f t="shared" si="5"/>
        <v/>
      </c>
      <c r="I80" s="20"/>
      <c r="K80">
        <f t="shared" si="8"/>
        <v>0</v>
      </c>
      <c r="L80">
        <f t="shared" si="8"/>
        <v>0</v>
      </c>
      <c r="M80">
        <f t="shared" si="8"/>
        <v>0</v>
      </c>
      <c r="N80" s="65">
        <f t="shared" si="7"/>
        <v>0</v>
      </c>
      <c r="O80" s="1">
        <f t="shared" si="1"/>
        <v>1</v>
      </c>
      <c r="P80" s="1">
        <f>SUM($O$22:O80)</f>
        <v>28</v>
      </c>
      <c r="Q80" s="1" t="str">
        <f>'[1]Base Produits'!A66</f>
        <v>P0059</v>
      </c>
      <c r="R80" s="1">
        <f>HLOOKUP($H$2,'[1]Base Facturation'!$C$5:$ALN$611,T80,0)</f>
        <v>5</v>
      </c>
      <c r="S80" s="66">
        <f>'[1]Base Produits'!D66</f>
        <v>0.2</v>
      </c>
      <c r="T80" s="1">
        <v>66</v>
      </c>
      <c r="U80" s="1">
        <v>59</v>
      </c>
    </row>
    <row r="81" spans="2:21" ht="16.5" customHeight="1" outlineLevel="1" x14ac:dyDescent="0.3">
      <c r="B81" s="11"/>
      <c r="C81" s="67" t="str">
        <f t="shared" si="2"/>
        <v/>
      </c>
      <c r="D81" s="67" t="str">
        <f>IF(ISERROR(VLOOKUP(C81,'[1]Base Produits'!$A$8:$H$607,2,0)),"",VLOOKUP(C81,'[1]Base Produits'!$A$8:$H$607,2,0))</f>
        <v/>
      </c>
      <c r="E81" s="68" t="str">
        <f>IF(ISERROR(VLOOKUP(C81,'[1]Base Produits'!$A$8:$H$607,3,0)),"",VLOOKUP(C81,'[1]Base Produits'!$A$8:$H$607,3,0))</f>
        <v/>
      </c>
      <c r="F81" s="69" t="str">
        <f t="shared" si="3"/>
        <v/>
      </c>
      <c r="G81" s="70" t="str">
        <f t="shared" si="4"/>
        <v/>
      </c>
      <c r="H81" s="71" t="str">
        <f t="shared" si="5"/>
        <v/>
      </c>
      <c r="I81" s="20"/>
      <c r="K81">
        <f t="shared" si="8"/>
        <v>0</v>
      </c>
      <c r="L81">
        <f t="shared" si="8"/>
        <v>0</v>
      </c>
      <c r="M81">
        <f t="shared" si="8"/>
        <v>0</v>
      </c>
      <c r="N81" s="65">
        <f t="shared" si="7"/>
        <v>0</v>
      </c>
      <c r="O81" s="1">
        <f t="shared" si="1"/>
        <v>1</v>
      </c>
      <c r="P81" s="1">
        <f>SUM($O$22:O81)</f>
        <v>29</v>
      </c>
      <c r="Q81" s="1" t="str">
        <f>'[1]Base Produits'!A67</f>
        <v>P0060</v>
      </c>
      <c r="R81" s="1">
        <f>HLOOKUP($H$2,'[1]Base Facturation'!$C$5:$ALN$611,T81,0)</f>
        <v>5</v>
      </c>
      <c r="S81" s="66">
        <f>'[1]Base Produits'!D67</f>
        <v>0.2</v>
      </c>
      <c r="T81" s="1">
        <v>67</v>
      </c>
      <c r="U81" s="1">
        <v>60</v>
      </c>
    </row>
    <row r="82" spans="2:21" ht="16.5" customHeight="1" outlineLevel="1" x14ac:dyDescent="0.3">
      <c r="B82" s="11"/>
      <c r="C82" s="67" t="str">
        <f t="shared" si="2"/>
        <v/>
      </c>
      <c r="D82" s="67" t="str">
        <f>IF(ISERROR(VLOOKUP(C82,'[1]Base Produits'!$A$8:$H$607,2,0)),"",VLOOKUP(C82,'[1]Base Produits'!$A$8:$H$607,2,0))</f>
        <v/>
      </c>
      <c r="E82" s="68" t="str">
        <f>IF(ISERROR(VLOOKUP(C82,'[1]Base Produits'!$A$8:$H$607,3,0)),"",VLOOKUP(C82,'[1]Base Produits'!$A$8:$H$607,3,0))</f>
        <v/>
      </c>
      <c r="F82" s="69" t="str">
        <f t="shared" si="3"/>
        <v/>
      </c>
      <c r="G82" s="70" t="str">
        <f t="shared" si="4"/>
        <v/>
      </c>
      <c r="H82" s="71" t="str">
        <f t="shared" si="5"/>
        <v/>
      </c>
      <c r="I82" s="20"/>
      <c r="K82">
        <f t="shared" si="8"/>
        <v>0</v>
      </c>
      <c r="L82">
        <f t="shared" si="8"/>
        <v>0</v>
      </c>
      <c r="M82">
        <f t="shared" si="8"/>
        <v>0</v>
      </c>
      <c r="N82" s="65">
        <f t="shared" si="7"/>
        <v>0</v>
      </c>
      <c r="O82" s="1">
        <f t="shared" si="1"/>
        <v>1</v>
      </c>
      <c r="P82" s="1">
        <f>SUM($O$22:O82)</f>
        <v>30</v>
      </c>
      <c r="Q82" s="1" t="str">
        <f>'[1]Base Produits'!A68</f>
        <v>P0061</v>
      </c>
      <c r="R82" s="1">
        <f>HLOOKUP($H$2,'[1]Base Facturation'!$C$5:$ALN$611,T82,0)</f>
        <v>5</v>
      </c>
      <c r="S82" s="66">
        <f>'[1]Base Produits'!D68</f>
        <v>0.2</v>
      </c>
      <c r="T82" s="1">
        <v>68</v>
      </c>
      <c r="U82" s="1">
        <v>61</v>
      </c>
    </row>
    <row r="83" spans="2:21" ht="16.5" customHeight="1" outlineLevel="1" x14ac:dyDescent="0.3">
      <c r="B83" s="11"/>
      <c r="C83" s="67" t="str">
        <f t="shared" si="2"/>
        <v/>
      </c>
      <c r="D83" s="67" t="str">
        <f>IF(ISERROR(VLOOKUP(C83,'[1]Base Produits'!$A$8:$H$607,2,0)),"",VLOOKUP(C83,'[1]Base Produits'!$A$8:$H$607,2,0))</f>
        <v/>
      </c>
      <c r="E83" s="68" t="str">
        <f>IF(ISERROR(VLOOKUP(C83,'[1]Base Produits'!$A$8:$H$607,3,0)),"",VLOOKUP(C83,'[1]Base Produits'!$A$8:$H$607,3,0))</f>
        <v/>
      </c>
      <c r="F83" s="69" t="str">
        <f t="shared" si="3"/>
        <v/>
      </c>
      <c r="G83" s="70" t="str">
        <f t="shared" si="4"/>
        <v/>
      </c>
      <c r="H83" s="71" t="str">
        <f t="shared" si="5"/>
        <v/>
      </c>
      <c r="I83" s="20"/>
      <c r="K83">
        <f t="shared" si="8"/>
        <v>0</v>
      </c>
      <c r="L83">
        <f t="shared" si="8"/>
        <v>0</v>
      </c>
      <c r="M83">
        <f t="shared" si="8"/>
        <v>0</v>
      </c>
      <c r="N83" s="65">
        <f t="shared" si="7"/>
        <v>0</v>
      </c>
      <c r="O83" s="1">
        <f t="shared" si="1"/>
        <v>1</v>
      </c>
      <c r="P83" s="1">
        <f>SUM($O$22:O83)</f>
        <v>31</v>
      </c>
      <c r="Q83" s="1" t="str">
        <f>'[1]Base Produits'!A69</f>
        <v>P0062</v>
      </c>
      <c r="R83" s="1">
        <f>HLOOKUP($H$2,'[1]Base Facturation'!$C$5:$ALN$611,T83,0)</f>
        <v>5</v>
      </c>
      <c r="S83" s="66">
        <f>'[1]Base Produits'!D69</f>
        <v>0.2</v>
      </c>
      <c r="T83" s="1">
        <v>69</v>
      </c>
      <c r="U83" s="1">
        <v>62</v>
      </c>
    </row>
    <row r="84" spans="2:21" ht="16.5" customHeight="1" outlineLevel="1" x14ac:dyDescent="0.3">
      <c r="B84" s="11"/>
      <c r="C84" s="67" t="str">
        <f t="shared" si="2"/>
        <v/>
      </c>
      <c r="D84" s="67" t="str">
        <f>IF(ISERROR(VLOOKUP(C84,'[1]Base Produits'!$A$8:$H$607,2,0)),"",VLOOKUP(C84,'[1]Base Produits'!$A$8:$H$607,2,0))</f>
        <v/>
      </c>
      <c r="E84" s="68" t="str">
        <f>IF(ISERROR(VLOOKUP(C84,'[1]Base Produits'!$A$8:$H$607,3,0)),"",VLOOKUP(C84,'[1]Base Produits'!$A$8:$H$607,3,0))</f>
        <v/>
      </c>
      <c r="F84" s="69" t="str">
        <f t="shared" si="3"/>
        <v/>
      </c>
      <c r="G84" s="70" t="str">
        <f t="shared" si="4"/>
        <v/>
      </c>
      <c r="H84" s="71" t="str">
        <f t="shared" si="5"/>
        <v/>
      </c>
      <c r="I84" s="20"/>
      <c r="K84">
        <f t="shared" si="8"/>
        <v>0</v>
      </c>
      <c r="L84">
        <f t="shared" si="8"/>
        <v>0</v>
      </c>
      <c r="M84">
        <f t="shared" si="8"/>
        <v>0</v>
      </c>
      <c r="N84" s="65">
        <f t="shared" si="7"/>
        <v>0</v>
      </c>
      <c r="O84" s="1">
        <f t="shared" si="1"/>
        <v>1</v>
      </c>
      <c r="P84" s="1">
        <f>SUM($O$22:O84)</f>
        <v>32</v>
      </c>
      <c r="Q84" s="1" t="str">
        <f>'[1]Base Produits'!A70</f>
        <v>P0063</v>
      </c>
      <c r="R84" s="1">
        <f>HLOOKUP($H$2,'[1]Base Facturation'!$C$5:$ALN$611,T84,0)</f>
        <v>5</v>
      </c>
      <c r="S84" s="66">
        <f>'[1]Base Produits'!D70</f>
        <v>0.2</v>
      </c>
      <c r="T84" s="1">
        <v>70</v>
      </c>
      <c r="U84" s="1">
        <v>63</v>
      </c>
    </row>
    <row r="85" spans="2:21" ht="16.5" customHeight="1" outlineLevel="1" x14ac:dyDescent="0.3">
      <c r="B85" s="11"/>
      <c r="C85" s="67" t="str">
        <f t="shared" si="2"/>
        <v/>
      </c>
      <c r="D85" s="67" t="str">
        <f>IF(ISERROR(VLOOKUP(C85,'[1]Base Produits'!$A$8:$H$607,2,0)),"",VLOOKUP(C85,'[1]Base Produits'!$A$8:$H$607,2,0))</f>
        <v/>
      </c>
      <c r="E85" s="68" t="str">
        <f>IF(ISERROR(VLOOKUP(C85,'[1]Base Produits'!$A$8:$H$607,3,0)),"",VLOOKUP(C85,'[1]Base Produits'!$A$8:$H$607,3,0))</f>
        <v/>
      </c>
      <c r="F85" s="69" t="str">
        <f t="shared" si="3"/>
        <v/>
      </c>
      <c r="G85" s="70" t="str">
        <f t="shared" si="4"/>
        <v/>
      </c>
      <c r="H85" s="71" t="str">
        <f t="shared" si="5"/>
        <v/>
      </c>
      <c r="I85" s="20"/>
      <c r="K85">
        <f t="shared" si="8"/>
        <v>0</v>
      </c>
      <c r="L85">
        <f t="shared" si="8"/>
        <v>0</v>
      </c>
      <c r="M85">
        <f t="shared" si="8"/>
        <v>0</v>
      </c>
      <c r="N85" s="65">
        <f t="shared" si="7"/>
        <v>0</v>
      </c>
      <c r="O85" s="1">
        <f t="shared" si="1"/>
        <v>1</v>
      </c>
      <c r="P85" s="1">
        <f>SUM($O$22:O85)</f>
        <v>33</v>
      </c>
      <c r="Q85" s="1" t="str">
        <f>'[1]Base Produits'!A71</f>
        <v>P0064</v>
      </c>
      <c r="R85" s="1">
        <f>HLOOKUP($H$2,'[1]Base Facturation'!$C$5:$ALN$611,T85,0)</f>
        <v>5</v>
      </c>
      <c r="S85" s="66">
        <f>'[1]Base Produits'!D71</f>
        <v>0.2</v>
      </c>
      <c r="T85" s="1">
        <v>71</v>
      </c>
      <c r="U85" s="1">
        <v>64</v>
      </c>
    </row>
    <row r="86" spans="2:21" ht="16.5" customHeight="1" outlineLevel="1" x14ac:dyDescent="0.3">
      <c r="B86" s="11"/>
      <c r="C86" s="67" t="str">
        <f t="shared" si="2"/>
        <v/>
      </c>
      <c r="D86" s="67" t="str">
        <f>IF(ISERROR(VLOOKUP(C86,'[1]Base Produits'!$A$8:$H$607,2,0)),"",VLOOKUP(C86,'[1]Base Produits'!$A$8:$H$607,2,0))</f>
        <v/>
      </c>
      <c r="E86" s="68" t="str">
        <f>IF(ISERROR(VLOOKUP(C86,'[1]Base Produits'!$A$8:$H$607,3,0)),"",VLOOKUP(C86,'[1]Base Produits'!$A$8:$H$607,3,0))</f>
        <v/>
      </c>
      <c r="F86" s="69" t="str">
        <f t="shared" si="3"/>
        <v/>
      </c>
      <c r="G86" s="70" t="str">
        <f t="shared" si="4"/>
        <v/>
      </c>
      <c r="H86" s="71" t="str">
        <f t="shared" si="5"/>
        <v/>
      </c>
      <c r="I86" s="20"/>
      <c r="K86">
        <f t="shared" si="8"/>
        <v>0</v>
      </c>
      <c r="L86">
        <f t="shared" si="8"/>
        <v>0</v>
      </c>
      <c r="M86">
        <f t="shared" si="8"/>
        <v>0</v>
      </c>
      <c r="N86" s="65">
        <f t="shared" si="7"/>
        <v>0</v>
      </c>
      <c r="O86" s="1">
        <f t="shared" ref="O86:O149" si="9">IF(R86&gt;0,1,"")</f>
        <v>1</v>
      </c>
      <c r="P86" s="1">
        <f>SUM($O$22:O86)</f>
        <v>34</v>
      </c>
      <c r="Q86" s="1" t="str">
        <f>'[1]Base Produits'!A72</f>
        <v>P0065</v>
      </c>
      <c r="R86" s="1">
        <f>HLOOKUP($H$2,'[1]Base Facturation'!$C$5:$ALN$611,T86,0)</f>
        <v>5</v>
      </c>
      <c r="S86" s="66">
        <f>'[1]Base Produits'!D72</f>
        <v>0.2</v>
      </c>
      <c r="T86" s="1">
        <v>72</v>
      </c>
      <c r="U86" s="1">
        <v>65</v>
      </c>
    </row>
    <row r="87" spans="2:21" ht="16.5" customHeight="1" outlineLevel="1" x14ac:dyDescent="0.3">
      <c r="B87" s="11"/>
      <c r="C87" s="67" t="str">
        <f t="shared" ref="C87:C150" si="10">IF(ISERROR(VLOOKUP($U87,$P$22:$T$621,2,0)),"",VLOOKUP($U87,$P$22:$T$621,2,0))</f>
        <v/>
      </c>
      <c r="D87" s="67" t="str">
        <f>IF(ISERROR(VLOOKUP(C87,'[1]Base Produits'!$A$8:$H$607,2,0)),"",VLOOKUP(C87,'[1]Base Produits'!$A$8:$H$607,2,0))</f>
        <v/>
      </c>
      <c r="E87" s="68" t="str">
        <f>IF(ISERROR(VLOOKUP(C87,'[1]Base Produits'!$A$8:$H$607,3,0)),"",VLOOKUP(C87,'[1]Base Produits'!$A$8:$H$607,3,0))</f>
        <v/>
      </c>
      <c r="F87" s="69" t="str">
        <f t="shared" ref="F87:F150" si="11">IF(ISERROR(VLOOKUP($U87,$P$22:$T$621,3,0)),"",VLOOKUP($U87,$P$22:$T$621,3,0))</f>
        <v/>
      </c>
      <c r="G87" s="70" t="str">
        <f t="shared" ref="G87:G150" si="12">IF(ISERROR(E87*F87),"",E87*F87)</f>
        <v/>
      </c>
      <c r="H87" s="71" t="str">
        <f t="shared" ref="H87:H150" si="13">IF(ISERROR(VLOOKUP($U87,$P$22:$T$621,4,0)),"",VLOOKUP($U87,$P$22:$T$621,4,0))</f>
        <v/>
      </c>
      <c r="I87" s="20"/>
      <c r="K87">
        <f t="shared" si="8"/>
        <v>0</v>
      </c>
      <c r="L87">
        <f t="shared" si="8"/>
        <v>0</v>
      </c>
      <c r="M87">
        <f t="shared" si="8"/>
        <v>0</v>
      </c>
      <c r="N87" s="65">
        <f t="shared" si="7"/>
        <v>0</v>
      </c>
      <c r="O87" s="1">
        <f t="shared" si="9"/>
        <v>1</v>
      </c>
      <c r="P87" s="1">
        <f>SUM($O$22:O87)</f>
        <v>35</v>
      </c>
      <c r="Q87" s="1" t="str">
        <f>'[1]Base Produits'!A73</f>
        <v>P0066</v>
      </c>
      <c r="R87" s="1">
        <f>HLOOKUP($H$2,'[1]Base Facturation'!$C$5:$ALN$611,T87,0)</f>
        <v>5</v>
      </c>
      <c r="S87" s="66">
        <f>'[1]Base Produits'!D73</f>
        <v>0.2</v>
      </c>
      <c r="T87" s="1">
        <v>73</v>
      </c>
      <c r="U87" s="1">
        <v>66</v>
      </c>
    </row>
    <row r="88" spans="2:21" ht="16.5" customHeight="1" outlineLevel="1" x14ac:dyDescent="0.3">
      <c r="B88" s="11"/>
      <c r="C88" s="67" t="str">
        <f t="shared" si="10"/>
        <v/>
      </c>
      <c r="D88" s="67" t="str">
        <f>IF(ISERROR(VLOOKUP(C88,'[1]Base Produits'!$A$8:$H$607,2,0)),"",VLOOKUP(C88,'[1]Base Produits'!$A$8:$H$607,2,0))</f>
        <v/>
      </c>
      <c r="E88" s="68" t="str">
        <f>IF(ISERROR(VLOOKUP(C88,'[1]Base Produits'!$A$8:$H$607,3,0)),"",VLOOKUP(C88,'[1]Base Produits'!$A$8:$H$607,3,0))</f>
        <v/>
      </c>
      <c r="F88" s="69" t="str">
        <f t="shared" si="11"/>
        <v/>
      </c>
      <c r="G88" s="70" t="str">
        <f t="shared" si="12"/>
        <v/>
      </c>
      <c r="H88" s="71" t="str">
        <f t="shared" si="13"/>
        <v/>
      </c>
      <c r="I88" s="20"/>
      <c r="K88">
        <f t="shared" ref="K88:M119" si="14">IF($H88=K$19,$H88*$G88,0)</f>
        <v>0</v>
      </c>
      <c r="L88">
        <f t="shared" si="14"/>
        <v>0</v>
      </c>
      <c r="M88">
        <f t="shared" si="14"/>
        <v>0</v>
      </c>
      <c r="N88" s="65">
        <f t="shared" ref="N88:N151" si="15">IF(ISERROR(G88*H88),0,G88*H88)</f>
        <v>0</v>
      </c>
      <c r="O88" s="1">
        <f t="shared" si="9"/>
        <v>1</v>
      </c>
      <c r="P88" s="1">
        <f>SUM($O$22:O88)</f>
        <v>36</v>
      </c>
      <c r="Q88" s="1" t="str">
        <f>'[1]Base Produits'!A74</f>
        <v>P0067</v>
      </c>
      <c r="R88" s="1">
        <f>HLOOKUP($H$2,'[1]Base Facturation'!$C$5:$ALN$611,T88,0)</f>
        <v>5</v>
      </c>
      <c r="S88" s="66">
        <f>'[1]Base Produits'!D74</f>
        <v>0.2</v>
      </c>
      <c r="T88" s="1">
        <v>74</v>
      </c>
      <c r="U88" s="1">
        <v>67</v>
      </c>
    </row>
    <row r="89" spans="2:21" ht="16.5" customHeight="1" outlineLevel="1" x14ac:dyDescent="0.3">
      <c r="B89" s="11"/>
      <c r="C89" s="67" t="str">
        <f t="shared" si="10"/>
        <v/>
      </c>
      <c r="D89" s="67" t="str">
        <f>IF(ISERROR(VLOOKUP(C89,'[1]Base Produits'!$A$8:$H$607,2,0)),"",VLOOKUP(C89,'[1]Base Produits'!$A$8:$H$607,2,0))</f>
        <v/>
      </c>
      <c r="E89" s="68" t="str">
        <f>IF(ISERROR(VLOOKUP(C89,'[1]Base Produits'!$A$8:$H$607,3,0)),"",VLOOKUP(C89,'[1]Base Produits'!$A$8:$H$607,3,0))</f>
        <v/>
      </c>
      <c r="F89" s="69" t="str">
        <f t="shared" si="11"/>
        <v/>
      </c>
      <c r="G89" s="70" t="str">
        <f t="shared" si="12"/>
        <v/>
      </c>
      <c r="H89" s="71" t="str">
        <f t="shared" si="13"/>
        <v/>
      </c>
      <c r="I89" s="20"/>
      <c r="K89">
        <f t="shared" si="14"/>
        <v>0</v>
      </c>
      <c r="L89">
        <f t="shared" si="14"/>
        <v>0</v>
      </c>
      <c r="M89">
        <f t="shared" si="14"/>
        <v>0</v>
      </c>
      <c r="N89" s="65">
        <f t="shared" si="15"/>
        <v>0</v>
      </c>
      <c r="O89" s="1">
        <f t="shared" si="9"/>
        <v>1</v>
      </c>
      <c r="P89" s="1">
        <f>SUM($O$22:O89)</f>
        <v>37</v>
      </c>
      <c r="Q89" s="1" t="str">
        <f>'[1]Base Produits'!A75</f>
        <v>P0068</v>
      </c>
      <c r="R89" s="1">
        <f>HLOOKUP($H$2,'[1]Base Facturation'!$C$5:$ALN$611,T89,0)</f>
        <v>5</v>
      </c>
      <c r="S89" s="66">
        <f>'[1]Base Produits'!D75</f>
        <v>0.2</v>
      </c>
      <c r="T89" s="1">
        <v>75</v>
      </c>
      <c r="U89" s="1">
        <v>68</v>
      </c>
    </row>
    <row r="90" spans="2:21" ht="16.5" customHeight="1" outlineLevel="1" x14ac:dyDescent="0.3">
      <c r="B90" s="11"/>
      <c r="C90" s="67" t="str">
        <f t="shared" si="10"/>
        <v/>
      </c>
      <c r="D90" s="67" t="str">
        <f>IF(ISERROR(VLOOKUP(C90,'[1]Base Produits'!$A$8:$H$607,2,0)),"",VLOOKUP(C90,'[1]Base Produits'!$A$8:$H$607,2,0))</f>
        <v/>
      </c>
      <c r="E90" s="68" t="str">
        <f>IF(ISERROR(VLOOKUP(C90,'[1]Base Produits'!$A$8:$H$607,3,0)),"",VLOOKUP(C90,'[1]Base Produits'!$A$8:$H$607,3,0))</f>
        <v/>
      </c>
      <c r="F90" s="69" t="str">
        <f t="shared" si="11"/>
        <v/>
      </c>
      <c r="G90" s="70" t="str">
        <f t="shared" si="12"/>
        <v/>
      </c>
      <c r="H90" s="71" t="str">
        <f t="shared" si="13"/>
        <v/>
      </c>
      <c r="I90" s="20"/>
      <c r="K90">
        <f t="shared" si="14"/>
        <v>0</v>
      </c>
      <c r="L90">
        <f t="shared" si="14"/>
        <v>0</v>
      </c>
      <c r="M90">
        <f t="shared" si="14"/>
        <v>0</v>
      </c>
      <c r="N90" s="65">
        <f t="shared" si="15"/>
        <v>0</v>
      </c>
      <c r="O90" s="1" t="str">
        <f t="shared" si="9"/>
        <v/>
      </c>
      <c r="P90" s="1">
        <f>SUM($O$22:O90)</f>
        <v>37</v>
      </c>
      <c r="Q90" s="1" t="str">
        <f>'[1]Base Produits'!A76</f>
        <v>P0069</v>
      </c>
      <c r="R90" s="1">
        <f>HLOOKUP($H$2,'[1]Base Facturation'!$C$5:$ALN$611,T90,0)</f>
        <v>0</v>
      </c>
      <c r="S90" s="66">
        <f>'[1]Base Produits'!D76</f>
        <v>0</v>
      </c>
      <c r="T90" s="1">
        <v>76</v>
      </c>
      <c r="U90" s="1">
        <v>69</v>
      </c>
    </row>
    <row r="91" spans="2:21" ht="16.5" customHeight="1" outlineLevel="1" x14ac:dyDescent="0.3">
      <c r="B91" s="11"/>
      <c r="C91" s="67" t="str">
        <f t="shared" si="10"/>
        <v/>
      </c>
      <c r="D91" s="67" t="str">
        <f>IF(ISERROR(VLOOKUP(C91,'[1]Base Produits'!$A$8:$H$607,2,0)),"",VLOOKUP(C91,'[1]Base Produits'!$A$8:$H$607,2,0))</f>
        <v/>
      </c>
      <c r="E91" s="68" t="str">
        <f>IF(ISERROR(VLOOKUP(C91,'[1]Base Produits'!$A$8:$H$607,3,0)),"",VLOOKUP(C91,'[1]Base Produits'!$A$8:$H$607,3,0))</f>
        <v/>
      </c>
      <c r="F91" s="69" t="str">
        <f t="shared" si="11"/>
        <v/>
      </c>
      <c r="G91" s="70" t="str">
        <f t="shared" si="12"/>
        <v/>
      </c>
      <c r="H91" s="71" t="str">
        <f t="shared" si="13"/>
        <v/>
      </c>
      <c r="I91" s="20"/>
      <c r="K91">
        <f t="shared" si="14"/>
        <v>0</v>
      </c>
      <c r="L91">
        <f t="shared" si="14"/>
        <v>0</v>
      </c>
      <c r="M91">
        <f t="shared" si="14"/>
        <v>0</v>
      </c>
      <c r="N91" s="65">
        <f t="shared" si="15"/>
        <v>0</v>
      </c>
      <c r="O91" s="1" t="str">
        <f t="shared" si="9"/>
        <v/>
      </c>
      <c r="P91" s="1">
        <f>SUM($O$22:O91)</f>
        <v>37</v>
      </c>
      <c r="Q91" s="1" t="str">
        <f>'[1]Base Produits'!A77</f>
        <v>P0070</v>
      </c>
      <c r="R91" s="1">
        <f>HLOOKUP($H$2,'[1]Base Facturation'!$C$5:$ALN$611,T91,0)</f>
        <v>0</v>
      </c>
      <c r="S91" s="66">
        <f>'[1]Base Produits'!D77</f>
        <v>0</v>
      </c>
      <c r="T91" s="1">
        <v>77</v>
      </c>
      <c r="U91" s="1">
        <v>70</v>
      </c>
    </row>
    <row r="92" spans="2:21" ht="16.5" customHeight="1" outlineLevel="1" x14ac:dyDescent="0.3">
      <c r="B92" s="11"/>
      <c r="C92" s="67" t="str">
        <f t="shared" si="10"/>
        <v/>
      </c>
      <c r="D92" s="67" t="str">
        <f>IF(ISERROR(VLOOKUP(C92,'[1]Base Produits'!$A$8:$H$607,2,0)),"",VLOOKUP(C92,'[1]Base Produits'!$A$8:$H$607,2,0))</f>
        <v/>
      </c>
      <c r="E92" s="68" t="str">
        <f>IF(ISERROR(VLOOKUP(C92,'[1]Base Produits'!$A$8:$H$607,3,0)),"",VLOOKUP(C92,'[1]Base Produits'!$A$8:$H$607,3,0))</f>
        <v/>
      </c>
      <c r="F92" s="69" t="str">
        <f t="shared" si="11"/>
        <v/>
      </c>
      <c r="G92" s="70" t="str">
        <f t="shared" si="12"/>
        <v/>
      </c>
      <c r="H92" s="71" t="str">
        <f t="shared" si="13"/>
        <v/>
      </c>
      <c r="I92" s="20"/>
      <c r="K92">
        <f t="shared" si="14"/>
        <v>0</v>
      </c>
      <c r="L92">
        <f t="shared" si="14"/>
        <v>0</v>
      </c>
      <c r="M92">
        <f t="shared" si="14"/>
        <v>0</v>
      </c>
      <c r="N92" s="65">
        <f t="shared" si="15"/>
        <v>0</v>
      </c>
      <c r="O92" s="1" t="str">
        <f t="shared" si="9"/>
        <v/>
      </c>
      <c r="P92" s="1">
        <f>SUM($O$22:O92)</f>
        <v>37</v>
      </c>
      <c r="Q92" s="1" t="str">
        <f>'[1]Base Produits'!A78</f>
        <v>P0071</v>
      </c>
      <c r="R92" s="1">
        <f>HLOOKUP($H$2,'[1]Base Facturation'!$C$5:$ALN$611,T92,0)</f>
        <v>0</v>
      </c>
      <c r="S92" s="66">
        <f>'[1]Base Produits'!D78</f>
        <v>0</v>
      </c>
      <c r="T92" s="1">
        <v>78</v>
      </c>
      <c r="U92" s="1">
        <v>71</v>
      </c>
    </row>
    <row r="93" spans="2:21" ht="16.5" customHeight="1" outlineLevel="1" x14ac:dyDescent="0.3">
      <c r="B93" s="11"/>
      <c r="C93" s="67" t="str">
        <f t="shared" si="10"/>
        <v/>
      </c>
      <c r="D93" s="67" t="str">
        <f>IF(ISERROR(VLOOKUP(C93,'[1]Base Produits'!$A$8:$H$607,2,0)),"",VLOOKUP(C93,'[1]Base Produits'!$A$8:$H$607,2,0))</f>
        <v/>
      </c>
      <c r="E93" s="68" t="str">
        <f>IF(ISERROR(VLOOKUP(C93,'[1]Base Produits'!$A$8:$H$607,3,0)),"",VLOOKUP(C93,'[1]Base Produits'!$A$8:$H$607,3,0))</f>
        <v/>
      </c>
      <c r="F93" s="69" t="str">
        <f t="shared" si="11"/>
        <v/>
      </c>
      <c r="G93" s="70" t="str">
        <f t="shared" si="12"/>
        <v/>
      </c>
      <c r="H93" s="71" t="str">
        <f t="shared" si="13"/>
        <v/>
      </c>
      <c r="I93" s="20"/>
      <c r="K93">
        <f t="shared" si="14"/>
        <v>0</v>
      </c>
      <c r="L93">
        <f t="shared" si="14"/>
        <v>0</v>
      </c>
      <c r="M93">
        <f t="shared" si="14"/>
        <v>0</v>
      </c>
      <c r="N93" s="65">
        <f t="shared" si="15"/>
        <v>0</v>
      </c>
      <c r="O93" s="1" t="str">
        <f t="shared" si="9"/>
        <v/>
      </c>
      <c r="P93" s="1">
        <f>SUM($O$22:O93)</f>
        <v>37</v>
      </c>
      <c r="Q93" s="1" t="str">
        <f>'[1]Base Produits'!A79</f>
        <v>P0072</v>
      </c>
      <c r="R93" s="1">
        <f>HLOOKUP($H$2,'[1]Base Facturation'!$C$5:$ALN$611,T93,0)</f>
        <v>0</v>
      </c>
      <c r="S93" s="66">
        <f>'[1]Base Produits'!D79</f>
        <v>0</v>
      </c>
      <c r="T93" s="1">
        <v>79</v>
      </c>
      <c r="U93" s="1">
        <v>72</v>
      </c>
    </row>
    <row r="94" spans="2:21" ht="16.5" customHeight="1" outlineLevel="1" x14ac:dyDescent="0.3">
      <c r="B94" s="11"/>
      <c r="C94" s="67" t="str">
        <f t="shared" si="10"/>
        <v/>
      </c>
      <c r="D94" s="67" t="str">
        <f>IF(ISERROR(VLOOKUP(C94,'[1]Base Produits'!$A$8:$H$607,2,0)),"",VLOOKUP(C94,'[1]Base Produits'!$A$8:$H$607,2,0))</f>
        <v/>
      </c>
      <c r="E94" s="68" t="str">
        <f>IF(ISERROR(VLOOKUP(C94,'[1]Base Produits'!$A$8:$H$607,3,0)),"",VLOOKUP(C94,'[1]Base Produits'!$A$8:$H$607,3,0))</f>
        <v/>
      </c>
      <c r="F94" s="69" t="str">
        <f t="shared" si="11"/>
        <v/>
      </c>
      <c r="G94" s="70" t="str">
        <f t="shared" si="12"/>
        <v/>
      </c>
      <c r="H94" s="71" t="str">
        <f t="shared" si="13"/>
        <v/>
      </c>
      <c r="I94" s="20"/>
      <c r="K94">
        <f t="shared" si="14"/>
        <v>0</v>
      </c>
      <c r="L94">
        <f t="shared" si="14"/>
        <v>0</v>
      </c>
      <c r="M94">
        <f t="shared" si="14"/>
        <v>0</v>
      </c>
      <c r="N94" s="65">
        <f t="shared" si="15"/>
        <v>0</v>
      </c>
      <c r="O94" s="1" t="str">
        <f t="shared" si="9"/>
        <v/>
      </c>
      <c r="P94" s="1">
        <f>SUM($O$22:O94)</f>
        <v>37</v>
      </c>
      <c r="Q94" s="1" t="str">
        <f>'[1]Base Produits'!A80</f>
        <v>P0073</v>
      </c>
      <c r="R94" s="1">
        <f>HLOOKUP($H$2,'[1]Base Facturation'!$C$5:$ALN$611,T94,0)</f>
        <v>0</v>
      </c>
      <c r="S94" s="66">
        <f>'[1]Base Produits'!D80</f>
        <v>0</v>
      </c>
      <c r="T94" s="1">
        <v>80</v>
      </c>
      <c r="U94" s="1">
        <v>73</v>
      </c>
    </row>
    <row r="95" spans="2:21" ht="16.5" customHeight="1" outlineLevel="1" x14ac:dyDescent="0.3">
      <c r="B95" s="11"/>
      <c r="C95" s="67" t="str">
        <f t="shared" si="10"/>
        <v/>
      </c>
      <c r="D95" s="67" t="str">
        <f>IF(ISERROR(VLOOKUP(C95,'[1]Base Produits'!$A$8:$H$607,2,0)),"",VLOOKUP(C95,'[1]Base Produits'!$A$8:$H$607,2,0))</f>
        <v/>
      </c>
      <c r="E95" s="68" t="str">
        <f>IF(ISERROR(VLOOKUP(C95,'[1]Base Produits'!$A$8:$H$607,3,0)),"",VLOOKUP(C95,'[1]Base Produits'!$A$8:$H$607,3,0))</f>
        <v/>
      </c>
      <c r="F95" s="69" t="str">
        <f t="shared" si="11"/>
        <v/>
      </c>
      <c r="G95" s="70" t="str">
        <f t="shared" si="12"/>
        <v/>
      </c>
      <c r="H95" s="71" t="str">
        <f t="shared" si="13"/>
        <v/>
      </c>
      <c r="I95" s="20"/>
      <c r="K95">
        <f t="shared" si="14"/>
        <v>0</v>
      </c>
      <c r="L95">
        <f t="shared" si="14"/>
        <v>0</v>
      </c>
      <c r="M95">
        <f t="shared" si="14"/>
        <v>0</v>
      </c>
      <c r="N95" s="65">
        <f t="shared" si="15"/>
        <v>0</v>
      </c>
      <c r="O95" s="1" t="str">
        <f t="shared" si="9"/>
        <v/>
      </c>
      <c r="P95" s="1">
        <f>SUM($O$22:O95)</f>
        <v>37</v>
      </c>
      <c r="Q95" s="1" t="str">
        <f>'[1]Base Produits'!A81</f>
        <v>P0074</v>
      </c>
      <c r="R95" s="1">
        <f>HLOOKUP($H$2,'[1]Base Facturation'!$C$5:$ALN$611,T95,0)</f>
        <v>0</v>
      </c>
      <c r="S95" s="66">
        <f>'[1]Base Produits'!D81</f>
        <v>0</v>
      </c>
      <c r="T95" s="1">
        <v>81</v>
      </c>
      <c r="U95" s="1">
        <v>74</v>
      </c>
    </row>
    <row r="96" spans="2:21" ht="16.5" customHeight="1" outlineLevel="1" x14ac:dyDescent="0.3">
      <c r="B96" s="11"/>
      <c r="C96" s="67" t="str">
        <f t="shared" si="10"/>
        <v/>
      </c>
      <c r="D96" s="67" t="str">
        <f>IF(ISERROR(VLOOKUP(C96,'[1]Base Produits'!$A$8:$H$607,2,0)),"",VLOOKUP(C96,'[1]Base Produits'!$A$8:$H$607,2,0))</f>
        <v/>
      </c>
      <c r="E96" s="68" t="str">
        <f>IF(ISERROR(VLOOKUP(C96,'[1]Base Produits'!$A$8:$H$607,3,0)),"",VLOOKUP(C96,'[1]Base Produits'!$A$8:$H$607,3,0))</f>
        <v/>
      </c>
      <c r="F96" s="69" t="str">
        <f t="shared" si="11"/>
        <v/>
      </c>
      <c r="G96" s="70" t="str">
        <f t="shared" si="12"/>
        <v/>
      </c>
      <c r="H96" s="71" t="str">
        <f t="shared" si="13"/>
        <v/>
      </c>
      <c r="I96" s="20"/>
      <c r="K96">
        <f t="shared" si="14"/>
        <v>0</v>
      </c>
      <c r="L96">
        <f t="shared" si="14"/>
        <v>0</v>
      </c>
      <c r="M96">
        <f t="shared" si="14"/>
        <v>0</v>
      </c>
      <c r="N96" s="65">
        <f t="shared" si="15"/>
        <v>0</v>
      </c>
      <c r="O96" s="1" t="str">
        <f t="shared" si="9"/>
        <v/>
      </c>
      <c r="P96" s="1">
        <f>SUM($O$22:O96)</f>
        <v>37</v>
      </c>
      <c r="Q96" s="1" t="str">
        <f>'[1]Base Produits'!A82</f>
        <v>P0075</v>
      </c>
      <c r="R96" s="1">
        <f>HLOOKUP($H$2,'[1]Base Facturation'!$C$5:$ALN$611,T96,0)</f>
        <v>0</v>
      </c>
      <c r="S96" s="66">
        <f>'[1]Base Produits'!D82</f>
        <v>0</v>
      </c>
      <c r="T96" s="1">
        <v>82</v>
      </c>
      <c r="U96" s="1">
        <v>75</v>
      </c>
    </row>
    <row r="97" spans="2:21" ht="16.5" customHeight="1" outlineLevel="1" x14ac:dyDescent="0.3">
      <c r="B97" s="11"/>
      <c r="C97" s="67" t="str">
        <f t="shared" si="10"/>
        <v/>
      </c>
      <c r="D97" s="67" t="str">
        <f>IF(ISERROR(VLOOKUP(C97,'[1]Base Produits'!$A$8:$H$607,2,0)),"",VLOOKUP(C97,'[1]Base Produits'!$A$8:$H$607,2,0))</f>
        <v/>
      </c>
      <c r="E97" s="68" t="str">
        <f>IF(ISERROR(VLOOKUP(C97,'[1]Base Produits'!$A$8:$H$607,3,0)),"",VLOOKUP(C97,'[1]Base Produits'!$A$8:$H$607,3,0))</f>
        <v/>
      </c>
      <c r="F97" s="69" t="str">
        <f t="shared" si="11"/>
        <v/>
      </c>
      <c r="G97" s="70" t="str">
        <f t="shared" si="12"/>
        <v/>
      </c>
      <c r="H97" s="71" t="str">
        <f t="shared" si="13"/>
        <v/>
      </c>
      <c r="I97" s="20"/>
      <c r="K97">
        <f t="shared" si="14"/>
        <v>0</v>
      </c>
      <c r="L97">
        <f t="shared" si="14"/>
        <v>0</v>
      </c>
      <c r="M97">
        <f t="shared" si="14"/>
        <v>0</v>
      </c>
      <c r="N97" s="65">
        <f t="shared" si="15"/>
        <v>0</v>
      </c>
      <c r="O97" s="1" t="str">
        <f t="shared" si="9"/>
        <v/>
      </c>
      <c r="P97" s="1">
        <f>SUM($O$22:O97)</f>
        <v>37</v>
      </c>
      <c r="Q97" s="1" t="str">
        <f>'[1]Base Produits'!A83</f>
        <v>P0076</v>
      </c>
      <c r="R97" s="1">
        <f>HLOOKUP($H$2,'[1]Base Facturation'!$C$5:$ALN$611,T97,0)</f>
        <v>0</v>
      </c>
      <c r="S97" s="66">
        <f>'[1]Base Produits'!D83</f>
        <v>0</v>
      </c>
      <c r="T97" s="1">
        <v>83</v>
      </c>
      <c r="U97" s="1">
        <v>76</v>
      </c>
    </row>
    <row r="98" spans="2:21" ht="16.5" customHeight="1" outlineLevel="1" x14ac:dyDescent="0.3">
      <c r="B98" s="11"/>
      <c r="C98" s="67" t="str">
        <f t="shared" si="10"/>
        <v/>
      </c>
      <c r="D98" s="67" t="str">
        <f>IF(ISERROR(VLOOKUP(C98,'[1]Base Produits'!$A$8:$H$607,2,0)),"",VLOOKUP(C98,'[1]Base Produits'!$A$8:$H$607,2,0))</f>
        <v/>
      </c>
      <c r="E98" s="68" t="str">
        <f>IF(ISERROR(VLOOKUP(C98,'[1]Base Produits'!$A$8:$H$607,3,0)),"",VLOOKUP(C98,'[1]Base Produits'!$A$8:$H$607,3,0))</f>
        <v/>
      </c>
      <c r="F98" s="69" t="str">
        <f t="shared" si="11"/>
        <v/>
      </c>
      <c r="G98" s="70" t="str">
        <f t="shared" si="12"/>
        <v/>
      </c>
      <c r="H98" s="71" t="str">
        <f t="shared" si="13"/>
        <v/>
      </c>
      <c r="I98" s="20"/>
      <c r="K98">
        <f t="shared" si="14"/>
        <v>0</v>
      </c>
      <c r="L98">
        <f t="shared" si="14"/>
        <v>0</v>
      </c>
      <c r="M98">
        <f t="shared" si="14"/>
        <v>0</v>
      </c>
      <c r="N98" s="65">
        <f t="shared" si="15"/>
        <v>0</v>
      </c>
      <c r="O98" s="1" t="str">
        <f t="shared" si="9"/>
        <v/>
      </c>
      <c r="P98" s="1">
        <f>SUM($O$22:O98)</f>
        <v>37</v>
      </c>
      <c r="Q98" s="1" t="str">
        <f>'[1]Base Produits'!A84</f>
        <v>P0077</v>
      </c>
      <c r="R98" s="1">
        <f>HLOOKUP($H$2,'[1]Base Facturation'!$C$5:$ALN$611,T98,0)</f>
        <v>0</v>
      </c>
      <c r="S98" s="66">
        <f>'[1]Base Produits'!D84</f>
        <v>0</v>
      </c>
      <c r="T98" s="1">
        <v>84</v>
      </c>
      <c r="U98" s="1">
        <v>77</v>
      </c>
    </row>
    <row r="99" spans="2:21" ht="16.5" customHeight="1" outlineLevel="1" x14ac:dyDescent="0.3">
      <c r="B99" s="11"/>
      <c r="C99" s="67" t="str">
        <f t="shared" si="10"/>
        <v/>
      </c>
      <c r="D99" s="67" t="str">
        <f>IF(ISERROR(VLOOKUP(C99,'[1]Base Produits'!$A$8:$H$607,2,0)),"",VLOOKUP(C99,'[1]Base Produits'!$A$8:$H$607,2,0))</f>
        <v/>
      </c>
      <c r="E99" s="68" t="str">
        <f>IF(ISERROR(VLOOKUP(C99,'[1]Base Produits'!$A$8:$H$607,3,0)),"",VLOOKUP(C99,'[1]Base Produits'!$A$8:$H$607,3,0))</f>
        <v/>
      </c>
      <c r="F99" s="69" t="str">
        <f t="shared" si="11"/>
        <v/>
      </c>
      <c r="G99" s="70" t="str">
        <f t="shared" si="12"/>
        <v/>
      </c>
      <c r="H99" s="71" t="str">
        <f t="shared" si="13"/>
        <v/>
      </c>
      <c r="I99" s="20"/>
      <c r="K99">
        <f t="shared" si="14"/>
        <v>0</v>
      </c>
      <c r="L99">
        <f t="shared" si="14"/>
        <v>0</v>
      </c>
      <c r="M99">
        <f t="shared" si="14"/>
        <v>0</v>
      </c>
      <c r="N99" s="65">
        <f t="shared" si="15"/>
        <v>0</v>
      </c>
      <c r="O99" s="1" t="str">
        <f t="shared" si="9"/>
        <v/>
      </c>
      <c r="P99" s="1">
        <f>SUM($O$22:O99)</f>
        <v>37</v>
      </c>
      <c r="Q99" s="1" t="str">
        <f>'[1]Base Produits'!A85</f>
        <v>P0078</v>
      </c>
      <c r="R99" s="1">
        <f>HLOOKUP($H$2,'[1]Base Facturation'!$C$5:$ALN$611,T99,0)</f>
        <v>0</v>
      </c>
      <c r="S99" s="66">
        <f>'[1]Base Produits'!D85</f>
        <v>0</v>
      </c>
      <c r="T99" s="1">
        <v>85</v>
      </c>
      <c r="U99" s="1">
        <v>78</v>
      </c>
    </row>
    <row r="100" spans="2:21" ht="16.5" customHeight="1" outlineLevel="1" x14ac:dyDescent="0.3">
      <c r="B100" s="11"/>
      <c r="C100" s="67" t="str">
        <f t="shared" si="10"/>
        <v/>
      </c>
      <c r="D100" s="67" t="str">
        <f>IF(ISERROR(VLOOKUP(C100,'[1]Base Produits'!$A$8:$H$607,2,0)),"",VLOOKUP(C100,'[1]Base Produits'!$A$8:$H$607,2,0))</f>
        <v/>
      </c>
      <c r="E100" s="68" t="str">
        <f>IF(ISERROR(VLOOKUP(C100,'[1]Base Produits'!$A$8:$H$607,3,0)),"",VLOOKUP(C100,'[1]Base Produits'!$A$8:$H$607,3,0))</f>
        <v/>
      </c>
      <c r="F100" s="69" t="str">
        <f t="shared" si="11"/>
        <v/>
      </c>
      <c r="G100" s="70" t="str">
        <f t="shared" si="12"/>
        <v/>
      </c>
      <c r="H100" s="71" t="str">
        <f t="shared" si="13"/>
        <v/>
      </c>
      <c r="I100" s="20"/>
      <c r="K100">
        <f t="shared" si="14"/>
        <v>0</v>
      </c>
      <c r="L100">
        <f t="shared" si="14"/>
        <v>0</v>
      </c>
      <c r="M100">
        <f t="shared" si="14"/>
        <v>0</v>
      </c>
      <c r="N100" s="65">
        <f t="shared" si="15"/>
        <v>0</v>
      </c>
      <c r="O100" s="1" t="str">
        <f t="shared" si="9"/>
        <v/>
      </c>
      <c r="P100" s="1">
        <f>SUM($O$22:O100)</f>
        <v>37</v>
      </c>
      <c r="Q100" s="1" t="str">
        <f>'[1]Base Produits'!A86</f>
        <v>P0079</v>
      </c>
      <c r="R100" s="1">
        <f>HLOOKUP($H$2,'[1]Base Facturation'!$C$5:$ALN$611,T100,0)</f>
        <v>0</v>
      </c>
      <c r="S100" s="66">
        <f>'[1]Base Produits'!D86</f>
        <v>0</v>
      </c>
      <c r="T100" s="1">
        <v>86</v>
      </c>
      <c r="U100" s="1">
        <v>79</v>
      </c>
    </row>
    <row r="101" spans="2:21" ht="16.5" customHeight="1" outlineLevel="1" x14ac:dyDescent="0.3">
      <c r="B101" s="11"/>
      <c r="C101" s="67" t="str">
        <f t="shared" si="10"/>
        <v/>
      </c>
      <c r="D101" s="67" t="str">
        <f>IF(ISERROR(VLOOKUP(C101,'[1]Base Produits'!$A$8:$H$607,2,0)),"",VLOOKUP(C101,'[1]Base Produits'!$A$8:$H$607,2,0))</f>
        <v/>
      </c>
      <c r="E101" s="68" t="str">
        <f>IF(ISERROR(VLOOKUP(C101,'[1]Base Produits'!$A$8:$H$607,3,0)),"",VLOOKUP(C101,'[1]Base Produits'!$A$8:$H$607,3,0))</f>
        <v/>
      </c>
      <c r="F101" s="69" t="str">
        <f t="shared" si="11"/>
        <v/>
      </c>
      <c r="G101" s="70" t="str">
        <f t="shared" si="12"/>
        <v/>
      </c>
      <c r="H101" s="71" t="str">
        <f t="shared" si="13"/>
        <v/>
      </c>
      <c r="I101" s="20"/>
      <c r="K101">
        <f t="shared" si="14"/>
        <v>0</v>
      </c>
      <c r="L101">
        <f t="shared" si="14"/>
        <v>0</v>
      </c>
      <c r="M101">
        <f t="shared" si="14"/>
        <v>0</v>
      </c>
      <c r="N101" s="65">
        <f t="shared" si="15"/>
        <v>0</v>
      </c>
      <c r="O101" s="1" t="str">
        <f t="shared" si="9"/>
        <v/>
      </c>
      <c r="P101" s="1">
        <f>SUM($O$22:O101)</f>
        <v>37</v>
      </c>
      <c r="Q101" s="1" t="str">
        <f>'[1]Base Produits'!A87</f>
        <v>P0080</v>
      </c>
      <c r="R101" s="1">
        <f>HLOOKUP($H$2,'[1]Base Facturation'!$C$5:$ALN$611,T101,0)</f>
        <v>0</v>
      </c>
      <c r="S101" s="66">
        <f>'[1]Base Produits'!D87</f>
        <v>0</v>
      </c>
      <c r="T101" s="1">
        <v>87</v>
      </c>
      <c r="U101" s="1">
        <v>80</v>
      </c>
    </row>
    <row r="102" spans="2:21" ht="16.5" customHeight="1" outlineLevel="1" x14ac:dyDescent="0.3">
      <c r="B102" s="11"/>
      <c r="C102" s="67" t="str">
        <f t="shared" si="10"/>
        <v/>
      </c>
      <c r="D102" s="67" t="str">
        <f>IF(ISERROR(VLOOKUP(C102,'[1]Base Produits'!$A$8:$H$607,2,0)),"",VLOOKUP(C102,'[1]Base Produits'!$A$8:$H$607,2,0))</f>
        <v/>
      </c>
      <c r="E102" s="68" t="str">
        <f>IF(ISERROR(VLOOKUP(C102,'[1]Base Produits'!$A$8:$H$607,3,0)),"",VLOOKUP(C102,'[1]Base Produits'!$A$8:$H$607,3,0))</f>
        <v/>
      </c>
      <c r="F102" s="69" t="str">
        <f t="shared" si="11"/>
        <v/>
      </c>
      <c r="G102" s="70" t="str">
        <f t="shared" si="12"/>
        <v/>
      </c>
      <c r="H102" s="71" t="str">
        <f t="shared" si="13"/>
        <v/>
      </c>
      <c r="I102" s="20"/>
      <c r="K102">
        <f t="shared" si="14"/>
        <v>0</v>
      </c>
      <c r="L102">
        <f t="shared" si="14"/>
        <v>0</v>
      </c>
      <c r="M102">
        <f t="shared" si="14"/>
        <v>0</v>
      </c>
      <c r="N102" s="65">
        <f t="shared" si="15"/>
        <v>0</v>
      </c>
      <c r="O102" s="1" t="str">
        <f t="shared" si="9"/>
        <v/>
      </c>
      <c r="P102" s="1">
        <f>SUM($O$22:O102)</f>
        <v>37</v>
      </c>
      <c r="Q102" s="1" t="str">
        <f>'[1]Base Produits'!A88</f>
        <v>P0081</v>
      </c>
      <c r="R102" s="1">
        <f>HLOOKUP($H$2,'[1]Base Facturation'!$C$5:$ALN$611,T102,0)</f>
        <v>0</v>
      </c>
      <c r="S102" s="66">
        <f>'[1]Base Produits'!D88</f>
        <v>0</v>
      </c>
      <c r="T102" s="1">
        <v>88</v>
      </c>
      <c r="U102" s="1">
        <v>81</v>
      </c>
    </row>
    <row r="103" spans="2:21" ht="16.5" customHeight="1" outlineLevel="1" x14ac:dyDescent="0.3">
      <c r="B103" s="11"/>
      <c r="C103" s="67" t="str">
        <f t="shared" si="10"/>
        <v/>
      </c>
      <c r="D103" s="67" t="str">
        <f>IF(ISERROR(VLOOKUP(C103,'[1]Base Produits'!$A$8:$H$607,2,0)),"",VLOOKUP(C103,'[1]Base Produits'!$A$8:$H$607,2,0))</f>
        <v/>
      </c>
      <c r="E103" s="68" t="str">
        <f>IF(ISERROR(VLOOKUP(C103,'[1]Base Produits'!$A$8:$H$607,3,0)),"",VLOOKUP(C103,'[1]Base Produits'!$A$8:$H$607,3,0))</f>
        <v/>
      </c>
      <c r="F103" s="69" t="str">
        <f t="shared" si="11"/>
        <v/>
      </c>
      <c r="G103" s="70" t="str">
        <f t="shared" si="12"/>
        <v/>
      </c>
      <c r="H103" s="71" t="str">
        <f t="shared" si="13"/>
        <v/>
      </c>
      <c r="I103" s="20"/>
      <c r="K103">
        <f t="shared" si="14"/>
        <v>0</v>
      </c>
      <c r="L103">
        <f t="shared" si="14"/>
        <v>0</v>
      </c>
      <c r="M103">
        <f t="shared" si="14"/>
        <v>0</v>
      </c>
      <c r="N103" s="65">
        <f t="shared" si="15"/>
        <v>0</v>
      </c>
      <c r="O103" s="1" t="str">
        <f t="shared" si="9"/>
        <v/>
      </c>
      <c r="P103" s="1">
        <f>SUM($O$22:O103)</f>
        <v>37</v>
      </c>
      <c r="Q103" s="1" t="str">
        <f>'[1]Base Produits'!A89</f>
        <v>P0082</v>
      </c>
      <c r="R103" s="1">
        <f>HLOOKUP($H$2,'[1]Base Facturation'!$C$5:$ALN$611,T103,0)</f>
        <v>0</v>
      </c>
      <c r="S103" s="66">
        <f>'[1]Base Produits'!D89</f>
        <v>0</v>
      </c>
      <c r="T103" s="1">
        <v>89</v>
      </c>
      <c r="U103" s="1">
        <v>82</v>
      </c>
    </row>
    <row r="104" spans="2:21" ht="16.5" customHeight="1" outlineLevel="1" x14ac:dyDescent="0.3">
      <c r="B104" s="11"/>
      <c r="C104" s="67" t="str">
        <f t="shared" si="10"/>
        <v/>
      </c>
      <c r="D104" s="67" t="str">
        <f>IF(ISERROR(VLOOKUP(C104,'[1]Base Produits'!$A$8:$H$607,2,0)),"",VLOOKUP(C104,'[1]Base Produits'!$A$8:$H$607,2,0))</f>
        <v/>
      </c>
      <c r="E104" s="68" t="str">
        <f>IF(ISERROR(VLOOKUP(C104,'[1]Base Produits'!$A$8:$H$607,3,0)),"",VLOOKUP(C104,'[1]Base Produits'!$A$8:$H$607,3,0))</f>
        <v/>
      </c>
      <c r="F104" s="69" t="str">
        <f t="shared" si="11"/>
        <v/>
      </c>
      <c r="G104" s="70" t="str">
        <f t="shared" si="12"/>
        <v/>
      </c>
      <c r="H104" s="71" t="str">
        <f t="shared" si="13"/>
        <v/>
      </c>
      <c r="I104" s="20"/>
      <c r="K104">
        <f t="shared" si="14"/>
        <v>0</v>
      </c>
      <c r="L104">
        <f t="shared" si="14"/>
        <v>0</v>
      </c>
      <c r="M104">
        <f t="shared" si="14"/>
        <v>0</v>
      </c>
      <c r="N104" s="65">
        <f t="shared" si="15"/>
        <v>0</v>
      </c>
      <c r="O104" s="1" t="str">
        <f t="shared" si="9"/>
        <v/>
      </c>
      <c r="P104" s="1">
        <f>SUM($O$22:O104)</f>
        <v>37</v>
      </c>
      <c r="Q104" s="1" t="str">
        <f>'[1]Base Produits'!A90</f>
        <v>P0083</v>
      </c>
      <c r="R104" s="1">
        <f>HLOOKUP($H$2,'[1]Base Facturation'!$C$5:$ALN$611,T104,0)</f>
        <v>0</v>
      </c>
      <c r="S104" s="66">
        <f>'[1]Base Produits'!D90</f>
        <v>0</v>
      </c>
      <c r="T104" s="1">
        <v>90</v>
      </c>
      <c r="U104" s="1">
        <v>83</v>
      </c>
    </row>
    <row r="105" spans="2:21" ht="16.5" customHeight="1" outlineLevel="1" x14ac:dyDescent="0.3">
      <c r="B105" s="11"/>
      <c r="C105" s="67" t="str">
        <f t="shared" si="10"/>
        <v/>
      </c>
      <c r="D105" s="67" t="str">
        <f>IF(ISERROR(VLOOKUP(C105,'[1]Base Produits'!$A$8:$H$607,2,0)),"",VLOOKUP(C105,'[1]Base Produits'!$A$8:$H$607,2,0))</f>
        <v/>
      </c>
      <c r="E105" s="68" t="str">
        <f>IF(ISERROR(VLOOKUP(C105,'[1]Base Produits'!$A$8:$H$607,3,0)),"",VLOOKUP(C105,'[1]Base Produits'!$A$8:$H$607,3,0))</f>
        <v/>
      </c>
      <c r="F105" s="69" t="str">
        <f t="shared" si="11"/>
        <v/>
      </c>
      <c r="G105" s="70" t="str">
        <f t="shared" si="12"/>
        <v/>
      </c>
      <c r="H105" s="71" t="str">
        <f t="shared" si="13"/>
        <v/>
      </c>
      <c r="I105" s="20"/>
      <c r="K105">
        <f t="shared" si="14"/>
        <v>0</v>
      </c>
      <c r="L105">
        <f t="shared" si="14"/>
        <v>0</v>
      </c>
      <c r="M105">
        <f t="shared" si="14"/>
        <v>0</v>
      </c>
      <c r="N105" s="65">
        <f t="shared" si="15"/>
        <v>0</v>
      </c>
      <c r="O105" s="1" t="str">
        <f t="shared" si="9"/>
        <v/>
      </c>
      <c r="P105" s="1">
        <f>SUM($O$22:O105)</f>
        <v>37</v>
      </c>
      <c r="Q105" s="1" t="str">
        <f>'[1]Base Produits'!A91</f>
        <v>P0084</v>
      </c>
      <c r="R105" s="1">
        <f>HLOOKUP($H$2,'[1]Base Facturation'!$C$5:$ALN$611,T105,0)</f>
        <v>0</v>
      </c>
      <c r="S105" s="66">
        <f>'[1]Base Produits'!D91</f>
        <v>0</v>
      </c>
      <c r="T105" s="1">
        <v>91</v>
      </c>
      <c r="U105" s="1">
        <v>84</v>
      </c>
    </row>
    <row r="106" spans="2:21" ht="16.5" customHeight="1" outlineLevel="1" x14ac:dyDescent="0.3">
      <c r="B106" s="11"/>
      <c r="C106" s="67" t="str">
        <f t="shared" si="10"/>
        <v/>
      </c>
      <c r="D106" s="67" t="str">
        <f>IF(ISERROR(VLOOKUP(C106,'[1]Base Produits'!$A$8:$H$607,2,0)),"",VLOOKUP(C106,'[1]Base Produits'!$A$8:$H$607,2,0))</f>
        <v/>
      </c>
      <c r="E106" s="68" t="str">
        <f>IF(ISERROR(VLOOKUP(C106,'[1]Base Produits'!$A$8:$H$607,3,0)),"",VLOOKUP(C106,'[1]Base Produits'!$A$8:$H$607,3,0))</f>
        <v/>
      </c>
      <c r="F106" s="69" t="str">
        <f t="shared" si="11"/>
        <v/>
      </c>
      <c r="G106" s="70" t="str">
        <f t="shared" si="12"/>
        <v/>
      </c>
      <c r="H106" s="71" t="str">
        <f t="shared" si="13"/>
        <v/>
      </c>
      <c r="I106" s="20"/>
      <c r="K106">
        <f t="shared" si="14"/>
        <v>0</v>
      </c>
      <c r="L106">
        <f t="shared" si="14"/>
        <v>0</v>
      </c>
      <c r="M106">
        <f t="shared" si="14"/>
        <v>0</v>
      </c>
      <c r="N106" s="65">
        <f t="shared" si="15"/>
        <v>0</v>
      </c>
      <c r="O106" s="1" t="str">
        <f t="shared" si="9"/>
        <v/>
      </c>
      <c r="P106" s="1">
        <f>SUM($O$22:O106)</f>
        <v>37</v>
      </c>
      <c r="Q106" s="1" t="str">
        <f>'[1]Base Produits'!A92</f>
        <v>P0085</v>
      </c>
      <c r="R106" s="1">
        <f>HLOOKUP($H$2,'[1]Base Facturation'!$C$5:$ALN$611,T106,0)</f>
        <v>0</v>
      </c>
      <c r="S106" s="66">
        <f>'[1]Base Produits'!D92</f>
        <v>0</v>
      </c>
      <c r="T106" s="1">
        <v>92</v>
      </c>
      <c r="U106" s="1">
        <v>85</v>
      </c>
    </row>
    <row r="107" spans="2:21" ht="16.5" customHeight="1" outlineLevel="1" x14ac:dyDescent="0.3">
      <c r="B107" s="11"/>
      <c r="C107" s="67" t="str">
        <f t="shared" si="10"/>
        <v/>
      </c>
      <c r="D107" s="67" t="str">
        <f>IF(ISERROR(VLOOKUP(C107,'[1]Base Produits'!$A$8:$H$607,2,0)),"",VLOOKUP(C107,'[1]Base Produits'!$A$8:$H$607,2,0))</f>
        <v/>
      </c>
      <c r="E107" s="68" t="str">
        <f>IF(ISERROR(VLOOKUP(C107,'[1]Base Produits'!$A$8:$H$607,3,0)),"",VLOOKUP(C107,'[1]Base Produits'!$A$8:$H$607,3,0))</f>
        <v/>
      </c>
      <c r="F107" s="69" t="str">
        <f t="shared" si="11"/>
        <v/>
      </c>
      <c r="G107" s="70" t="str">
        <f t="shared" si="12"/>
        <v/>
      </c>
      <c r="H107" s="71" t="str">
        <f t="shared" si="13"/>
        <v/>
      </c>
      <c r="I107" s="20"/>
      <c r="K107">
        <f t="shared" si="14"/>
        <v>0</v>
      </c>
      <c r="L107">
        <f t="shared" si="14"/>
        <v>0</v>
      </c>
      <c r="M107">
        <f t="shared" si="14"/>
        <v>0</v>
      </c>
      <c r="N107" s="65">
        <f t="shared" si="15"/>
        <v>0</v>
      </c>
      <c r="O107" s="1" t="str">
        <f t="shared" si="9"/>
        <v/>
      </c>
      <c r="P107" s="1">
        <f>SUM($O$22:O107)</f>
        <v>37</v>
      </c>
      <c r="Q107" s="1" t="str">
        <f>'[1]Base Produits'!A93</f>
        <v>P0086</v>
      </c>
      <c r="R107" s="1">
        <f>HLOOKUP($H$2,'[1]Base Facturation'!$C$5:$ALN$611,T107,0)</f>
        <v>0</v>
      </c>
      <c r="S107" s="66">
        <f>'[1]Base Produits'!D93</f>
        <v>0</v>
      </c>
      <c r="T107" s="1">
        <v>93</v>
      </c>
      <c r="U107" s="1">
        <v>86</v>
      </c>
    </row>
    <row r="108" spans="2:21" ht="16.5" customHeight="1" outlineLevel="1" x14ac:dyDescent="0.3">
      <c r="B108" s="11"/>
      <c r="C108" s="67" t="str">
        <f t="shared" si="10"/>
        <v/>
      </c>
      <c r="D108" s="67" t="str">
        <f>IF(ISERROR(VLOOKUP(C108,'[1]Base Produits'!$A$8:$H$607,2,0)),"",VLOOKUP(C108,'[1]Base Produits'!$A$8:$H$607,2,0))</f>
        <v/>
      </c>
      <c r="E108" s="68" t="str">
        <f>IF(ISERROR(VLOOKUP(C108,'[1]Base Produits'!$A$8:$H$607,3,0)),"",VLOOKUP(C108,'[1]Base Produits'!$A$8:$H$607,3,0))</f>
        <v/>
      </c>
      <c r="F108" s="69" t="str">
        <f t="shared" si="11"/>
        <v/>
      </c>
      <c r="G108" s="70" t="str">
        <f t="shared" si="12"/>
        <v/>
      </c>
      <c r="H108" s="71" t="str">
        <f t="shared" si="13"/>
        <v/>
      </c>
      <c r="I108" s="20"/>
      <c r="K108">
        <f t="shared" si="14"/>
        <v>0</v>
      </c>
      <c r="L108">
        <f t="shared" si="14"/>
        <v>0</v>
      </c>
      <c r="M108">
        <f t="shared" si="14"/>
        <v>0</v>
      </c>
      <c r="N108" s="65">
        <f t="shared" si="15"/>
        <v>0</v>
      </c>
      <c r="O108" s="1" t="str">
        <f t="shared" si="9"/>
        <v/>
      </c>
      <c r="P108" s="1">
        <f>SUM($O$22:O108)</f>
        <v>37</v>
      </c>
      <c r="Q108" s="1" t="str">
        <f>'[1]Base Produits'!A94</f>
        <v>P0087</v>
      </c>
      <c r="R108" s="1">
        <f>HLOOKUP($H$2,'[1]Base Facturation'!$C$5:$ALN$611,T108,0)</f>
        <v>0</v>
      </c>
      <c r="S108" s="66">
        <f>'[1]Base Produits'!D94</f>
        <v>0</v>
      </c>
      <c r="T108" s="1">
        <v>94</v>
      </c>
      <c r="U108" s="1">
        <v>87</v>
      </c>
    </row>
    <row r="109" spans="2:21" ht="16.5" customHeight="1" outlineLevel="1" x14ac:dyDescent="0.3">
      <c r="B109" s="11"/>
      <c r="C109" s="67" t="str">
        <f t="shared" si="10"/>
        <v/>
      </c>
      <c r="D109" s="67" t="str">
        <f>IF(ISERROR(VLOOKUP(C109,'[1]Base Produits'!$A$8:$H$607,2,0)),"",VLOOKUP(C109,'[1]Base Produits'!$A$8:$H$607,2,0))</f>
        <v/>
      </c>
      <c r="E109" s="68" t="str">
        <f>IF(ISERROR(VLOOKUP(C109,'[1]Base Produits'!$A$8:$H$607,3,0)),"",VLOOKUP(C109,'[1]Base Produits'!$A$8:$H$607,3,0))</f>
        <v/>
      </c>
      <c r="F109" s="69" t="str">
        <f t="shared" si="11"/>
        <v/>
      </c>
      <c r="G109" s="70" t="str">
        <f t="shared" si="12"/>
        <v/>
      </c>
      <c r="H109" s="71" t="str">
        <f t="shared" si="13"/>
        <v/>
      </c>
      <c r="I109" s="20"/>
      <c r="K109">
        <f t="shared" si="14"/>
        <v>0</v>
      </c>
      <c r="L109">
        <f t="shared" si="14"/>
        <v>0</v>
      </c>
      <c r="M109">
        <f t="shared" si="14"/>
        <v>0</v>
      </c>
      <c r="N109" s="65">
        <f t="shared" si="15"/>
        <v>0</v>
      </c>
      <c r="O109" s="1" t="str">
        <f t="shared" si="9"/>
        <v/>
      </c>
      <c r="P109" s="1">
        <f>SUM($O$22:O109)</f>
        <v>37</v>
      </c>
      <c r="Q109" s="1" t="str">
        <f>'[1]Base Produits'!A95</f>
        <v>P0088</v>
      </c>
      <c r="R109" s="1">
        <f>HLOOKUP($H$2,'[1]Base Facturation'!$C$5:$ALN$611,T109,0)</f>
        <v>0</v>
      </c>
      <c r="S109" s="66">
        <f>'[1]Base Produits'!D95</f>
        <v>0</v>
      </c>
      <c r="T109" s="1">
        <v>95</v>
      </c>
      <c r="U109" s="1">
        <v>88</v>
      </c>
    </row>
    <row r="110" spans="2:21" ht="16.5" customHeight="1" outlineLevel="1" x14ac:dyDescent="0.3">
      <c r="B110" s="11"/>
      <c r="C110" s="67" t="str">
        <f t="shared" si="10"/>
        <v/>
      </c>
      <c r="D110" s="67" t="str">
        <f>IF(ISERROR(VLOOKUP(C110,'[1]Base Produits'!$A$8:$H$607,2,0)),"",VLOOKUP(C110,'[1]Base Produits'!$A$8:$H$607,2,0))</f>
        <v/>
      </c>
      <c r="E110" s="68" t="str">
        <f>IF(ISERROR(VLOOKUP(C110,'[1]Base Produits'!$A$8:$H$607,3,0)),"",VLOOKUP(C110,'[1]Base Produits'!$A$8:$H$607,3,0))</f>
        <v/>
      </c>
      <c r="F110" s="69" t="str">
        <f t="shared" si="11"/>
        <v/>
      </c>
      <c r="G110" s="70" t="str">
        <f t="shared" si="12"/>
        <v/>
      </c>
      <c r="H110" s="71" t="str">
        <f t="shared" si="13"/>
        <v/>
      </c>
      <c r="I110" s="20"/>
      <c r="K110">
        <f t="shared" si="14"/>
        <v>0</v>
      </c>
      <c r="L110">
        <f t="shared" si="14"/>
        <v>0</v>
      </c>
      <c r="M110">
        <f t="shared" si="14"/>
        <v>0</v>
      </c>
      <c r="N110" s="65">
        <f t="shared" si="15"/>
        <v>0</v>
      </c>
      <c r="O110" s="1" t="str">
        <f t="shared" si="9"/>
        <v/>
      </c>
      <c r="P110" s="1">
        <f>SUM($O$22:O110)</f>
        <v>37</v>
      </c>
      <c r="Q110" s="1" t="str">
        <f>'[1]Base Produits'!A96</f>
        <v>P0089</v>
      </c>
      <c r="R110" s="1">
        <f>HLOOKUP($H$2,'[1]Base Facturation'!$C$5:$ALN$611,T110,0)</f>
        <v>0</v>
      </c>
      <c r="S110" s="66">
        <f>'[1]Base Produits'!D96</f>
        <v>0</v>
      </c>
      <c r="T110" s="1">
        <v>96</v>
      </c>
      <c r="U110" s="1">
        <v>89</v>
      </c>
    </row>
    <row r="111" spans="2:21" ht="16.5" customHeight="1" outlineLevel="1" x14ac:dyDescent="0.3">
      <c r="B111" s="11"/>
      <c r="C111" s="67" t="str">
        <f t="shared" si="10"/>
        <v/>
      </c>
      <c r="D111" s="67" t="str">
        <f>IF(ISERROR(VLOOKUP(C111,'[1]Base Produits'!$A$8:$H$607,2,0)),"",VLOOKUP(C111,'[1]Base Produits'!$A$8:$H$607,2,0))</f>
        <v/>
      </c>
      <c r="E111" s="68" t="str">
        <f>IF(ISERROR(VLOOKUP(C111,'[1]Base Produits'!$A$8:$H$607,3,0)),"",VLOOKUP(C111,'[1]Base Produits'!$A$8:$H$607,3,0))</f>
        <v/>
      </c>
      <c r="F111" s="69" t="str">
        <f t="shared" si="11"/>
        <v/>
      </c>
      <c r="G111" s="70" t="str">
        <f t="shared" si="12"/>
        <v/>
      </c>
      <c r="H111" s="71" t="str">
        <f t="shared" si="13"/>
        <v/>
      </c>
      <c r="I111" s="20"/>
      <c r="K111">
        <f t="shared" si="14"/>
        <v>0</v>
      </c>
      <c r="L111">
        <f t="shared" si="14"/>
        <v>0</v>
      </c>
      <c r="M111">
        <f t="shared" si="14"/>
        <v>0</v>
      </c>
      <c r="N111" s="65">
        <f t="shared" si="15"/>
        <v>0</v>
      </c>
      <c r="O111" s="1" t="str">
        <f t="shared" si="9"/>
        <v/>
      </c>
      <c r="P111" s="1">
        <f>SUM($O$22:O111)</f>
        <v>37</v>
      </c>
      <c r="Q111" s="1" t="str">
        <f>'[1]Base Produits'!A97</f>
        <v>P0090</v>
      </c>
      <c r="R111" s="1">
        <f>HLOOKUP($H$2,'[1]Base Facturation'!$C$5:$ALN$611,T111,0)</f>
        <v>0</v>
      </c>
      <c r="S111" s="66">
        <f>'[1]Base Produits'!D97</f>
        <v>0</v>
      </c>
      <c r="T111" s="1">
        <v>97</v>
      </c>
      <c r="U111" s="1">
        <v>90</v>
      </c>
    </row>
    <row r="112" spans="2:21" ht="16.5" customHeight="1" outlineLevel="1" x14ac:dyDescent="0.3">
      <c r="B112" s="11"/>
      <c r="C112" s="67" t="str">
        <f t="shared" si="10"/>
        <v/>
      </c>
      <c r="D112" s="67" t="str">
        <f>IF(ISERROR(VLOOKUP(C112,'[1]Base Produits'!$A$8:$H$607,2,0)),"",VLOOKUP(C112,'[1]Base Produits'!$A$8:$H$607,2,0))</f>
        <v/>
      </c>
      <c r="E112" s="68" t="str">
        <f>IF(ISERROR(VLOOKUP(C112,'[1]Base Produits'!$A$8:$H$607,3,0)),"",VLOOKUP(C112,'[1]Base Produits'!$A$8:$H$607,3,0))</f>
        <v/>
      </c>
      <c r="F112" s="69" t="str">
        <f t="shared" si="11"/>
        <v/>
      </c>
      <c r="G112" s="70" t="str">
        <f t="shared" si="12"/>
        <v/>
      </c>
      <c r="H112" s="71" t="str">
        <f t="shared" si="13"/>
        <v/>
      </c>
      <c r="I112" s="20"/>
      <c r="K112">
        <f t="shared" si="14"/>
        <v>0</v>
      </c>
      <c r="L112">
        <f t="shared" si="14"/>
        <v>0</v>
      </c>
      <c r="M112">
        <f t="shared" si="14"/>
        <v>0</v>
      </c>
      <c r="N112" s="65">
        <f t="shared" si="15"/>
        <v>0</v>
      </c>
      <c r="O112" s="1" t="str">
        <f t="shared" si="9"/>
        <v/>
      </c>
      <c r="P112" s="1">
        <f>SUM($O$22:O112)</f>
        <v>37</v>
      </c>
      <c r="Q112" s="1" t="str">
        <f>'[1]Base Produits'!A98</f>
        <v>P0091</v>
      </c>
      <c r="R112" s="1">
        <f>HLOOKUP($H$2,'[1]Base Facturation'!$C$5:$ALN$611,T112,0)</f>
        <v>0</v>
      </c>
      <c r="S112" s="66">
        <f>'[1]Base Produits'!D98</f>
        <v>0</v>
      </c>
      <c r="T112" s="1">
        <v>98</v>
      </c>
      <c r="U112" s="1">
        <v>91</v>
      </c>
    </row>
    <row r="113" spans="2:21" ht="16.5" customHeight="1" outlineLevel="1" x14ac:dyDescent="0.3">
      <c r="B113" s="11"/>
      <c r="C113" s="67" t="str">
        <f t="shared" si="10"/>
        <v/>
      </c>
      <c r="D113" s="67" t="str">
        <f>IF(ISERROR(VLOOKUP(C113,'[1]Base Produits'!$A$8:$H$607,2,0)),"",VLOOKUP(C113,'[1]Base Produits'!$A$8:$H$607,2,0))</f>
        <v/>
      </c>
      <c r="E113" s="68" t="str">
        <f>IF(ISERROR(VLOOKUP(C113,'[1]Base Produits'!$A$8:$H$607,3,0)),"",VLOOKUP(C113,'[1]Base Produits'!$A$8:$H$607,3,0))</f>
        <v/>
      </c>
      <c r="F113" s="69" t="str">
        <f t="shared" si="11"/>
        <v/>
      </c>
      <c r="G113" s="70" t="str">
        <f t="shared" si="12"/>
        <v/>
      </c>
      <c r="H113" s="71" t="str">
        <f t="shared" si="13"/>
        <v/>
      </c>
      <c r="I113" s="20"/>
      <c r="K113">
        <f t="shared" si="14"/>
        <v>0</v>
      </c>
      <c r="L113">
        <f t="shared" si="14"/>
        <v>0</v>
      </c>
      <c r="M113">
        <f t="shared" si="14"/>
        <v>0</v>
      </c>
      <c r="N113" s="65">
        <f t="shared" si="15"/>
        <v>0</v>
      </c>
      <c r="O113" s="1" t="str">
        <f t="shared" si="9"/>
        <v/>
      </c>
      <c r="P113" s="1">
        <f>SUM($O$22:O113)</f>
        <v>37</v>
      </c>
      <c r="Q113" s="1" t="str">
        <f>'[1]Base Produits'!A99</f>
        <v>P0092</v>
      </c>
      <c r="R113" s="1">
        <f>HLOOKUP($H$2,'[1]Base Facturation'!$C$5:$ALN$611,T113,0)</f>
        <v>0</v>
      </c>
      <c r="S113" s="66">
        <f>'[1]Base Produits'!D99</f>
        <v>0</v>
      </c>
      <c r="T113" s="1">
        <v>99</v>
      </c>
      <c r="U113" s="1">
        <v>92</v>
      </c>
    </row>
    <row r="114" spans="2:21" ht="16.5" customHeight="1" outlineLevel="1" x14ac:dyDescent="0.3">
      <c r="B114" s="11"/>
      <c r="C114" s="67" t="str">
        <f t="shared" si="10"/>
        <v/>
      </c>
      <c r="D114" s="67" t="str">
        <f>IF(ISERROR(VLOOKUP(C114,'[1]Base Produits'!$A$8:$H$607,2,0)),"",VLOOKUP(C114,'[1]Base Produits'!$A$8:$H$607,2,0))</f>
        <v/>
      </c>
      <c r="E114" s="68" t="str">
        <f>IF(ISERROR(VLOOKUP(C114,'[1]Base Produits'!$A$8:$H$607,3,0)),"",VLOOKUP(C114,'[1]Base Produits'!$A$8:$H$607,3,0))</f>
        <v/>
      </c>
      <c r="F114" s="69" t="str">
        <f t="shared" si="11"/>
        <v/>
      </c>
      <c r="G114" s="70" t="str">
        <f t="shared" si="12"/>
        <v/>
      </c>
      <c r="H114" s="71" t="str">
        <f t="shared" si="13"/>
        <v/>
      </c>
      <c r="I114" s="20"/>
      <c r="K114">
        <f t="shared" si="14"/>
        <v>0</v>
      </c>
      <c r="L114">
        <f t="shared" si="14"/>
        <v>0</v>
      </c>
      <c r="M114">
        <f t="shared" si="14"/>
        <v>0</v>
      </c>
      <c r="N114" s="65">
        <f t="shared" si="15"/>
        <v>0</v>
      </c>
      <c r="O114" s="1" t="str">
        <f t="shared" si="9"/>
        <v/>
      </c>
      <c r="P114" s="1">
        <f>SUM($O$22:O114)</f>
        <v>37</v>
      </c>
      <c r="Q114" s="1" t="str">
        <f>'[1]Base Produits'!A100</f>
        <v>P0093</v>
      </c>
      <c r="R114" s="1">
        <f>HLOOKUP($H$2,'[1]Base Facturation'!$C$5:$ALN$611,T114,0)</f>
        <v>0</v>
      </c>
      <c r="S114" s="66">
        <f>'[1]Base Produits'!D100</f>
        <v>0</v>
      </c>
      <c r="T114" s="1">
        <v>100</v>
      </c>
      <c r="U114" s="1">
        <v>93</v>
      </c>
    </row>
    <row r="115" spans="2:21" ht="16.5" customHeight="1" outlineLevel="1" x14ac:dyDescent="0.3">
      <c r="B115" s="11"/>
      <c r="C115" s="67" t="str">
        <f t="shared" si="10"/>
        <v/>
      </c>
      <c r="D115" s="67" t="str">
        <f>IF(ISERROR(VLOOKUP(C115,'[1]Base Produits'!$A$8:$H$607,2,0)),"",VLOOKUP(C115,'[1]Base Produits'!$A$8:$H$607,2,0))</f>
        <v/>
      </c>
      <c r="E115" s="68" t="str">
        <f>IF(ISERROR(VLOOKUP(C115,'[1]Base Produits'!$A$8:$H$607,3,0)),"",VLOOKUP(C115,'[1]Base Produits'!$A$8:$H$607,3,0))</f>
        <v/>
      </c>
      <c r="F115" s="69" t="str">
        <f t="shared" si="11"/>
        <v/>
      </c>
      <c r="G115" s="70" t="str">
        <f t="shared" si="12"/>
        <v/>
      </c>
      <c r="H115" s="71" t="str">
        <f t="shared" si="13"/>
        <v/>
      </c>
      <c r="I115" s="20"/>
      <c r="K115">
        <f t="shared" si="14"/>
        <v>0</v>
      </c>
      <c r="L115">
        <f t="shared" si="14"/>
        <v>0</v>
      </c>
      <c r="M115">
        <f t="shared" si="14"/>
        <v>0</v>
      </c>
      <c r="N115" s="65">
        <f t="shared" si="15"/>
        <v>0</v>
      </c>
      <c r="O115" s="1" t="str">
        <f t="shared" si="9"/>
        <v/>
      </c>
      <c r="P115" s="1">
        <f>SUM($O$22:O115)</f>
        <v>37</v>
      </c>
      <c r="Q115" s="1" t="str">
        <f>'[1]Base Produits'!A101</f>
        <v>P0094</v>
      </c>
      <c r="R115" s="1">
        <f>HLOOKUP($H$2,'[1]Base Facturation'!$C$5:$ALN$611,T115,0)</f>
        <v>0</v>
      </c>
      <c r="S115" s="66">
        <f>'[1]Base Produits'!D101</f>
        <v>0</v>
      </c>
      <c r="T115" s="1">
        <v>101</v>
      </c>
      <c r="U115" s="1">
        <v>94</v>
      </c>
    </row>
    <row r="116" spans="2:21" ht="16.5" customHeight="1" outlineLevel="1" x14ac:dyDescent="0.3">
      <c r="B116" s="11"/>
      <c r="C116" s="67" t="str">
        <f t="shared" si="10"/>
        <v/>
      </c>
      <c r="D116" s="67" t="str">
        <f>IF(ISERROR(VLOOKUP(C116,'[1]Base Produits'!$A$8:$H$607,2,0)),"",VLOOKUP(C116,'[1]Base Produits'!$A$8:$H$607,2,0))</f>
        <v/>
      </c>
      <c r="E116" s="68" t="str">
        <f>IF(ISERROR(VLOOKUP(C116,'[1]Base Produits'!$A$8:$H$607,3,0)),"",VLOOKUP(C116,'[1]Base Produits'!$A$8:$H$607,3,0))</f>
        <v/>
      </c>
      <c r="F116" s="69" t="str">
        <f t="shared" si="11"/>
        <v/>
      </c>
      <c r="G116" s="70" t="str">
        <f t="shared" si="12"/>
        <v/>
      </c>
      <c r="H116" s="71" t="str">
        <f t="shared" si="13"/>
        <v/>
      </c>
      <c r="I116" s="20"/>
      <c r="K116">
        <f t="shared" si="14"/>
        <v>0</v>
      </c>
      <c r="L116">
        <f t="shared" si="14"/>
        <v>0</v>
      </c>
      <c r="M116">
        <f t="shared" si="14"/>
        <v>0</v>
      </c>
      <c r="N116" s="65">
        <f t="shared" si="15"/>
        <v>0</v>
      </c>
      <c r="O116" s="1" t="str">
        <f t="shared" si="9"/>
        <v/>
      </c>
      <c r="P116" s="1">
        <f>SUM($O$22:O116)</f>
        <v>37</v>
      </c>
      <c r="Q116" s="1" t="str">
        <f>'[1]Base Produits'!A102</f>
        <v>P0095</v>
      </c>
      <c r="R116" s="1">
        <f>HLOOKUP($H$2,'[1]Base Facturation'!$C$5:$ALN$611,T116,0)</f>
        <v>0</v>
      </c>
      <c r="S116" s="66">
        <f>'[1]Base Produits'!D102</f>
        <v>0</v>
      </c>
      <c r="T116" s="1">
        <v>102</v>
      </c>
      <c r="U116" s="1">
        <v>95</v>
      </c>
    </row>
    <row r="117" spans="2:21" ht="16.5" customHeight="1" outlineLevel="1" x14ac:dyDescent="0.3">
      <c r="B117" s="11"/>
      <c r="C117" s="67" t="str">
        <f t="shared" si="10"/>
        <v/>
      </c>
      <c r="D117" s="67" t="str">
        <f>IF(ISERROR(VLOOKUP(C117,'[1]Base Produits'!$A$8:$H$607,2,0)),"",VLOOKUP(C117,'[1]Base Produits'!$A$8:$H$607,2,0))</f>
        <v/>
      </c>
      <c r="E117" s="68" t="str">
        <f>IF(ISERROR(VLOOKUP(C117,'[1]Base Produits'!$A$8:$H$607,3,0)),"",VLOOKUP(C117,'[1]Base Produits'!$A$8:$H$607,3,0))</f>
        <v/>
      </c>
      <c r="F117" s="69" t="str">
        <f t="shared" si="11"/>
        <v/>
      </c>
      <c r="G117" s="70" t="str">
        <f t="shared" si="12"/>
        <v/>
      </c>
      <c r="H117" s="71" t="str">
        <f t="shared" si="13"/>
        <v/>
      </c>
      <c r="I117" s="20"/>
      <c r="K117">
        <f t="shared" si="14"/>
        <v>0</v>
      </c>
      <c r="L117">
        <f t="shared" si="14"/>
        <v>0</v>
      </c>
      <c r="M117">
        <f t="shared" si="14"/>
        <v>0</v>
      </c>
      <c r="N117" s="65">
        <f t="shared" si="15"/>
        <v>0</v>
      </c>
      <c r="O117" s="1" t="str">
        <f t="shared" si="9"/>
        <v/>
      </c>
      <c r="P117" s="1">
        <f>SUM($O$22:O117)</f>
        <v>37</v>
      </c>
      <c r="Q117" s="1" t="str">
        <f>'[1]Base Produits'!A103</f>
        <v>P0096</v>
      </c>
      <c r="R117" s="1">
        <f>HLOOKUP($H$2,'[1]Base Facturation'!$C$5:$ALN$611,T117,0)</f>
        <v>0</v>
      </c>
      <c r="S117" s="66">
        <f>'[1]Base Produits'!D103</f>
        <v>0</v>
      </c>
      <c r="T117" s="1">
        <v>103</v>
      </c>
      <c r="U117" s="1">
        <v>96</v>
      </c>
    </row>
    <row r="118" spans="2:21" ht="16.5" customHeight="1" outlineLevel="1" x14ac:dyDescent="0.3">
      <c r="B118" s="11"/>
      <c r="C118" s="67" t="str">
        <f t="shared" si="10"/>
        <v/>
      </c>
      <c r="D118" s="67" t="str">
        <f>IF(ISERROR(VLOOKUP(C118,'[1]Base Produits'!$A$8:$H$607,2,0)),"",VLOOKUP(C118,'[1]Base Produits'!$A$8:$H$607,2,0))</f>
        <v/>
      </c>
      <c r="E118" s="68" t="str">
        <f>IF(ISERROR(VLOOKUP(C118,'[1]Base Produits'!$A$8:$H$607,3,0)),"",VLOOKUP(C118,'[1]Base Produits'!$A$8:$H$607,3,0))</f>
        <v/>
      </c>
      <c r="F118" s="69" t="str">
        <f t="shared" si="11"/>
        <v/>
      </c>
      <c r="G118" s="70" t="str">
        <f t="shared" si="12"/>
        <v/>
      </c>
      <c r="H118" s="71" t="str">
        <f t="shared" si="13"/>
        <v/>
      </c>
      <c r="I118" s="20"/>
      <c r="K118">
        <f t="shared" si="14"/>
        <v>0</v>
      </c>
      <c r="L118">
        <f t="shared" si="14"/>
        <v>0</v>
      </c>
      <c r="M118">
        <f t="shared" si="14"/>
        <v>0</v>
      </c>
      <c r="N118" s="65">
        <f t="shared" si="15"/>
        <v>0</v>
      </c>
      <c r="O118" s="1" t="str">
        <f t="shared" si="9"/>
        <v/>
      </c>
      <c r="P118" s="1">
        <f>SUM($O$22:O118)</f>
        <v>37</v>
      </c>
      <c r="Q118" s="1" t="str">
        <f>'[1]Base Produits'!A104</f>
        <v>P0097</v>
      </c>
      <c r="R118" s="1">
        <f>HLOOKUP($H$2,'[1]Base Facturation'!$C$5:$ALN$611,T118,0)</f>
        <v>0</v>
      </c>
      <c r="S118" s="66">
        <f>'[1]Base Produits'!D104</f>
        <v>0</v>
      </c>
      <c r="T118" s="1">
        <v>104</v>
      </c>
      <c r="U118" s="1">
        <v>97</v>
      </c>
    </row>
    <row r="119" spans="2:21" ht="16.5" customHeight="1" outlineLevel="1" x14ac:dyDescent="0.3">
      <c r="B119" s="11"/>
      <c r="C119" s="67" t="str">
        <f t="shared" si="10"/>
        <v/>
      </c>
      <c r="D119" s="67" t="str">
        <f>IF(ISERROR(VLOOKUP(C119,'[1]Base Produits'!$A$8:$H$607,2,0)),"",VLOOKUP(C119,'[1]Base Produits'!$A$8:$H$607,2,0))</f>
        <v/>
      </c>
      <c r="E119" s="68" t="str">
        <f>IF(ISERROR(VLOOKUP(C119,'[1]Base Produits'!$A$8:$H$607,3,0)),"",VLOOKUP(C119,'[1]Base Produits'!$A$8:$H$607,3,0))</f>
        <v/>
      </c>
      <c r="F119" s="69" t="str">
        <f t="shared" si="11"/>
        <v/>
      </c>
      <c r="G119" s="70" t="str">
        <f t="shared" si="12"/>
        <v/>
      </c>
      <c r="H119" s="71" t="str">
        <f t="shared" si="13"/>
        <v/>
      </c>
      <c r="I119" s="20"/>
      <c r="K119">
        <f t="shared" si="14"/>
        <v>0</v>
      </c>
      <c r="L119">
        <f t="shared" si="14"/>
        <v>0</v>
      </c>
      <c r="M119">
        <f t="shared" si="14"/>
        <v>0</v>
      </c>
      <c r="N119" s="65">
        <f t="shared" si="15"/>
        <v>0</v>
      </c>
      <c r="O119" s="1" t="str">
        <f t="shared" si="9"/>
        <v/>
      </c>
      <c r="P119" s="1">
        <f>SUM($O$22:O119)</f>
        <v>37</v>
      </c>
      <c r="Q119" s="1" t="str">
        <f>'[1]Base Produits'!A105</f>
        <v>P0098</v>
      </c>
      <c r="R119" s="1">
        <f>HLOOKUP($H$2,'[1]Base Facturation'!$C$5:$ALN$611,T119,0)</f>
        <v>0</v>
      </c>
      <c r="S119" s="66">
        <f>'[1]Base Produits'!D105</f>
        <v>0</v>
      </c>
      <c r="T119" s="1">
        <v>105</v>
      </c>
      <c r="U119" s="1">
        <v>98</v>
      </c>
    </row>
    <row r="120" spans="2:21" ht="16.5" customHeight="1" outlineLevel="1" x14ac:dyDescent="0.3">
      <c r="B120" s="11"/>
      <c r="C120" s="67" t="str">
        <f t="shared" si="10"/>
        <v/>
      </c>
      <c r="D120" s="67" t="str">
        <f>IF(ISERROR(VLOOKUP(C120,'[1]Base Produits'!$A$8:$H$607,2,0)),"",VLOOKUP(C120,'[1]Base Produits'!$A$8:$H$607,2,0))</f>
        <v/>
      </c>
      <c r="E120" s="68" t="str">
        <f>IF(ISERROR(VLOOKUP(C120,'[1]Base Produits'!$A$8:$H$607,3,0)),"",VLOOKUP(C120,'[1]Base Produits'!$A$8:$H$607,3,0))</f>
        <v/>
      </c>
      <c r="F120" s="69" t="str">
        <f t="shared" si="11"/>
        <v/>
      </c>
      <c r="G120" s="70" t="str">
        <f t="shared" si="12"/>
        <v/>
      </c>
      <c r="H120" s="71" t="str">
        <f t="shared" si="13"/>
        <v/>
      </c>
      <c r="I120" s="20"/>
      <c r="K120">
        <f t="shared" ref="K120:M151" si="16">IF($H120=K$19,$H120*$G120,0)</f>
        <v>0</v>
      </c>
      <c r="L120">
        <f t="shared" si="16"/>
        <v>0</v>
      </c>
      <c r="M120">
        <f t="shared" si="16"/>
        <v>0</v>
      </c>
      <c r="N120" s="65">
        <f t="shared" si="15"/>
        <v>0</v>
      </c>
      <c r="O120" s="1" t="str">
        <f t="shared" si="9"/>
        <v/>
      </c>
      <c r="P120" s="1">
        <f>SUM($O$22:O120)</f>
        <v>37</v>
      </c>
      <c r="Q120" s="1" t="str">
        <f>'[1]Base Produits'!A106</f>
        <v>P0099</v>
      </c>
      <c r="R120" s="1">
        <f>HLOOKUP($H$2,'[1]Base Facturation'!$C$5:$ALN$611,T120,0)</f>
        <v>0</v>
      </c>
      <c r="S120" s="66">
        <f>'[1]Base Produits'!D106</f>
        <v>0</v>
      </c>
      <c r="T120" s="1">
        <v>106</v>
      </c>
      <c r="U120" s="1">
        <v>99</v>
      </c>
    </row>
    <row r="121" spans="2:21" ht="16.5" customHeight="1" outlineLevel="1" x14ac:dyDescent="0.3">
      <c r="B121" s="11"/>
      <c r="C121" s="67" t="str">
        <f t="shared" si="10"/>
        <v/>
      </c>
      <c r="D121" s="67" t="str">
        <f>IF(ISERROR(VLOOKUP(C121,'[1]Base Produits'!$A$8:$H$607,2,0)),"",VLOOKUP(C121,'[1]Base Produits'!$A$8:$H$607,2,0))</f>
        <v/>
      </c>
      <c r="E121" s="68" t="str">
        <f>IF(ISERROR(VLOOKUP(C121,'[1]Base Produits'!$A$8:$H$607,3,0)),"",VLOOKUP(C121,'[1]Base Produits'!$A$8:$H$607,3,0))</f>
        <v/>
      </c>
      <c r="F121" s="69" t="str">
        <f t="shared" si="11"/>
        <v/>
      </c>
      <c r="G121" s="70" t="str">
        <f t="shared" si="12"/>
        <v/>
      </c>
      <c r="H121" s="71" t="str">
        <f t="shared" si="13"/>
        <v/>
      </c>
      <c r="I121" s="20"/>
      <c r="K121">
        <f t="shared" si="16"/>
        <v>0</v>
      </c>
      <c r="L121">
        <f t="shared" si="16"/>
        <v>0</v>
      </c>
      <c r="M121">
        <f t="shared" si="16"/>
        <v>0</v>
      </c>
      <c r="N121" s="65">
        <f t="shared" si="15"/>
        <v>0</v>
      </c>
      <c r="O121" s="1" t="str">
        <f t="shared" si="9"/>
        <v/>
      </c>
      <c r="P121" s="1">
        <f>SUM($O$22:O121)</f>
        <v>37</v>
      </c>
      <c r="Q121" s="1" t="str">
        <f>'[1]Base Produits'!A107</f>
        <v>P0100</v>
      </c>
      <c r="R121" s="1">
        <f>HLOOKUP($H$2,'[1]Base Facturation'!$C$5:$ALN$611,T121,0)</f>
        <v>0</v>
      </c>
      <c r="S121" s="66">
        <f>'[1]Base Produits'!D107</f>
        <v>0</v>
      </c>
      <c r="T121" s="1">
        <v>107</v>
      </c>
      <c r="U121" s="1">
        <v>100</v>
      </c>
    </row>
    <row r="122" spans="2:21" ht="16.5" customHeight="1" outlineLevel="1" x14ac:dyDescent="0.3">
      <c r="B122" s="11"/>
      <c r="C122" s="67" t="str">
        <f t="shared" si="10"/>
        <v/>
      </c>
      <c r="D122" s="67" t="str">
        <f>IF(ISERROR(VLOOKUP(C122,'[1]Base Produits'!$A$8:$H$607,2,0)),"",VLOOKUP(C122,'[1]Base Produits'!$A$8:$H$607,2,0))</f>
        <v/>
      </c>
      <c r="E122" s="68" t="str">
        <f>IF(ISERROR(VLOOKUP(C122,'[1]Base Produits'!$A$8:$H$607,3,0)),"",VLOOKUP(C122,'[1]Base Produits'!$A$8:$H$607,3,0))</f>
        <v/>
      </c>
      <c r="F122" s="69" t="str">
        <f t="shared" si="11"/>
        <v/>
      </c>
      <c r="G122" s="70" t="str">
        <f t="shared" si="12"/>
        <v/>
      </c>
      <c r="H122" s="71" t="str">
        <f t="shared" si="13"/>
        <v/>
      </c>
      <c r="I122" s="20"/>
      <c r="K122">
        <f t="shared" si="16"/>
        <v>0</v>
      </c>
      <c r="L122">
        <f t="shared" si="16"/>
        <v>0</v>
      </c>
      <c r="M122">
        <f t="shared" si="16"/>
        <v>0</v>
      </c>
      <c r="N122" s="65">
        <f t="shared" si="15"/>
        <v>0</v>
      </c>
      <c r="O122" s="1" t="str">
        <f t="shared" si="9"/>
        <v/>
      </c>
      <c r="P122" s="1">
        <f>SUM($O$22:O122)</f>
        <v>37</v>
      </c>
      <c r="Q122" s="1" t="str">
        <f>'[1]Base Produits'!A108</f>
        <v>P0101</v>
      </c>
      <c r="R122" s="1">
        <f>HLOOKUP($H$2,'[1]Base Facturation'!$C$5:$ALN$611,T122,0)</f>
        <v>0</v>
      </c>
      <c r="S122" s="66">
        <f>'[1]Base Produits'!D108</f>
        <v>0</v>
      </c>
      <c r="T122" s="1">
        <v>108</v>
      </c>
      <c r="U122" s="1">
        <v>101</v>
      </c>
    </row>
    <row r="123" spans="2:21" ht="16.5" customHeight="1" outlineLevel="1" x14ac:dyDescent="0.3">
      <c r="B123" s="11"/>
      <c r="C123" s="67" t="str">
        <f t="shared" si="10"/>
        <v/>
      </c>
      <c r="D123" s="67" t="str">
        <f>IF(ISERROR(VLOOKUP(C123,'[1]Base Produits'!$A$8:$H$607,2,0)),"",VLOOKUP(C123,'[1]Base Produits'!$A$8:$H$607,2,0))</f>
        <v/>
      </c>
      <c r="E123" s="68" t="str">
        <f>IF(ISERROR(VLOOKUP(C123,'[1]Base Produits'!$A$8:$H$607,3,0)),"",VLOOKUP(C123,'[1]Base Produits'!$A$8:$H$607,3,0))</f>
        <v/>
      </c>
      <c r="F123" s="69" t="str">
        <f t="shared" si="11"/>
        <v/>
      </c>
      <c r="G123" s="70" t="str">
        <f t="shared" si="12"/>
        <v/>
      </c>
      <c r="H123" s="71" t="str">
        <f t="shared" si="13"/>
        <v/>
      </c>
      <c r="I123" s="20"/>
      <c r="K123">
        <f t="shared" si="16"/>
        <v>0</v>
      </c>
      <c r="L123">
        <f t="shared" si="16"/>
        <v>0</v>
      </c>
      <c r="M123">
        <f t="shared" si="16"/>
        <v>0</v>
      </c>
      <c r="N123" s="65">
        <f t="shared" si="15"/>
        <v>0</v>
      </c>
      <c r="O123" s="1" t="str">
        <f t="shared" si="9"/>
        <v/>
      </c>
      <c r="P123" s="1">
        <f>SUM($O$22:O123)</f>
        <v>37</v>
      </c>
      <c r="Q123" s="1" t="str">
        <f>'[1]Base Produits'!A109</f>
        <v>P0102</v>
      </c>
      <c r="R123" s="1">
        <f>HLOOKUP($H$2,'[1]Base Facturation'!$C$5:$ALN$611,T123,0)</f>
        <v>0</v>
      </c>
      <c r="S123" s="66">
        <f>'[1]Base Produits'!D109</f>
        <v>0</v>
      </c>
      <c r="T123" s="1">
        <v>109</v>
      </c>
      <c r="U123" s="1">
        <v>102</v>
      </c>
    </row>
    <row r="124" spans="2:21" ht="16.5" customHeight="1" outlineLevel="1" x14ac:dyDescent="0.3">
      <c r="B124" s="11"/>
      <c r="C124" s="67" t="str">
        <f t="shared" si="10"/>
        <v/>
      </c>
      <c r="D124" s="67" t="str">
        <f>IF(ISERROR(VLOOKUP(C124,'[1]Base Produits'!$A$8:$H$607,2,0)),"",VLOOKUP(C124,'[1]Base Produits'!$A$8:$H$607,2,0))</f>
        <v/>
      </c>
      <c r="E124" s="68" t="str">
        <f>IF(ISERROR(VLOOKUP(C124,'[1]Base Produits'!$A$8:$H$607,3,0)),"",VLOOKUP(C124,'[1]Base Produits'!$A$8:$H$607,3,0))</f>
        <v/>
      </c>
      <c r="F124" s="69" t="str">
        <f t="shared" si="11"/>
        <v/>
      </c>
      <c r="G124" s="70" t="str">
        <f t="shared" si="12"/>
        <v/>
      </c>
      <c r="H124" s="71" t="str">
        <f t="shared" si="13"/>
        <v/>
      </c>
      <c r="I124" s="20"/>
      <c r="K124">
        <f t="shared" si="16"/>
        <v>0</v>
      </c>
      <c r="L124">
        <f t="shared" si="16"/>
        <v>0</v>
      </c>
      <c r="M124">
        <f t="shared" si="16"/>
        <v>0</v>
      </c>
      <c r="N124" s="65">
        <f t="shared" si="15"/>
        <v>0</v>
      </c>
      <c r="O124" s="1" t="str">
        <f t="shared" si="9"/>
        <v/>
      </c>
      <c r="P124" s="1">
        <f>SUM($O$22:O124)</f>
        <v>37</v>
      </c>
      <c r="Q124" s="1" t="str">
        <f>'[1]Base Produits'!A110</f>
        <v>P0103</v>
      </c>
      <c r="R124" s="1">
        <f>HLOOKUP($H$2,'[1]Base Facturation'!$C$5:$ALN$611,T124,0)</f>
        <v>0</v>
      </c>
      <c r="S124" s="66">
        <f>'[1]Base Produits'!D110</f>
        <v>0</v>
      </c>
      <c r="T124" s="1">
        <v>110</v>
      </c>
      <c r="U124" s="1">
        <v>103</v>
      </c>
    </row>
    <row r="125" spans="2:21" ht="16.5" customHeight="1" outlineLevel="1" x14ac:dyDescent="0.3">
      <c r="B125" s="11"/>
      <c r="C125" s="67" t="str">
        <f t="shared" si="10"/>
        <v/>
      </c>
      <c r="D125" s="67" t="str">
        <f>IF(ISERROR(VLOOKUP(C125,'[1]Base Produits'!$A$8:$H$607,2,0)),"",VLOOKUP(C125,'[1]Base Produits'!$A$8:$H$607,2,0))</f>
        <v/>
      </c>
      <c r="E125" s="68" t="str">
        <f>IF(ISERROR(VLOOKUP(C125,'[1]Base Produits'!$A$8:$H$607,3,0)),"",VLOOKUP(C125,'[1]Base Produits'!$A$8:$H$607,3,0))</f>
        <v/>
      </c>
      <c r="F125" s="69" t="str">
        <f t="shared" si="11"/>
        <v/>
      </c>
      <c r="G125" s="70" t="str">
        <f t="shared" si="12"/>
        <v/>
      </c>
      <c r="H125" s="71" t="str">
        <f t="shared" si="13"/>
        <v/>
      </c>
      <c r="I125" s="20"/>
      <c r="K125">
        <f t="shared" si="16"/>
        <v>0</v>
      </c>
      <c r="L125">
        <f t="shared" si="16"/>
        <v>0</v>
      </c>
      <c r="M125">
        <f t="shared" si="16"/>
        <v>0</v>
      </c>
      <c r="N125" s="65">
        <f t="shared" si="15"/>
        <v>0</v>
      </c>
      <c r="O125" s="1" t="str">
        <f t="shared" si="9"/>
        <v/>
      </c>
      <c r="P125" s="1">
        <f>SUM($O$22:O125)</f>
        <v>37</v>
      </c>
      <c r="Q125" s="1" t="str">
        <f>'[1]Base Produits'!A111</f>
        <v>P0104</v>
      </c>
      <c r="R125" s="1">
        <f>HLOOKUP($H$2,'[1]Base Facturation'!$C$5:$ALN$611,T125,0)</f>
        <v>0</v>
      </c>
      <c r="S125" s="66">
        <f>'[1]Base Produits'!D111</f>
        <v>0</v>
      </c>
      <c r="T125" s="1">
        <v>111</v>
      </c>
      <c r="U125" s="1">
        <v>104</v>
      </c>
    </row>
    <row r="126" spans="2:21" ht="16.5" customHeight="1" outlineLevel="1" x14ac:dyDescent="0.3">
      <c r="B126" s="11"/>
      <c r="C126" s="67" t="str">
        <f t="shared" si="10"/>
        <v/>
      </c>
      <c r="D126" s="67" t="str">
        <f>IF(ISERROR(VLOOKUP(C126,'[1]Base Produits'!$A$8:$H$607,2,0)),"",VLOOKUP(C126,'[1]Base Produits'!$A$8:$H$607,2,0))</f>
        <v/>
      </c>
      <c r="E126" s="68" t="str">
        <f>IF(ISERROR(VLOOKUP(C126,'[1]Base Produits'!$A$8:$H$607,3,0)),"",VLOOKUP(C126,'[1]Base Produits'!$A$8:$H$607,3,0))</f>
        <v/>
      </c>
      <c r="F126" s="69" t="str">
        <f t="shared" si="11"/>
        <v/>
      </c>
      <c r="G126" s="70" t="str">
        <f t="shared" si="12"/>
        <v/>
      </c>
      <c r="H126" s="71" t="str">
        <f t="shared" si="13"/>
        <v/>
      </c>
      <c r="I126" s="20"/>
      <c r="K126">
        <f t="shared" si="16"/>
        <v>0</v>
      </c>
      <c r="L126">
        <f t="shared" si="16"/>
        <v>0</v>
      </c>
      <c r="M126">
        <f t="shared" si="16"/>
        <v>0</v>
      </c>
      <c r="N126" s="65">
        <f t="shared" si="15"/>
        <v>0</v>
      </c>
      <c r="O126" s="1" t="str">
        <f t="shared" si="9"/>
        <v/>
      </c>
      <c r="P126" s="1">
        <f>SUM($O$22:O126)</f>
        <v>37</v>
      </c>
      <c r="Q126" s="1" t="str">
        <f>'[1]Base Produits'!A112</f>
        <v>P0105</v>
      </c>
      <c r="R126" s="1">
        <f>HLOOKUP($H$2,'[1]Base Facturation'!$C$5:$ALN$611,T126,0)</f>
        <v>0</v>
      </c>
      <c r="S126" s="66">
        <f>'[1]Base Produits'!D112</f>
        <v>0</v>
      </c>
      <c r="T126" s="1">
        <v>112</v>
      </c>
      <c r="U126" s="1">
        <v>105</v>
      </c>
    </row>
    <row r="127" spans="2:21" ht="16.5" customHeight="1" outlineLevel="1" x14ac:dyDescent="0.3">
      <c r="B127" s="11"/>
      <c r="C127" s="67" t="str">
        <f t="shared" si="10"/>
        <v/>
      </c>
      <c r="D127" s="67" t="str">
        <f>IF(ISERROR(VLOOKUP(C127,'[1]Base Produits'!$A$8:$H$607,2,0)),"",VLOOKUP(C127,'[1]Base Produits'!$A$8:$H$607,2,0))</f>
        <v/>
      </c>
      <c r="E127" s="68" t="str">
        <f>IF(ISERROR(VLOOKUP(C127,'[1]Base Produits'!$A$8:$H$607,3,0)),"",VLOOKUP(C127,'[1]Base Produits'!$A$8:$H$607,3,0))</f>
        <v/>
      </c>
      <c r="F127" s="69" t="str">
        <f t="shared" si="11"/>
        <v/>
      </c>
      <c r="G127" s="70" t="str">
        <f t="shared" si="12"/>
        <v/>
      </c>
      <c r="H127" s="71" t="str">
        <f t="shared" si="13"/>
        <v/>
      </c>
      <c r="I127" s="20"/>
      <c r="K127">
        <f t="shared" si="16"/>
        <v>0</v>
      </c>
      <c r="L127">
        <f t="shared" si="16"/>
        <v>0</v>
      </c>
      <c r="M127">
        <f t="shared" si="16"/>
        <v>0</v>
      </c>
      <c r="N127" s="65">
        <f t="shared" si="15"/>
        <v>0</v>
      </c>
      <c r="O127" s="1" t="str">
        <f t="shared" si="9"/>
        <v/>
      </c>
      <c r="P127" s="1">
        <f>SUM($O$22:O127)</f>
        <v>37</v>
      </c>
      <c r="Q127" s="1" t="str">
        <f>'[1]Base Produits'!A113</f>
        <v>P0106</v>
      </c>
      <c r="R127" s="1">
        <f>HLOOKUP($H$2,'[1]Base Facturation'!$C$5:$ALN$611,T127,0)</f>
        <v>0</v>
      </c>
      <c r="S127" s="66">
        <f>'[1]Base Produits'!D113</f>
        <v>0</v>
      </c>
      <c r="T127" s="1">
        <v>113</v>
      </c>
      <c r="U127" s="1">
        <v>106</v>
      </c>
    </row>
    <row r="128" spans="2:21" ht="16.5" customHeight="1" outlineLevel="1" x14ac:dyDescent="0.3">
      <c r="B128" s="11"/>
      <c r="C128" s="67" t="str">
        <f t="shared" si="10"/>
        <v/>
      </c>
      <c r="D128" s="67" t="str">
        <f>IF(ISERROR(VLOOKUP(C128,'[1]Base Produits'!$A$8:$H$607,2,0)),"",VLOOKUP(C128,'[1]Base Produits'!$A$8:$H$607,2,0))</f>
        <v/>
      </c>
      <c r="E128" s="68" t="str">
        <f>IF(ISERROR(VLOOKUP(C128,'[1]Base Produits'!$A$8:$H$607,3,0)),"",VLOOKUP(C128,'[1]Base Produits'!$A$8:$H$607,3,0))</f>
        <v/>
      </c>
      <c r="F128" s="69" t="str">
        <f t="shared" si="11"/>
        <v/>
      </c>
      <c r="G128" s="70" t="str">
        <f t="shared" si="12"/>
        <v/>
      </c>
      <c r="H128" s="71" t="str">
        <f t="shared" si="13"/>
        <v/>
      </c>
      <c r="I128" s="20"/>
      <c r="K128">
        <f t="shared" si="16"/>
        <v>0</v>
      </c>
      <c r="L128">
        <f t="shared" si="16"/>
        <v>0</v>
      </c>
      <c r="M128">
        <f t="shared" si="16"/>
        <v>0</v>
      </c>
      <c r="N128" s="65">
        <f t="shared" si="15"/>
        <v>0</v>
      </c>
      <c r="O128" s="1" t="str">
        <f t="shared" si="9"/>
        <v/>
      </c>
      <c r="P128" s="1">
        <f>SUM($O$22:O128)</f>
        <v>37</v>
      </c>
      <c r="Q128" s="1" t="str">
        <f>'[1]Base Produits'!A114</f>
        <v>P0107</v>
      </c>
      <c r="R128" s="1">
        <f>HLOOKUP($H$2,'[1]Base Facturation'!$C$5:$ALN$611,T128,0)</f>
        <v>0</v>
      </c>
      <c r="S128" s="66">
        <f>'[1]Base Produits'!D114</f>
        <v>0</v>
      </c>
      <c r="T128" s="1">
        <v>114</v>
      </c>
      <c r="U128" s="1">
        <v>107</v>
      </c>
    </row>
    <row r="129" spans="2:21" ht="16.5" customHeight="1" outlineLevel="1" x14ac:dyDescent="0.3">
      <c r="B129" s="11"/>
      <c r="C129" s="67" t="str">
        <f t="shared" si="10"/>
        <v/>
      </c>
      <c r="D129" s="67" t="str">
        <f>IF(ISERROR(VLOOKUP(C129,'[1]Base Produits'!$A$8:$H$607,2,0)),"",VLOOKUP(C129,'[1]Base Produits'!$A$8:$H$607,2,0))</f>
        <v/>
      </c>
      <c r="E129" s="68" t="str">
        <f>IF(ISERROR(VLOOKUP(C129,'[1]Base Produits'!$A$8:$H$607,3,0)),"",VLOOKUP(C129,'[1]Base Produits'!$A$8:$H$607,3,0))</f>
        <v/>
      </c>
      <c r="F129" s="69" t="str">
        <f t="shared" si="11"/>
        <v/>
      </c>
      <c r="G129" s="70" t="str">
        <f t="shared" si="12"/>
        <v/>
      </c>
      <c r="H129" s="71" t="str">
        <f t="shared" si="13"/>
        <v/>
      </c>
      <c r="I129" s="20"/>
      <c r="K129">
        <f t="shared" si="16"/>
        <v>0</v>
      </c>
      <c r="L129">
        <f t="shared" si="16"/>
        <v>0</v>
      </c>
      <c r="M129">
        <f t="shared" si="16"/>
        <v>0</v>
      </c>
      <c r="N129" s="65">
        <f t="shared" si="15"/>
        <v>0</v>
      </c>
      <c r="O129" s="1" t="str">
        <f t="shared" si="9"/>
        <v/>
      </c>
      <c r="P129" s="1">
        <f>SUM($O$22:O129)</f>
        <v>37</v>
      </c>
      <c r="Q129" s="1" t="str">
        <f>'[1]Base Produits'!A115</f>
        <v>P0108</v>
      </c>
      <c r="R129" s="1">
        <f>HLOOKUP($H$2,'[1]Base Facturation'!$C$5:$ALN$611,T129,0)</f>
        <v>0</v>
      </c>
      <c r="S129" s="66">
        <f>'[1]Base Produits'!D115</f>
        <v>0</v>
      </c>
      <c r="T129" s="1">
        <v>115</v>
      </c>
      <c r="U129" s="1">
        <v>108</v>
      </c>
    </row>
    <row r="130" spans="2:21" ht="16.5" customHeight="1" outlineLevel="1" x14ac:dyDescent="0.3">
      <c r="B130" s="11"/>
      <c r="C130" s="67" t="str">
        <f t="shared" si="10"/>
        <v/>
      </c>
      <c r="D130" s="67" t="str">
        <f>IF(ISERROR(VLOOKUP(C130,'[1]Base Produits'!$A$8:$H$607,2,0)),"",VLOOKUP(C130,'[1]Base Produits'!$A$8:$H$607,2,0))</f>
        <v/>
      </c>
      <c r="E130" s="68" t="str">
        <f>IF(ISERROR(VLOOKUP(C130,'[1]Base Produits'!$A$8:$H$607,3,0)),"",VLOOKUP(C130,'[1]Base Produits'!$A$8:$H$607,3,0))</f>
        <v/>
      </c>
      <c r="F130" s="69" t="str">
        <f t="shared" si="11"/>
        <v/>
      </c>
      <c r="G130" s="70" t="str">
        <f t="shared" si="12"/>
        <v/>
      </c>
      <c r="H130" s="71" t="str">
        <f t="shared" si="13"/>
        <v/>
      </c>
      <c r="I130" s="20"/>
      <c r="K130">
        <f t="shared" si="16"/>
        <v>0</v>
      </c>
      <c r="L130">
        <f t="shared" si="16"/>
        <v>0</v>
      </c>
      <c r="M130">
        <f t="shared" si="16"/>
        <v>0</v>
      </c>
      <c r="N130" s="65">
        <f t="shared" si="15"/>
        <v>0</v>
      </c>
      <c r="O130" s="1" t="str">
        <f t="shared" si="9"/>
        <v/>
      </c>
      <c r="P130" s="1">
        <f>SUM($O$22:O130)</f>
        <v>37</v>
      </c>
      <c r="Q130" s="1" t="str">
        <f>'[1]Base Produits'!A116</f>
        <v>P0109</v>
      </c>
      <c r="R130" s="1">
        <f>HLOOKUP($H$2,'[1]Base Facturation'!$C$5:$ALN$611,T130,0)</f>
        <v>0</v>
      </c>
      <c r="S130" s="66">
        <f>'[1]Base Produits'!D116</f>
        <v>0</v>
      </c>
      <c r="T130" s="1">
        <v>116</v>
      </c>
      <c r="U130" s="1">
        <v>109</v>
      </c>
    </row>
    <row r="131" spans="2:21" ht="16.5" customHeight="1" outlineLevel="1" x14ac:dyDescent="0.3">
      <c r="B131" s="11"/>
      <c r="C131" s="67" t="str">
        <f t="shared" si="10"/>
        <v/>
      </c>
      <c r="D131" s="67" t="str">
        <f>IF(ISERROR(VLOOKUP(C131,'[1]Base Produits'!$A$8:$H$607,2,0)),"",VLOOKUP(C131,'[1]Base Produits'!$A$8:$H$607,2,0))</f>
        <v/>
      </c>
      <c r="E131" s="68" t="str">
        <f>IF(ISERROR(VLOOKUP(C131,'[1]Base Produits'!$A$8:$H$607,3,0)),"",VLOOKUP(C131,'[1]Base Produits'!$A$8:$H$607,3,0))</f>
        <v/>
      </c>
      <c r="F131" s="69" t="str">
        <f t="shared" si="11"/>
        <v/>
      </c>
      <c r="G131" s="70" t="str">
        <f t="shared" si="12"/>
        <v/>
      </c>
      <c r="H131" s="71" t="str">
        <f t="shared" si="13"/>
        <v/>
      </c>
      <c r="I131" s="20"/>
      <c r="K131">
        <f t="shared" si="16"/>
        <v>0</v>
      </c>
      <c r="L131">
        <f t="shared" si="16"/>
        <v>0</v>
      </c>
      <c r="M131">
        <f t="shared" si="16"/>
        <v>0</v>
      </c>
      <c r="N131" s="65">
        <f t="shared" si="15"/>
        <v>0</v>
      </c>
      <c r="O131" s="1" t="str">
        <f t="shared" si="9"/>
        <v/>
      </c>
      <c r="P131" s="1">
        <f>SUM($O$22:O131)</f>
        <v>37</v>
      </c>
      <c r="Q131" s="1" t="str">
        <f>'[1]Base Produits'!A117</f>
        <v>P0110</v>
      </c>
      <c r="R131" s="1">
        <f>HLOOKUP($H$2,'[1]Base Facturation'!$C$5:$ALN$611,T131,0)</f>
        <v>0</v>
      </c>
      <c r="S131" s="66">
        <f>'[1]Base Produits'!D117</f>
        <v>0</v>
      </c>
      <c r="T131" s="1">
        <v>117</v>
      </c>
      <c r="U131" s="1">
        <v>110</v>
      </c>
    </row>
    <row r="132" spans="2:21" ht="16.5" customHeight="1" outlineLevel="1" x14ac:dyDescent="0.3">
      <c r="B132" s="11"/>
      <c r="C132" s="67" t="str">
        <f t="shared" si="10"/>
        <v/>
      </c>
      <c r="D132" s="67" t="str">
        <f>IF(ISERROR(VLOOKUP(C132,'[1]Base Produits'!$A$8:$H$607,2,0)),"",VLOOKUP(C132,'[1]Base Produits'!$A$8:$H$607,2,0))</f>
        <v/>
      </c>
      <c r="E132" s="68" t="str">
        <f>IF(ISERROR(VLOOKUP(C132,'[1]Base Produits'!$A$8:$H$607,3,0)),"",VLOOKUP(C132,'[1]Base Produits'!$A$8:$H$607,3,0))</f>
        <v/>
      </c>
      <c r="F132" s="69" t="str">
        <f t="shared" si="11"/>
        <v/>
      </c>
      <c r="G132" s="70" t="str">
        <f t="shared" si="12"/>
        <v/>
      </c>
      <c r="H132" s="71" t="str">
        <f t="shared" si="13"/>
        <v/>
      </c>
      <c r="I132" s="20"/>
      <c r="K132">
        <f t="shared" si="16"/>
        <v>0</v>
      </c>
      <c r="L132">
        <f t="shared" si="16"/>
        <v>0</v>
      </c>
      <c r="M132">
        <f t="shared" si="16"/>
        <v>0</v>
      </c>
      <c r="N132" s="65">
        <f t="shared" si="15"/>
        <v>0</v>
      </c>
      <c r="O132" s="1" t="str">
        <f t="shared" si="9"/>
        <v/>
      </c>
      <c r="P132" s="1">
        <f>SUM($O$22:O132)</f>
        <v>37</v>
      </c>
      <c r="Q132" s="1" t="str">
        <f>'[1]Base Produits'!A118</f>
        <v>P0111</v>
      </c>
      <c r="R132" s="1">
        <f>HLOOKUP($H$2,'[1]Base Facturation'!$C$5:$ALN$611,T132,0)</f>
        <v>0</v>
      </c>
      <c r="S132" s="66">
        <f>'[1]Base Produits'!D118</f>
        <v>0</v>
      </c>
      <c r="T132" s="1">
        <v>118</v>
      </c>
      <c r="U132" s="1">
        <v>111</v>
      </c>
    </row>
    <row r="133" spans="2:21" ht="16.5" customHeight="1" outlineLevel="1" x14ac:dyDescent="0.3">
      <c r="B133" s="11"/>
      <c r="C133" s="67" t="str">
        <f t="shared" si="10"/>
        <v/>
      </c>
      <c r="D133" s="67" t="str">
        <f>IF(ISERROR(VLOOKUP(C133,'[1]Base Produits'!$A$8:$H$607,2,0)),"",VLOOKUP(C133,'[1]Base Produits'!$A$8:$H$607,2,0))</f>
        <v/>
      </c>
      <c r="E133" s="68" t="str">
        <f>IF(ISERROR(VLOOKUP(C133,'[1]Base Produits'!$A$8:$H$607,3,0)),"",VLOOKUP(C133,'[1]Base Produits'!$A$8:$H$607,3,0))</f>
        <v/>
      </c>
      <c r="F133" s="69" t="str">
        <f t="shared" si="11"/>
        <v/>
      </c>
      <c r="G133" s="70" t="str">
        <f t="shared" si="12"/>
        <v/>
      </c>
      <c r="H133" s="71" t="str">
        <f t="shared" si="13"/>
        <v/>
      </c>
      <c r="I133" s="20"/>
      <c r="K133">
        <f t="shared" si="16"/>
        <v>0</v>
      </c>
      <c r="L133">
        <f t="shared" si="16"/>
        <v>0</v>
      </c>
      <c r="M133">
        <f t="shared" si="16"/>
        <v>0</v>
      </c>
      <c r="N133" s="65">
        <f t="shared" si="15"/>
        <v>0</v>
      </c>
      <c r="O133" s="1" t="str">
        <f t="shared" si="9"/>
        <v/>
      </c>
      <c r="P133" s="1">
        <f>SUM($O$22:O133)</f>
        <v>37</v>
      </c>
      <c r="Q133" s="1" t="str">
        <f>'[1]Base Produits'!A119</f>
        <v>P0112</v>
      </c>
      <c r="R133" s="1">
        <f>HLOOKUP($H$2,'[1]Base Facturation'!$C$5:$ALN$611,T133,0)</f>
        <v>0</v>
      </c>
      <c r="S133" s="66">
        <f>'[1]Base Produits'!D119</f>
        <v>0</v>
      </c>
      <c r="T133" s="1">
        <v>119</v>
      </c>
      <c r="U133" s="1">
        <v>112</v>
      </c>
    </row>
    <row r="134" spans="2:21" ht="16.5" customHeight="1" outlineLevel="1" x14ac:dyDescent="0.3">
      <c r="B134" s="11"/>
      <c r="C134" s="67" t="str">
        <f t="shared" si="10"/>
        <v/>
      </c>
      <c r="D134" s="67" t="str">
        <f>IF(ISERROR(VLOOKUP(C134,'[1]Base Produits'!$A$8:$H$607,2,0)),"",VLOOKUP(C134,'[1]Base Produits'!$A$8:$H$607,2,0))</f>
        <v/>
      </c>
      <c r="E134" s="68" t="str">
        <f>IF(ISERROR(VLOOKUP(C134,'[1]Base Produits'!$A$8:$H$607,3,0)),"",VLOOKUP(C134,'[1]Base Produits'!$A$8:$H$607,3,0))</f>
        <v/>
      </c>
      <c r="F134" s="69" t="str">
        <f t="shared" si="11"/>
        <v/>
      </c>
      <c r="G134" s="70" t="str">
        <f t="shared" si="12"/>
        <v/>
      </c>
      <c r="H134" s="71" t="str">
        <f t="shared" si="13"/>
        <v/>
      </c>
      <c r="I134" s="20"/>
      <c r="K134">
        <f t="shared" si="16"/>
        <v>0</v>
      </c>
      <c r="L134">
        <f t="shared" si="16"/>
        <v>0</v>
      </c>
      <c r="M134">
        <f t="shared" si="16"/>
        <v>0</v>
      </c>
      <c r="N134" s="65">
        <f t="shared" si="15"/>
        <v>0</v>
      </c>
      <c r="O134" s="1" t="str">
        <f t="shared" si="9"/>
        <v/>
      </c>
      <c r="P134" s="1">
        <f>SUM($O$22:O134)</f>
        <v>37</v>
      </c>
      <c r="Q134" s="1" t="str">
        <f>'[1]Base Produits'!A120</f>
        <v>P0113</v>
      </c>
      <c r="R134" s="1">
        <f>HLOOKUP($H$2,'[1]Base Facturation'!$C$5:$ALN$611,T134,0)</f>
        <v>0</v>
      </c>
      <c r="S134" s="66">
        <f>'[1]Base Produits'!D120</f>
        <v>0</v>
      </c>
      <c r="T134" s="1">
        <v>120</v>
      </c>
      <c r="U134" s="1">
        <v>113</v>
      </c>
    </row>
    <row r="135" spans="2:21" ht="16.5" customHeight="1" outlineLevel="1" x14ac:dyDescent="0.3">
      <c r="B135" s="11"/>
      <c r="C135" s="67" t="str">
        <f t="shared" si="10"/>
        <v/>
      </c>
      <c r="D135" s="67" t="str">
        <f>IF(ISERROR(VLOOKUP(C135,'[1]Base Produits'!$A$8:$H$607,2,0)),"",VLOOKUP(C135,'[1]Base Produits'!$A$8:$H$607,2,0))</f>
        <v/>
      </c>
      <c r="E135" s="68" t="str">
        <f>IF(ISERROR(VLOOKUP(C135,'[1]Base Produits'!$A$8:$H$607,3,0)),"",VLOOKUP(C135,'[1]Base Produits'!$A$8:$H$607,3,0))</f>
        <v/>
      </c>
      <c r="F135" s="69" t="str">
        <f t="shared" si="11"/>
        <v/>
      </c>
      <c r="G135" s="70" t="str">
        <f t="shared" si="12"/>
        <v/>
      </c>
      <c r="H135" s="71" t="str">
        <f t="shared" si="13"/>
        <v/>
      </c>
      <c r="I135" s="20"/>
      <c r="K135">
        <f t="shared" si="16"/>
        <v>0</v>
      </c>
      <c r="L135">
        <f t="shared" si="16"/>
        <v>0</v>
      </c>
      <c r="M135">
        <f t="shared" si="16"/>
        <v>0</v>
      </c>
      <c r="N135" s="65">
        <f t="shared" si="15"/>
        <v>0</v>
      </c>
      <c r="O135" s="1" t="str">
        <f t="shared" si="9"/>
        <v/>
      </c>
      <c r="P135" s="1">
        <f>SUM($O$22:O135)</f>
        <v>37</v>
      </c>
      <c r="Q135" s="1" t="str">
        <f>'[1]Base Produits'!A121</f>
        <v>P0114</v>
      </c>
      <c r="R135" s="1">
        <f>HLOOKUP($H$2,'[1]Base Facturation'!$C$5:$ALN$611,T135,0)</f>
        <v>0</v>
      </c>
      <c r="S135" s="66">
        <f>'[1]Base Produits'!D121</f>
        <v>0</v>
      </c>
      <c r="T135" s="1">
        <v>121</v>
      </c>
      <c r="U135" s="1">
        <v>114</v>
      </c>
    </row>
    <row r="136" spans="2:21" ht="16.5" customHeight="1" outlineLevel="1" x14ac:dyDescent="0.3">
      <c r="B136" s="11"/>
      <c r="C136" s="67" t="str">
        <f t="shared" si="10"/>
        <v/>
      </c>
      <c r="D136" s="67" t="str">
        <f>IF(ISERROR(VLOOKUP(C136,'[1]Base Produits'!$A$8:$H$607,2,0)),"",VLOOKUP(C136,'[1]Base Produits'!$A$8:$H$607,2,0))</f>
        <v/>
      </c>
      <c r="E136" s="68" t="str">
        <f>IF(ISERROR(VLOOKUP(C136,'[1]Base Produits'!$A$8:$H$607,3,0)),"",VLOOKUP(C136,'[1]Base Produits'!$A$8:$H$607,3,0))</f>
        <v/>
      </c>
      <c r="F136" s="69" t="str">
        <f t="shared" si="11"/>
        <v/>
      </c>
      <c r="G136" s="70" t="str">
        <f t="shared" si="12"/>
        <v/>
      </c>
      <c r="H136" s="71" t="str">
        <f t="shared" si="13"/>
        <v/>
      </c>
      <c r="I136" s="20"/>
      <c r="K136">
        <f t="shared" si="16"/>
        <v>0</v>
      </c>
      <c r="L136">
        <f t="shared" si="16"/>
        <v>0</v>
      </c>
      <c r="M136">
        <f t="shared" si="16"/>
        <v>0</v>
      </c>
      <c r="N136" s="65">
        <f t="shared" si="15"/>
        <v>0</v>
      </c>
      <c r="O136" s="1" t="str">
        <f t="shared" si="9"/>
        <v/>
      </c>
      <c r="P136" s="1">
        <f>SUM($O$22:O136)</f>
        <v>37</v>
      </c>
      <c r="Q136" s="1" t="str">
        <f>'[1]Base Produits'!A122</f>
        <v>P0115</v>
      </c>
      <c r="R136" s="1">
        <f>HLOOKUP($H$2,'[1]Base Facturation'!$C$5:$ALN$611,T136,0)</f>
        <v>0</v>
      </c>
      <c r="S136" s="66">
        <f>'[1]Base Produits'!D122</f>
        <v>0</v>
      </c>
      <c r="T136" s="1">
        <v>122</v>
      </c>
      <c r="U136" s="1">
        <v>115</v>
      </c>
    </row>
    <row r="137" spans="2:21" ht="16.5" customHeight="1" outlineLevel="1" x14ac:dyDescent="0.3">
      <c r="B137" s="11"/>
      <c r="C137" s="67" t="str">
        <f t="shared" si="10"/>
        <v/>
      </c>
      <c r="D137" s="67" t="str">
        <f>IF(ISERROR(VLOOKUP(C137,'[1]Base Produits'!$A$8:$H$607,2,0)),"",VLOOKUP(C137,'[1]Base Produits'!$A$8:$H$607,2,0))</f>
        <v/>
      </c>
      <c r="E137" s="68" t="str">
        <f>IF(ISERROR(VLOOKUP(C137,'[1]Base Produits'!$A$8:$H$607,3,0)),"",VLOOKUP(C137,'[1]Base Produits'!$A$8:$H$607,3,0))</f>
        <v/>
      </c>
      <c r="F137" s="69" t="str">
        <f t="shared" si="11"/>
        <v/>
      </c>
      <c r="G137" s="70" t="str">
        <f t="shared" si="12"/>
        <v/>
      </c>
      <c r="H137" s="71" t="str">
        <f t="shared" si="13"/>
        <v/>
      </c>
      <c r="I137" s="20"/>
      <c r="K137">
        <f t="shared" si="16"/>
        <v>0</v>
      </c>
      <c r="L137">
        <f t="shared" si="16"/>
        <v>0</v>
      </c>
      <c r="M137">
        <f t="shared" si="16"/>
        <v>0</v>
      </c>
      <c r="N137" s="65">
        <f t="shared" si="15"/>
        <v>0</v>
      </c>
      <c r="O137" s="1" t="str">
        <f t="shared" si="9"/>
        <v/>
      </c>
      <c r="P137" s="1">
        <f>SUM($O$22:O137)</f>
        <v>37</v>
      </c>
      <c r="Q137" s="1" t="str">
        <f>'[1]Base Produits'!A123</f>
        <v>P0116</v>
      </c>
      <c r="R137" s="1">
        <f>HLOOKUP($H$2,'[1]Base Facturation'!$C$5:$ALN$611,T137,0)</f>
        <v>0</v>
      </c>
      <c r="S137" s="66">
        <f>'[1]Base Produits'!D123</f>
        <v>0</v>
      </c>
      <c r="T137" s="1">
        <v>123</v>
      </c>
      <c r="U137" s="1">
        <v>116</v>
      </c>
    </row>
    <row r="138" spans="2:21" ht="16.5" customHeight="1" outlineLevel="1" x14ac:dyDescent="0.3">
      <c r="B138" s="11"/>
      <c r="C138" s="67" t="str">
        <f t="shared" si="10"/>
        <v/>
      </c>
      <c r="D138" s="67" t="str">
        <f>IF(ISERROR(VLOOKUP(C138,'[1]Base Produits'!$A$8:$H$607,2,0)),"",VLOOKUP(C138,'[1]Base Produits'!$A$8:$H$607,2,0))</f>
        <v/>
      </c>
      <c r="E138" s="68" t="str">
        <f>IF(ISERROR(VLOOKUP(C138,'[1]Base Produits'!$A$8:$H$607,3,0)),"",VLOOKUP(C138,'[1]Base Produits'!$A$8:$H$607,3,0))</f>
        <v/>
      </c>
      <c r="F138" s="69" t="str">
        <f t="shared" si="11"/>
        <v/>
      </c>
      <c r="G138" s="70" t="str">
        <f t="shared" si="12"/>
        <v/>
      </c>
      <c r="H138" s="71" t="str">
        <f t="shared" si="13"/>
        <v/>
      </c>
      <c r="I138" s="20"/>
      <c r="K138">
        <f t="shared" si="16"/>
        <v>0</v>
      </c>
      <c r="L138">
        <f t="shared" si="16"/>
        <v>0</v>
      </c>
      <c r="M138">
        <f t="shared" si="16"/>
        <v>0</v>
      </c>
      <c r="N138" s="65">
        <f t="shared" si="15"/>
        <v>0</v>
      </c>
      <c r="O138" s="1" t="str">
        <f t="shared" si="9"/>
        <v/>
      </c>
      <c r="P138" s="1">
        <f>SUM($O$22:O138)</f>
        <v>37</v>
      </c>
      <c r="Q138" s="1" t="str">
        <f>'[1]Base Produits'!A124</f>
        <v>P0117</v>
      </c>
      <c r="R138" s="1">
        <f>HLOOKUP($H$2,'[1]Base Facturation'!$C$5:$ALN$611,T138,0)</f>
        <v>0</v>
      </c>
      <c r="S138" s="66">
        <f>'[1]Base Produits'!D124</f>
        <v>0</v>
      </c>
      <c r="T138" s="1">
        <v>124</v>
      </c>
      <c r="U138" s="1">
        <v>117</v>
      </c>
    </row>
    <row r="139" spans="2:21" ht="16.5" customHeight="1" outlineLevel="1" x14ac:dyDescent="0.3">
      <c r="B139" s="11"/>
      <c r="C139" s="67" t="str">
        <f t="shared" si="10"/>
        <v/>
      </c>
      <c r="D139" s="67" t="str">
        <f>IF(ISERROR(VLOOKUP(C139,'[1]Base Produits'!$A$8:$H$607,2,0)),"",VLOOKUP(C139,'[1]Base Produits'!$A$8:$H$607,2,0))</f>
        <v/>
      </c>
      <c r="E139" s="68" t="str">
        <f>IF(ISERROR(VLOOKUP(C139,'[1]Base Produits'!$A$8:$H$607,3,0)),"",VLOOKUP(C139,'[1]Base Produits'!$A$8:$H$607,3,0))</f>
        <v/>
      </c>
      <c r="F139" s="69" t="str">
        <f t="shared" si="11"/>
        <v/>
      </c>
      <c r="G139" s="70" t="str">
        <f t="shared" si="12"/>
        <v/>
      </c>
      <c r="H139" s="71" t="str">
        <f t="shared" si="13"/>
        <v/>
      </c>
      <c r="I139" s="20"/>
      <c r="K139">
        <f t="shared" si="16"/>
        <v>0</v>
      </c>
      <c r="L139">
        <f t="shared" si="16"/>
        <v>0</v>
      </c>
      <c r="M139">
        <f t="shared" si="16"/>
        <v>0</v>
      </c>
      <c r="N139" s="65">
        <f t="shared" si="15"/>
        <v>0</v>
      </c>
      <c r="O139" s="1" t="str">
        <f t="shared" si="9"/>
        <v/>
      </c>
      <c r="P139" s="1">
        <f>SUM($O$22:O139)</f>
        <v>37</v>
      </c>
      <c r="Q139" s="1" t="str">
        <f>'[1]Base Produits'!A125</f>
        <v>P0118</v>
      </c>
      <c r="R139" s="1">
        <f>HLOOKUP($H$2,'[1]Base Facturation'!$C$5:$ALN$611,T139,0)</f>
        <v>0</v>
      </c>
      <c r="S139" s="66">
        <f>'[1]Base Produits'!D125</f>
        <v>0</v>
      </c>
      <c r="T139" s="1">
        <v>125</v>
      </c>
      <c r="U139" s="1">
        <v>118</v>
      </c>
    </row>
    <row r="140" spans="2:21" ht="16.5" customHeight="1" outlineLevel="1" x14ac:dyDescent="0.3">
      <c r="B140" s="11"/>
      <c r="C140" s="67" t="str">
        <f t="shared" si="10"/>
        <v/>
      </c>
      <c r="D140" s="67" t="str">
        <f>IF(ISERROR(VLOOKUP(C140,'[1]Base Produits'!$A$8:$H$607,2,0)),"",VLOOKUP(C140,'[1]Base Produits'!$A$8:$H$607,2,0))</f>
        <v/>
      </c>
      <c r="E140" s="68" t="str">
        <f>IF(ISERROR(VLOOKUP(C140,'[1]Base Produits'!$A$8:$H$607,3,0)),"",VLOOKUP(C140,'[1]Base Produits'!$A$8:$H$607,3,0))</f>
        <v/>
      </c>
      <c r="F140" s="69" t="str">
        <f t="shared" si="11"/>
        <v/>
      </c>
      <c r="G140" s="70" t="str">
        <f t="shared" si="12"/>
        <v/>
      </c>
      <c r="H140" s="71" t="str">
        <f t="shared" si="13"/>
        <v/>
      </c>
      <c r="I140" s="20"/>
      <c r="K140">
        <f t="shared" si="16"/>
        <v>0</v>
      </c>
      <c r="L140">
        <f t="shared" si="16"/>
        <v>0</v>
      </c>
      <c r="M140">
        <f t="shared" si="16"/>
        <v>0</v>
      </c>
      <c r="N140" s="65">
        <f t="shared" si="15"/>
        <v>0</v>
      </c>
      <c r="O140" s="1" t="str">
        <f t="shared" si="9"/>
        <v/>
      </c>
      <c r="P140" s="1">
        <f>SUM($O$22:O140)</f>
        <v>37</v>
      </c>
      <c r="Q140" s="1" t="str">
        <f>'[1]Base Produits'!A126</f>
        <v>P0119</v>
      </c>
      <c r="R140" s="1">
        <f>HLOOKUP($H$2,'[1]Base Facturation'!$C$5:$ALN$611,T140,0)</f>
        <v>0</v>
      </c>
      <c r="S140" s="66">
        <f>'[1]Base Produits'!D126</f>
        <v>0</v>
      </c>
      <c r="T140" s="1">
        <v>126</v>
      </c>
      <c r="U140" s="1">
        <v>119</v>
      </c>
    </row>
    <row r="141" spans="2:21" ht="16.5" customHeight="1" outlineLevel="1" x14ac:dyDescent="0.3">
      <c r="B141" s="11"/>
      <c r="C141" s="67" t="str">
        <f t="shared" si="10"/>
        <v/>
      </c>
      <c r="D141" s="67" t="str">
        <f>IF(ISERROR(VLOOKUP(C141,'[1]Base Produits'!$A$8:$H$607,2,0)),"",VLOOKUP(C141,'[1]Base Produits'!$A$8:$H$607,2,0))</f>
        <v/>
      </c>
      <c r="E141" s="68" t="str">
        <f>IF(ISERROR(VLOOKUP(C141,'[1]Base Produits'!$A$8:$H$607,3,0)),"",VLOOKUP(C141,'[1]Base Produits'!$A$8:$H$607,3,0))</f>
        <v/>
      </c>
      <c r="F141" s="69" t="str">
        <f t="shared" si="11"/>
        <v/>
      </c>
      <c r="G141" s="70" t="str">
        <f t="shared" si="12"/>
        <v/>
      </c>
      <c r="H141" s="71" t="str">
        <f t="shared" si="13"/>
        <v/>
      </c>
      <c r="I141" s="20"/>
      <c r="K141">
        <f t="shared" si="16"/>
        <v>0</v>
      </c>
      <c r="L141">
        <f t="shared" si="16"/>
        <v>0</v>
      </c>
      <c r="M141">
        <f t="shared" si="16"/>
        <v>0</v>
      </c>
      <c r="N141" s="65">
        <f t="shared" si="15"/>
        <v>0</v>
      </c>
      <c r="O141" s="1" t="str">
        <f t="shared" si="9"/>
        <v/>
      </c>
      <c r="P141" s="1">
        <f>SUM($O$22:O141)</f>
        <v>37</v>
      </c>
      <c r="Q141" s="1" t="str">
        <f>'[1]Base Produits'!A127</f>
        <v>P0120</v>
      </c>
      <c r="R141" s="1">
        <f>HLOOKUP($H$2,'[1]Base Facturation'!$C$5:$ALN$611,T141,0)</f>
        <v>0</v>
      </c>
      <c r="S141" s="66">
        <f>'[1]Base Produits'!D127</f>
        <v>0</v>
      </c>
      <c r="T141" s="1">
        <v>127</v>
      </c>
      <c r="U141" s="1">
        <v>120</v>
      </c>
    </row>
    <row r="142" spans="2:21" ht="16.5" customHeight="1" outlineLevel="1" x14ac:dyDescent="0.3">
      <c r="B142" s="11"/>
      <c r="C142" s="67" t="str">
        <f t="shared" si="10"/>
        <v/>
      </c>
      <c r="D142" s="67" t="str">
        <f>IF(ISERROR(VLOOKUP(C142,'[1]Base Produits'!$A$8:$H$607,2,0)),"",VLOOKUP(C142,'[1]Base Produits'!$A$8:$H$607,2,0))</f>
        <v/>
      </c>
      <c r="E142" s="68" t="str">
        <f>IF(ISERROR(VLOOKUP(C142,'[1]Base Produits'!$A$8:$H$607,3,0)),"",VLOOKUP(C142,'[1]Base Produits'!$A$8:$H$607,3,0))</f>
        <v/>
      </c>
      <c r="F142" s="69" t="str">
        <f t="shared" si="11"/>
        <v/>
      </c>
      <c r="G142" s="70" t="str">
        <f t="shared" si="12"/>
        <v/>
      </c>
      <c r="H142" s="71" t="str">
        <f t="shared" si="13"/>
        <v/>
      </c>
      <c r="I142" s="20"/>
      <c r="K142">
        <f t="shared" si="16"/>
        <v>0</v>
      </c>
      <c r="L142">
        <f t="shared" si="16"/>
        <v>0</v>
      </c>
      <c r="M142">
        <f t="shared" si="16"/>
        <v>0</v>
      </c>
      <c r="N142" s="65">
        <f t="shared" si="15"/>
        <v>0</v>
      </c>
      <c r="O142" s="1" t="str">
        <f t="shared" si="9"/>
        <v/>
      </c>
      <c r="P142" s="1">
        <f>SUM($O$22:O142)</f>
        <v>37</v>
      </c>
      <c r="Q142" s="1" t="str">
        <f>'[1]Base Produits'!A128</f>
        <v>P0121</v>
      </c>
      <c r="R142" s="1">
        <f>HLOOKUP($H$2,'[1]Base Facturation'!$C$5:$ALN$611,T142,0)</f>
        <v>0</v>
      </c>
      <c r="S142" s="66">
        <f>'[1]Base Produits'!D128</f>
        <v>0</v>
      </c>
      <c r="T142" s="1">
        <v>128</v>
      </c>
      <c r="U142" s="1">
        <v>121</v>
      </c>
    </row>
    <row r="143" spans="2:21" ht="16.5" customHeight="1" outlineLevel="1" x14ac:dyDescent="0.3">
      <c r="B143" s="11"/>
      <c r="C143" s="67" t="str">
        <f t="shared" si="10"/>
        <v/>
      </c>
      <c r="D143" s="67" t="str">
        <f>IF(ISERROR(VLOOKUP(C143,'[1]Base Produits'!$A$8:$H$607,2,0)),"",VLOOKUP(C143,'[1]Base Produits'!$A$8:$H$607,2,0))</f>
        <v/>
      </c>
      <c r="E143" s="68" t="str">
        <f>IF(ISERROR(VLOOKUP(C143,'[1]Base Produits'!$A$8:$H$607,3,0)),"",VLOOKUP(C143,'[1]Base Produits'!$A$8:$H$607,3,0))</f>
        <v/>
      </c>
      <c r="F143" s="69" t="str">
        <f t="shared" si="11"/>
        <v/>
      </c>
      <c r="G143" s="70" t="str">
        <f t="shared" si="12"/>
        <v/>
      </c>
      <c r="H143" s="71" t="str">
        <f t="shared" si="13"/>
        <v/>
      </c>
      <c r="I143" s="20"/>
      <c r="K143">
        <f t="shared" si="16"/>
        <v>0</v>
      </c>
      <c r="L143">
        <f t="shared" si="16"/>
        <v>0</v>
      </c>
      <c r="M143">
        <f t="shared" si="16"/>
        <v>0</v>
      </c>
      <c r="N143" s="65">
        <f t="shared" si="15"/>
        <v>0</v>
      </c>
      <c r="O143" s="1" t="str">
        <f t="shared" si="9"/>
        <v/>
      </c>
      <c r="P143" s="1">
        <f>SUM($O$22:O143)</f>
        <v>37</v>
      </c>
      <c r="Q143" s="1" t="str">
        <f>'[1]Base Produits'!A129</f>
        <v>P0122</v>
      </c>
      <c r="R143" s="1">
        <f>HLOOKUP($H$2,'[1]Base Facturation'!$C$5:$ALN$611,T143,0)</f>
        <v>0</v>
      </c>
      <c r="S143" s="66">
        <f>'[1]Base Produits'!D129</f>
        <v>0</v>
      </c>
      <c r="T143" s="1">
        <v>129</v>
      </c>
      <c r="U143" s="1">
        <v>122</v>
      </c>
    </row>
    <row r="144" spans="2:21" ht="16.5" customHeight="1" outlineLevel="1" x14ac:dyDescent="0.3">
      <c r="B144" s="11"/>
      <c r="C144" s="67" t="str">
        <f t="shared" si="10"/>
        <v/>
      </c>
      <c r="D144" s="67" t="str">
        <f>IF(ISERROR(VLOOKUP(C144,'[1]Base Produits'!$A$8:$H$607,2,0)),"",VLOOKUP(C144,'[1]Base Produits'!$A$8:$H$607,2,0))</f>
        <v/>
      </c>
      <c r="E144" s="68" t="str">
        <f>IF(ISERROR(VLOOKUP(C144,'[1]Base Produits'!$A$8:$H$607,3,0)),"",VLOOKUP(C144,'[1]Base Produits'!$A$8:$H$607,3,0))</f>
        <v/>
      </c>
      <c r="F144" s="69" t="str">
        <f t="shared" si="11"/>
        <v/>
      </c>
      <c r="G144" s="70" t="str">
        <f t="shared" si="12"/>
        <v/>
      </c>
      <c r="H144" s="71" t="str">
        <f t="shared" si="13"/>
        <v/>
      </c>
      <c r="I144" s="20"/>
      <c r="K144">
        <f t="shared" si="16"/>
        <v>0</v>
      </c>
      <c r="L144">
        <f t="shared" si="16"/>
        <v>0</v>
      </c>
      <c r="M144">
        <f t="shared" si="16"/>
        <v>0</v>
      </c>
      <c r="N144" s="65">
        <f t="shared" si="15"/>
        <v>0</v>
      </c>
      <c r="O144" s="1" t="str">
        <f t="shared" si="9"/>
        <v/>
      </c>
      <c r="P144" s="1">
        <f>SUM($O$22:O144)</f>
        <v>37</v>
      </c>
      <c r="Q144" s="1" t="str">
        <f>'[1]Base Produits'!A130</f>
        <v>P0123</v>
      </c>
      <c r="R144" s="1">
        <f>HLOOKUP($H$2,'[1]Base Facturation'!$C$5:$ALN$611,T144,0)</f>
        <v>0</v>
      </c>
      <c r="S144" s="66">
        <f>'[1]Base Produits'!D130</f>
        <v>0</v>
      </c>
      <c r="T144" s="1">
        <v>130</v>
      </c>
      <c r="U144" s="1">
        <v>123</v>
      </c>
    </row>
    <row r="145" spans="2:21" ht="16.5" customHeight="1" outlineLevel="1" x14ac:dyDescent="0.3">
      <c r="B145" s="11"/>
      <c r="C145" s="67" t="str">
        <f t="shared" si="10"/>
        <v/>
      </c>
      <c r="D145" s="67" t="str">
        <f>IF(ISERROR(VLOOKUP(C145,'[1]Base Produits'!$A$8:$H$607,2,0)),"",VLOOKUP(C145,'[1]Base Produits'!$A$8:$H$607,2,0))</f>
        <v/>
      </c>
      <c r="E145" s="68" t="str">
        <f>IF(ISERROR(VLOOKUP(C145,'[1]Base Produits'!$A$8:$H$607,3,0)),"",VLOOKUP(C145,'[1]Base Produits'!$A$8:$H$607,3,0))</f>
        <v/>
      </c>
      <c r="F145" s="69" t="str">
        <f t="shared" si="11"/>
        <v/>
      </c>
      <c r="G145" s="70" t="str">
        <f t="shared" si="12"/>
        <v/>
      </c>
      <c r="H145" s="71" t="str">
        <f t="shared" si="13"/>
        <v/>
      </c>
      <c r="I145" s="20"/>
      <c r="K145">
        <f t="shared" si="16"/>
        <v>0</v>
      </c>
      <c r="L145">
        <f t="shared" si="16"/>
        <v>0</v>
      </c>
      <c r="M145">
        <f t="shared" si="16"/>
        <v>0</v>
      </c>
      <c r="N145" s="65">
        <f t="shared" si="15"/>
        <v>0</v>
      </c>
      <c r="O145" s="1" t="str">
        <f t="shared" si="9"/>
        <v/>
      </c>
      <c r="P145" s="1">
        <f>SUM($O$22:O145)</f>
        <v>37</v>
      </c>
      <c r="Q145" s="1" t="str">
        <f>'[1]Base Produits'!A131</f>
        <v>P0124</v>
      </c>
      <c r="R145" s="1">
        <f>HLOOKUP($H$2,'[1]Base Facturation'!$C$5:$ALN$611,T145,0)</f>
        <v>0</v>
      </c>
      <c r="S145" s="66">
        <f>'[1]Base Produits'!D131</f>
        <v>0</v>
      </c>
      <c r="T145" s="1">
        <v>131</v>
      </c>
      <c r="U145" s="1">
        <v>124</v>
      </c>
    </row>
    <row r="146" spans="2:21" ht="16.5" customHeight="1" outlineLevel="1" x14ac:dyDescent="0.3">
      <c r="B146" s="11"/>
      <c r="C146" s="67" t="str">
        <f t="shared" si="10"/>
        <v/>
      </c>
      <c r="D146" s="67" t="str">
        <f>IF(ISERROR(VLOOKUP(C146,'[1]Base Produits'!$A$8:$H$607,2,0)),"",VLOOKUP(C146,'[1]Base Produits'!$A$8:$H$607,2,0))</f>
        <v/>
      </c>
      <c r="E146" s="68" t="str">
        <f>IF(ISERROR(VLOOKUP(C146,'[1]Base Produits'!$A$8:$H$607,3,0)),"",VLOOKUP(C146,'[1]Base Produits'!$A$8:$H$607,3,0))</f>
        <v/>
      </c>
      <c r="F146" s="69" t="str">
        <f t="shared" si="11"/>
        <v/>
      </c>
      <c r="G146" s="70" t="str">
        <f t="shared" si="12"/>
        <v/>
      </c>
      <c r="H146" s="71" t="str">
        <f t="shared" si="13"/>
        <v/>
      </c>
      <c r="I146" s="20"/>
      <c r="K146">
        <f t="shared" si="16"/>
        <v>0</v>
      </c>
      <c r="L146">
        <f t="shared" si="16"/>
        <v>0</v>
      </c>
      <c r="M146">
        <f t="shared" si="16"/>
        <v>0</v>
      </c>
      <c r="N146" s="65">
        <f t="shared" si="15"/>
        <v>0</v>
      </c>
      <c r="O146" s="1" t="str">
        <f t="shared" si="9"/>
        <v/>
      </c>
      <c r="P146" s="1">
        <f>SUM($O$22:O146)</f>
        <v>37</v>
      </c>
      <c r="Q146" s="1" t="str">
        <f>'[1]Base Produits'!A132</f>
        <v>P0125</v>
      </c>
      <c r="R146" s="1">
        <f>HLOOKUP($H$2,'[1]Base Facturation'!$C$5:$ALN$611,T146,0)</f>
        <v>0</v>
      </c>
      <c r="S146" s="66">
        <f>'[1]Base Produits'!D132</f>
        <v>0</v>
      </c>
      <c r="T146" s="1">
        <v>132</v>
      </c>
      <c r="U146" s="1">
        <v>125</v>
      </c>
    </row>
    <row r="147" spans="2:21" ht="16.5" customHeight="1" outlineLevel="1" x14ac:dyDescent="0.3">
      <c r="B147" s="11"/>
      <c r="C147" s="67" t="str">
        <f t="shared" si="10"/>
        <v/>
      </c>
      <c r="D147" s="67" t="str">
        <f>IF(ISERROR(VLOOKUP(C147,'[1]Base Produits'!$A$8:$H$607,2,0)),"",VLOOKUP(C147,'[1]Base Produits'!$A$8:$H$607,2,0))</f>
        <v/>
      </c>
      <c r="E147" s="68" t="str">
        <f>IF(ISERROR(VLOOKUP(C147,'[1]Base Produits'!$A$8:$H$607,3,0)),"",VLOOKUP(C147,'[1]Base Produits'!$A$8:$H$607,3,0))</f>
        <v/>
      </c>
      <c r="F147" s="69" t="str">
        <f t="shared" si="11"/>
        <v/>
      </c>
      <c r="G147" s="70" t="str">
        <f t="shared" si="12"/>
        <v/>
      </c>
      <c r="H147" s="71" t="str">
        <f t="shared" si="13"/>
        <v/>
      </c>
      <c r="I147" s="20"/>
      <c r="K147">
        <f t="shared" si="16"/>
        <v>0</v>
      </c>
      <c r="L147">
        <f t="shared" si="16"/>
        <v>0</v>
      </c>
      <c r="M147">
        <f t="shared" si="16"/>
        <v>0</v>
      </c>
      <c r="N147" s="65">
        <f t="shared" si="15"/>
        <v>0</v>
      </c>
      <c r="O147" s="1" t="str">
        <f t="shared" si="9"/>
        <v/>
      </c>
      <c r="P147" s="1">
        <f>SUM($O$22:O147)</f>
        <v>37</v>
      </c>
      <c r="Q147" s="1" t="str">
        <f>'[1]Base Produits'!A133</f>
        <v>P0126</v>
      </c>
      <c r="R147" s="1">
        <f>HLOOKUP($H$2,'[1]Base Facturation'!$C$5:$ALN$611,T147,0)</f>
        <v>0</v>
      </c>
      <c r="S147" s="66">
        <f>'[1]Base Produits'!D133</f>
        <v>0</v>
      </c>
      <c r="T147" s="1">
        <v>133</v>
      </c>
      <c r="U147" s="1">
        <v>126</v>
      </c>
    </row>
    <row r="148" spans="2:21" ht="16.5" customHeight="1" outlineLevel="1" x14ac:dyDescent="0.3">
      <c r="B148" s="11"/>
      <c r="C148" s="67" t="str">
        <f t="shared" si="10"/>
        <v/>
      </c>
      <c r="D148" s="67" t="str">
        <f>IF(ISERROR(VLOOKUP(C148,'[1]Base Produits'!$A$8:$H$607,2,0)),"",VLOOKUP(C148,'[1]Base Produits'!$A$8:$H$607,2,0))</f>
        <v/>
      </c>
      <c r="E148" s="68" t="str">
        <f>IF(ISERROR(VLOOKUP(C148,'[1]Base Produits'!$A$8:$H$607,3,0)),"",VLOOKUP(C148,'[1]Base Produits'!$A$8:$H$607,3,0))</f>
        <v/>
      </c>
      <c r="F148" s="69" t="str">
        <f t="shared" si="11"/>
        <v/>
      </c>
      <c r="G148" s="70" t="str">
        <f t="shared" si="12"/>
        <v/>
      </c>
      <c r="H148" s="71" t="str">
        <f t="shared" si="13"/>
        <v/>
      </c>
      <c r="I148" s="20"/>
      <c r="K148">
        <f t="shared" si="16"/>
        <v>0</v>
      </c>
      <c r="L148">
        <f t="shared" si="16"/>
        <v>0</v>
      </c>
      <c r="M148">
        <f t="shared" si="16"/>
        <v>0</v>
      </c>
      <c r="N148" s="65">
        <f t="shared" si="15"/>
        <v>0</v>
      </c>
      <c r="O148" s="1" t="str">
        <f t="shared" si="9"/>
        <v/>
      </c>
      <c r="P148" s="1">
        <f>SUM($O$22:O148)</f>
        <v>37</v>
      </c>
      <c r="Q148" s="1" t="str">
        <f>'[1]Base Produits'!A134</f>
        <v>P0127</v>
      </c>
      <c r="R148" s="1">
        <f>HLOOKUP($H$2,'[1]Base Facturation'!$C$5:$ALN$611,T148,0)</f>
        <v>0</v>
      </c>
      <c r="S148" s="66">
        <f>'[1]Base Produits'!D134</f>
        <v>0</v>
      </c>
      <c r="T148" s="1">
        <v>134</v>
      </c>
      <c r="U148" s="1">
        <v>127</v>
      </c>
    </row>
    <row r="149" spans="2:21" ht="16.5" customHeight="1" outlineLevel="1" x14ac:dyDescent="0.3">
      <c r="B149" s="11"/>
      <c r="C149" s="67" t="str">
        <f t="shared" si="10"/>
        <v/>
      </c>
      <c r="D149" s="67" t="str">
        <f>IF(ISERROR(VLOOKUP(C149,'[1]Base Produits'!$A$8:$H$607,2,0)),"",VLOOKUP(C149,'[1]Base Produits'!$A$8:$H$607,2,0))</f>
        <v/>
      </c>
      <c r="E149" s="68" t="str">
        <f>IF(ISERROR(VLOOKUP(C149,'[1]Base Produits'!$A$8:$H$607,3,0)),"",VLOOKUP(C149,'[1]Base Produits'!$A$8:$H$607,3,0))</f>
        <v/>
      </c>
      <c r="F149" s="69" t="str">
        <f t="shared" si="11"/>
        <v/>
      </c>
      <c r="G149" s="70" t="str">
        <f t="shared" si="12"/>
        <v/>
      </c>
      <c r="H149" s="71" t="str">
        <f t="shared" si="13"/>
        <v/>
      </c>
      <c r="I149" s="20"/>
      <c r="K149">
        <f t="shared" si="16"/>
        <v>0</v>
      </c>
      <c r="L149">
        <f t="shared" si="16"/>
        <v>0</v>
      </c>
      <c r="M149">
        <f t="shared" si="16"/>
        <v>0</v>
      </c>
      <c r="N149" s="65">
        <f t="shared" si="15"/>
        <v>0</v>
      </c>
      <c r="O149" s="1" t="str">
        <f t="shared" si="9"/>
        <v/>
      </c>
      <c r="P149" s="1">
        <f>SUM($O$22:O149)</f>
        <v>37</v>
      </c>
      <c r="Q149" s="1" t="str">
        <f>'[1]Base Produits'!A135</f>
        <v>P0128</v>
      </c>
      <c r="R149" s="1">
        <f>HLOOKUP($H$2,'[1]Base Facturation'!$C$5:$ALN$611,T149,0)</f>
        <v>0</v>
      </c>
      <c r="S149" s="66">
        <f>'[1]Base Produits'!D135</f>
        <v>0</v>
      </c>
      <c r="T149" s="1">
        <v>135</v>
      </c>
      <c r="U149" s="1">
        <v>128</v>
      </c>
    </row>
    <row r="150" spans="2:21" ht="16.5" customHeight="1" outlineLevel="1" x14ac:dyDescent="0.3">
      <c r="B150" s="11"/>
      <c r="C150" s="67" t="str">
        <f t="shared" si="10"/>
        <v/>
      </c>
      <c r="D150" s="67" t="str">
        <f>IF(ISERROR(VLOOKUP(C150,'[1]Base Produits'!$A$8:$H$607,2,0)),"",VLOOKUP(C150,'[1]Base Produits'!$A$8:$H$607,2,0))</f>
        <v/>
      </c>
      <c r="E150" s="68" t="str">
        <f>IF(ISERROR(VLOOKUP(C150,'[1]Base Produits'!$A$8:$H$607,3,0)),"",VLOOKUP(C150,'[1]Base Produits'!$A$8:$H$607,3,0))</f>
        <v/>
      </c>
      <c r="F150" s="69" t="str">
        <f t="shared" si="11"/>
        <v/>
      </c>
      <c r="G150" s="70" t="str">
        <f t="shared" si="12"/>
        <v/>
      </c>
      <c r="H150" s="71" t="str">
        <f t="shared" si="13"/>
        <v/>
      </c>
      <c r="I150" s="20"/>
      <c r="K150">
        <f t="shared" si="16"/>
        <v>0</v>
      </c>
      <c r="L150">
        <f t="shared" si="16"/>
        <v>0</v>
      </c>
      <c r="M150">
        <f t="shared" si="16"/>
        <v>0</v>
      </c>
      <c r="N150" s="65">
        <f t="shared" si="15"/>
        <v>0</v>
      </c>
      <c r="O150" s="1" t="str">
        <f t="shared" ref="O150:O213" si="17">IF(R150&gt;0,1,"")</f>
        <v/>
      </c>
      <c r="P150" s="1">
        <f>SUM($O$22:O150)</f>
        <v>37</v>
      </c>
      <c r="Q150" s="1" t="str">
        <f>'[1]Base Produits'!A136</f>
        <v>P0129</v>
      </c>
      <c r="R150" s="1">
        <f>HLOOKUP($H$2,'[1]Base Facturation'!$C$5:$ALN$611,T150,0)</f>
        <v>0</v>
      </c>
      <c r="S150" s="66">
        <f>'[1]Base Produits'!D136</f>
        <v>0</v>
      </c>
      <c r="T150" s="1">
        <v>136</v>
      </c>
      <c r="U150" s="1">
        <v>129</v>
      </c>
    </row>
    <row r="151" spans="2:21" ht="16.5" customHeight="1" outlineLevel="1" x14ac:dyDescent="0.3">
      <c r="B151" s="11"/>
      <c r="C151" s="67" t="str">
        <f t="shared" ref="C151:C196" si="18">IF(ISERROR(VLOOKUP($U151,$P$22:$T$621,2,0)),"",VLOOKUP($U151,$P$22:$T$621,2,0))</f>
        <v/>
      </c>
      <c r="D151" s="67" t="str">
        <f>IF(ISERROR(VLOOKUP(C151,'[1]Base Produits'!$A$8:$H$607,2,0)),"",VLOOKUP(C151,'[1]Base Produits'!$A$8:$H$607,2,0))</f>
        <v/>
      </c>
      <c r="E151" s="68" t="str">
        <f>IF(ISERROR(VLOOKUP(C151,'[1]Base Produits'!$A$8:$H$607,3,0)),"",VLOOKUP(C151,'[1]Base Produits'!$A$8:$H$607,3,0))</f>
        <v/>
      </c>
      <c r="F151" s="69" t="str">
        <f t="shared" ref="F151:F195" si="19">IF(ISERROR(VLOOKUP($U151,$P$22:$T$621,3,0)),"",VLOOKUP($U151,$P$22:$T$621,3,0))</f>
        <v/>
      </c>
      <c r="G151" s="70" t="str">
        <f t="shared" ref="G151:G210" si="20">IF(ISERROR(E151*F151),"",E151*F151)</f>
        <v/>
      </c>
      <c r="H151" s="71" t="str">
        <f t="shared" ref="H151:H195" si="21">IF(ISERROR(VLOOKUP($U151,$P$22:$T$621,4,0)),"",VLOOKUP($U151,$P$22:$T$621,4,0))</f>
        <v/>
      </c>
      <c r="I151" s="20"/>
      <c r="K151">
        <f t="shared" si="16"/>
        <v>0</v>
      </c>
      <c r="L151">
        <f t="shared" si="16"/>
        <v>0</v>
      </c>
      <c r="M151">
        <f t="shared" si="16"/>
        <v>0</v>
      </c>
      <c r="N151" s="65">
        <f t="shared" si="15"/>
        <v>0</v>
      </c>
      <c r="O151" s="1" t="str">
        <f t="shared" si="17"/>
        <v/>
      </c>
      <c r="P151" s="1">
        <f>SUM($O$22:O151)</f>
        <v>37</v>
      </c>
      <c r="Q151" s="1" t="str">
        <f>'[1]Base Produits'!A137</f>
        <v>P0130</v>
      </c>
      <c r="R151" s="1">
        <f>HLOOKUP($H$2,'[1]Base Facturation'!$C$5:$ALN$611,T151,0)</f>
        <v>0</v>
      </c>
      <c r="S151" s="66">
        <f>'[1]Base Produits'!D137</f>
        <v>0</v>
      </c>
      <c r="T151" s="1">
        <v>137</v>
      </c>
      <c r="U151" s="1">
        <v>130</v>
      </c>
    </row>
    <row r="152" spans="2:21" ht="16.5" customHeight="1" outlineLevel="1" x14ac:dyDescent="0.3">
      <c r="B152" s="11"/>
      <c r="C152" s="67" t="str">
        <f t="shared" si="18"/>
        <v/>
      </c>
      <c r="D152" s="67" t="str">
        <f>IF(ISERROR(VLOOKUP(C152,'[1]Base Produits'!$A$8:$H$607,2,0)),"",VLOOKUP(C152,'[1]Base Produits'!$A$8:$H$607,2,0))</f>
        <v/>
      </c>
      <c r="E152" s="68" t="str">
        <f>IF(ISERROR(VLOOKUP(C152,'[1]Base Produits'!$A$8:$H$607,3,0)),"",VLOOKUP(C152,'[1]Base Produits'!$A$8:$H$607,3,0))</f>
        <v/>
      </c>
      <c r="F152" s="69" t="str">
        <f t="shared" si="19"/>
        <v/>
      </c>
      <c r="G152" s="70" t="str">
        <f t="shared" si="20"/>
        <v/>
      </c>
      <c r="H152" s="71" t="str">
        <f t="shared" si="21"/>
        <v/>
      </c>
      <c r="I152" s="20"/>
      <c r="K152">
        <f t="shared" ref="K152:M173" si="22">IF($H152=K$19,$H152*$G152,0)</f>
        <v>0</v>
      </c>
      <c r="L152">
        <f t="shared" si="22"/>
        <v>0</v>
      </c>
      <c r="M152">
        <f t="shared" si="22"/>
        <v>0</v>
      </c>
      <c r="N152" s="65">
        <f t="shared" ref="N152:N195" si="23">IF(ISERROR(G152*H152),0,G152*H152)</f>
        <v>0</v>
      </c>
      <c r="O152" s="1" t="str">
        <f t="shared" si="17"/>
        <v/>
      </c>
      <c r="P152" s="1">
        <f>SUM($O$22:O152)</f>
        <v>37</v>
      </c>
      <c r="Q152" s="1" t="str">
        <f>'[1]Base Produits'!A138</f>
        <v>P0131</v>
      </c>
      <c r="R152" s="1">
        <f>HLOOKUP($H$2,'[1]Base Facturation'!$C$5:$ALN$611,T152,0)</f>
        <v>0</v>
      </c>
      <c r="S152" s="66">
        <f>'[1]Base Produits'!D138</f>
        <v>0</v>
      </c>
      <c r="T152" s="1">
        <v>138</v>
      </c>
      <c r="U152" s="1">
        <v>131</v>
      </c>
    </row>
    <row r="153" spans="2:21" ht="16.5" customHeight="1" outlineLevel="1" x14ac:dyDescent="0.3">
      <c r="B153" s="11"/>
      <c r="C153" s="67" t="str">
        <f t="shared" si="18"/>
        <v/>
      </c>
      <c r="D153" s="67" t="str">
        <f>IF(ISERROR(VLOOKUP(C153,'[1]Base Produits'!$A$8:$H$607,2,0)),"",VLOOKUP(C153,'[1]Base Produits'!$A$8:$H$607,2,0))</f>
        <v/>
      </c>
      <c r="E153" s="68" t="str">
        <f>IF(ISERROR(VLOOKUP(C153,'[1]Base Produits'!$A$8:$H$607,3,0)),"",VLOOKUP(C153,'[1]Base Produits'!$A$8:$H$607,3,0))</f>
        <v/>
      </c>
      <c r="F153" s="69" t="str">
        <f t="shared" si="19"/>
        <v/>
      </c>
      <c r="G153" s="70" t="str">
        <f t="shared" si="20"/>
        <v/>
      </c>
      <c r="H153" s="71" t="str">
        <f t="shared" si="21"/>
        <v/>
      </c>
      <c r="I153" s="20"/>
      <c r="K153">
        <f t="shared" si="22"/>
        <v>0</v>
      </c>
      <c r="L153">
        <f t="shared" si="22"/>
        <v>0</v>
      </c>
      <c r="M153">
        <f t="shared" si="22"/>
        <v>0</v>
      </c>
      <c r="N153" s="65">
        <f t="shared" si="23"/>
        <v>0</v>
      </c>
      <c r="O153" s="1" t="str">
        <f t="shared" si="17"/>
        <v/>
      </c>
      <c r="P153" s="1">
        <f>SUM($O$22:O153)</f>
        <v>37</v>
      </c>
      <c r="Q153" s="1" t="str">
        <f>'[1]Base Produits'!A139</f>
        <v>P0132</v>
      </c>
      <c r="R153" s="1">
        <f>HLOOKUP($H$2,'[1]Base Facturation'!$C$5:$ALN$611,T153,0)</f>
        <v>0</v>
      </c>
      <c r="S153" s="66">
        <f>'[1]Base Produits'!D139</f>
        <v>0</v>
      </c>
      <c r="T153" s="1">
        <v>139</v>
      </c>
      <c r="U153" s="1">
        <v>132</v>
      </c>
    </row>
    <row r="154" spans="2:21" ht="16.5" customHeight="1" outlineLevel="1" x14ac:dyDescent="0.3">
      <c r="B154" s="11"/>
      <c r="C154" s="67" t="str">
        <f t="shared" si="18"/>
        <v/>
      </c>
      <c r="D154" s="67" t="str">
        <f>IF(ISERROR(VLOOKUP(C154,'[1]Base Produits'!$A$8:$H$607,2,0)),"",VLOOKUP(C154,'[1]Base Produits'!$A$8:$H$607,2,0))</f>
        <v/>
      </c>
      <c r="E154" s="68" t="str">
        <f>IF(ISERROR(VLOOKUP(C154,'[1]Base Produits'!$A$8:$H$607,3,0)),"",VLOOKUP(C154,'[1]Base Produits'!$A$8:$H$607,3,0))</f>
        <v/>
      </c>
      <c r="F154" s="69" t="str">
        <f t="shared" si="19"/>
        <v/>
      </c>
      <c r="G154" s="70" t="str">
        <f t="shared" si="20"/>
        <v/>
      </c>
      <c r="H154" s="71" t="str">
        <f t="shared" si="21"/>
        <v/>
      </c>
      <c r="I154" s="20"/>
      <c r="K154">
        <f t="shared" si="22"/>
        <v>0</v>
      </c>
      <c r="L154">
        <f t="shared" si="22"/>
        <v>0</v>
      </c>
      <c r="M154">
        <f t="shared" si="22"/>
        <v>0</v>
      </c>
      <c r="N154" s="65">
        <f t="shared" si="23"/>
        <v>0</v>
      </c>
      <c r="O154" s="1" t="str">
        <f t="shared" si="17"/>
        <v/>
      </c>
      <c r="P154" s="1">
        <f>SUM($O$22:O154)</f>
        <v>37</v>
      </c>
      <c r="Q154" s="1" t="str">
        <f>'[1]Base Produits'!A140</f>
        <v>P0133</v>
      </c>
      <c r="R154" s="1">
        <f>HLOOKUP($H$2,'[1]Base Facturation'!$C$5:$ALN$611,T154,0)</f>
        <v>0</v>
      </c>
      <c r="S154" s="66">
        <f>'[1]Base Produits'!D140</f>
        <v>0</v>
      </c>
      <c r="T154" s="1">
        <v>140</v>
      </c>
      <c r="U154" s="1">
        <v>133</v>
      </c>
    </row>
    <row r="155" spans="2:21" ht="16.5" customHeight="1" outlineLevel="1" x14ac:dyDescent="0.3">
      <c r="B155" s="11"/>
      <c r="C155" s="67" t="str">
        <f t="shared" si="18"/>
        <v/>
      </c>
      <c r="D155" s="67" t="str">
        <f>IF(ISERROR(VLOOKUP(C155,'[1]Base Produits'!$A$8:$H$607,2,0)),"",VLOOKUP(C155,'[1]Base Produits'!$A$8:$H$607,2,0))</f>
        <v/>
      </c>
      <c r="E155" s="68" t="str">
        <f>IF(ISERROR(VLOOKUP(C155,'[1]Base Produits'!$A$8:$H$607,3,0)),"",VLOOKUP(C155,'[1]Base Produits'!$A$8:$H$607,3,0))</f>
        <v/>
      </c>
      <c r="F155" s="69" t="str">
        <f t="shared" si="19"/>
        <v/>
      </c>
      <c r="G155" s="70" t="str">
        <f t="shared" si="20"/>
        <v/>
      </c>
      <c r="H155" s="71" t="str">
        <f t="shared" si="21"/>
        <v/>
      </c>
      <c r="I155" s="20"/>
      <c r="K155">
        <f t="shared" si="22"/>
        <v>0</v>
      </c>
      <c r="L155">
        <f t="shared" si="22"/>
        <v>0</v>
      </c>
      <c r="M155">
        <f t="shared" si="22"/>
        <v>0</v>
      </c>
      <c r="N155" s="65">
        <f t="shared" si="23"/>
        <v>0</v>
      </c>
      <c r="O155" s="1" t="str">
        <f t="shared" si="17"/>
        <v/>
      </c>
      <c r="P155" s="1">
        <f>SUM($O$22:O155)</f>
        <v>37</v>
      </c>
      <c r="Q155" s="1" t="str">
        <f>'[1]Base Produits'!A141</f>
        <v>P0134</v>
      </c>
      <c r="R155" s="1">
        <f>HLOOKUP($H$2,'[1]Base Facturation'!$C$5:$ALN$611,T155,0)</f>
        <v>0</v>
      </c>
      <c r="S155" s="66">
        <f>'[1]Base Produits'!D141</f>
        <v>0</v>
      </c>
      <c r="T155" s="1">
        <v>141</v>
      </c>
      <c r="U155" s="1">
        <v>134</v>
      </c>
    </row>
    <row r="156" spans="2:21" ht="16.5" customHeight="1" outlineLevel="1" x14ac:dyDescent="0.3">
      <c r="B156" s="11"/>
      <c r="C156" s="67" t="str">
        <f t="shared" si="18"/>
        <v/>
      </c>
      <c r="D156" s="67" t="str">
        <f>IF(ISERROR(VLOOKUP(C156,'[1]Base Produits'!$A$8:$H$607,2,0)),"",VLOOKUP(C156,'[1]Base Produits'!$A$8:$H$607,2,0))</f>
        <v/>
      </c>
      <c r="E156" s="68" t="str">
        <f>IF(ISERROR(VLOOKUP(C156,'[1]Base Produits'!$A$8:$H$607,3,0)),"",VLOOKUP(C156,'[1]Base Produits'!$A$8:$H$607,3,0))</f>
        <v/>
      </c>
      <c r="F156" s="69" t="str">
        <f t="shared" si="19"/>
        <v/>
      </c>
      <c r="G156" s="70" t="str">
        <f t="shared" si="20"/>
        <v/>
      </c>
      <c r="H156" s="71" t="str">
        <f t="shared" si="21"/>
        <v/>
      </c>
      <c r="I156" s="20"/>
      <c r="K156">
        <f t="shared" si="22"/>
        <v>0</v>
      </c>
      <c r="L156">
        <f t="shared" si="22"/>
        <v>0</v>
      </c>
      <c r="M156">
        <f t="shared" si="22"/>
        <v>0</v>
      </c>
      <c r="N156" s="65">
        <f t="shared" si="23"/>
        <v>0</v>
      </c>
      <c r="O156" s="1" t="str">
        <f t="shared" si="17"/>
        <v/>
      </c>
      <c r="P156" s="1">
        <f>SUM($O$22:O156)</f>
        <v>37</v>
      </c>
      <c r="Q156" s="1" t="str">
        <f>'[1]Base Produits'!A142</f>
        <v>P0135</v>
      </c>
      <c r="R156" s="1">
        <f>HLOOKUP($H$2,'[1]Base Facturation'!$C$5:$ALN$611,T156,0)</f>
        <v>0</v>
      </c>
      <c r="S156" s="66">
        <f>'[1]Base Produits'!D142</f>
        <v>0</v>
      </c>
      <c r="T156" s="1">
        <v>142</v>
      </c>
      <c r="U156" s="1">
        <v>135</v>
      </c>
    </row>
    <row r="157" spans="2:21" ht="16.5" customHeight="1" outlineLevel="1" x14ac:dyDescent="0.3">
      <c r="B157" s="11"/>
      <c r="C157" s="67" t="str">
        <f t="shared" si="18"/>
        <v/>
      </c>
      <c r="D157" s="67" t="str">
        <f>IF(ISERROR(VLOOKUP(C157,'[1]Base Produits'!$A$8:$H$607,2,0)),"",VLOOKUP(C157,'[1]Base Produits'!$A$8:$H$607,2,0))</f>
        <v/>
      </c>
      <c r="E157" s="68" t="str">
        <f>IF(ISERROR(VLOOKUP(C157,'[1]Base Produits'!$A$8:$H$607,3,0)),"",VLOOKUP(C157,'[1]Base Produits'!$A$8:$H$607,3,0))</f>
        <v/>
      </c>
      <c r="F157" s="69" t="str">
        <f t="shared" si="19"/>
        <v/>
      </c>
      <c r="G157" s="70" t="str">
        <f t="shared" si="20"/>
        <v/>
      </c>
      <c r="H157" s="71" t="str">
        <f t="shared" si="21"/>
        <v/>
      </c>
      <c r="I157" s="20"/>
      <c r="K157">
        <f t="shared" si="22"/>
        <v>0</v>
      </c>
      <c r="L157">
        <f t="shared" si="22"/>
        <v>0</v>
      </c>
      <c r="M157">
        <f t="shared" si="22"/>
        <v>0</v>
      </c>
      <c r="N157" s="65">
        <f t="shared" si="23"/>
        <v>0</v>
      </c>
      <c r="O157" s="1" t="str">
        <f t="shared" si="17"/>
        <v/>
      </c>
      <c r="P157" s="1">
        <f>SUM($O$22:O157)</f>
        <v>37</v>
      </c>
      <c r="Q157" s="1" t="str">
        <f>'[1]Base Produits'!A143</f>
        <v>P0136</v>
      </c>
      <c r="R157" s="1">
        <f>HLOOKUP($H$2,'[1]Base Facturation'!$C$5:$ALN$611,T157,0)</f>
        <v>0</v>
      </c>
      <c r="S157" s="66">
        <f>'[1]Base Produits'!D143</f>
        <v>0</v>
      </c>
      <c r="T157" s="1">
        <v>143</v>
      </c>
      <c r="U157" s="1">
        <v>136</v>
      </c>
    </row>
    <row r="158" spans="2:21" ht="16.5" customHeight="1" outlineLevel="1" x14ac:dyDescent="0.3">
      <c r="B158" s="11"/>
      <c r="C158" s="67" t="str">
        <f t="shared" si="18"/>
        <v/>
      </c>
      <c r="D158" s="67" t="str">
        <f>IF(ISERROR(VLOOKUP(C158,'[1]Base Produits'!$A$8:$H$607,2,0)),"",VLOOKUP(C158,'[1]Base Produits'!$A$8:$H$607,2,0))</f>
        <v/>
      </c>
      <c r="E158" s="68" t="str">
        <f>IF(ISERROR(VLOOKUP(C158,'[1]Base Produits'!$A$8:$H$607,3,0)),"",VLOOKUP(C158,'[1]Base Produits'!$A$8:$H$607,3,0))</f>
        <v/>
      </c>
      <c r="F158" s="69" t="str">
        <f t="shared" si="19"/>
        <v/>
      </c>
      <c r="G158" s="70" t="str">
        <f t="shared" si="20"/>
        <v/>
      </c>
      <c r="H158" s="71" t="str">
        <f t="shared" si="21"/>
        <v/>
      </c>
      <c r="I158" s="20"/>
      <c r="K158">
        <f t="shared" si="22"/>
        <v>0</v>
      </c>
      <c r="L158">
        <f t="shared" si="22"/>
        <v>0</v>
      </c>
      <c r="M158">
        <f t="shared" si="22"/>
        <v>0</v>
      </c>
      <c r="N158" s="65">
        <f t="shared" si="23"/>
        <v>0</v>
      </c>
      <c r="O158" s="1" t="str">
        <f t="shared" si="17"/>
        <v/>
      </c>
      <c r="P158" s="1">
        <f>SUM($O$22:O158)</f>
        <v>37</v>
      </c>
      <c r="Q158" s="1" t="str">
        <f>'[1]Base Produits'!A144</f>
        <v>P0137</v>
      </c>
      <c r="R158" s="1">
        <f>HLOOKUP($H$2,'[1]Base Facturation'!$C$5:$ALN$611,T158,0)</f>
        <v>0</v>
      </c>
      <c r="S158" s="66">
        <f>'[1]Base Produits'!D144</f>
        <v>0</v>
      </c>
      <c r="T158" s="1">
        <v>144</v>
      </c>
      <c r="U158" s="1">
        <v>137</v>
      </c>
    </row>
    <row r="159" spans="2:21" ht="16.5" customHeight="1" outlineLevel="1" x14ac:dyDescent="0.3">
      <c r="B159" s="11"/>
      <c r="C159" s="67" t="str">
        <f t="shared" si="18"/>
        <v/>
      </c>
      <c r="D159" s="67" t="str">
        <f>IF(ISERROR(VLOOKUP(C159,'[1]Base Produits'!$A$8:$H$607,2,0)),"",VLOOKUP(C159,'[1]Base Produits'!$A$8:$H$607,2,0))</f>
        <v/>
      </c>
      <c r="E159" s="68" t="str">
        <f>IF(ISERROR(VLOOKUP(C159,'[1]Base Produits'!$A$8:$H$607,3,0)),"",VLOOKUP(C159,'[1]Base Produits'!$A$8:$H$607,3,0))</f>
        <v/>
      </c>
      <c r="F159" s="69" t="str">
        <f t="shared" si="19"/>
        <v/>
      </c>
      <c r="G159" s="70" t="str">
        <f t="shared" si="20"/>
        <v/>
      </c>
      <c r="H159" s="71" t="str">
        <f t="shared" si="21"/>
        <v/>
      </c>
      <c r="I159" s="20"/>
      <c r="K159">
        <f t="shared" si="22"/>
        <v>0</v>
      </c>
      <c r="L159">
        <f t="shared" si="22"/>
        <v>0</v>
      </c>
      <c r="M159">
        <f t="shared" si="22"/>
        <v>0</v>
      </c>
      <c r="N159" s="65">
        <f t="shared" si="23"/>
        <v>0</v>
      </c>
      <c r="O159" s="1" t="str">
        <f t="shared" si="17"/>
        <v/>
      </c>
      <c r="P159" s="1">
        <f>SUM($O$22:O159)</f>
        <v>37</v>
      </c>
      <c r="Q159" s="1" t="str">
        <f>'[1]Base Produits'!A145</f>
        <v>P0138</v>
      </c>
      <c r="R159" s="1">
        <f>HLOOKUP($H$2,'[1]Base Facturation'!$C$5:$ALN$611,T159,0)</f>
        <v>0</v>
      </c>
      <c r="S159" s="66">
        <f>'[1]Base Produits'!D145</f>
        <v>0</v>
      </c>
      <c r="T159" s="1">
        <v>145</v>
      </c>
      <c r="U159" s="1">
        <v>138</v>
      </c>
    </row>
    <row r="160" spans="2:21" ht="16.5" customHeight="1" outlineLevel="1" x14ac:dyDescent="0.3">
      <c r="B160" s="11"/>
      <c r="C160" s="67" t="str">
        <f t="shared" si="18"/>
        <v/>
      </c>
      <c r="D160" s="67" t="str">
        <f>IF(ISERROR(VLOOKUP(C160,'[1]Base Produits'!$A$8:$H$607,2,0)),"",VLOOKUP(C160,'[1]Base Produits'!$A$8:$H$607,2,0))</f>
        <v/>
      </c>
      <c r="E160" s="68" t="str">
        <f>IF(ISERROR(VLOOKUP(C160,'[1]Base Produits'!$A$8:$H$607,3,0)),"",VLOOKUP(C160,'[1]Base Produits'!$A$8:$H$607,3,0))</f>
        <v/>
      </c>
      <c r="F160" s="69" t="str">
        <f t="shared" si="19"/>
        <v/>
      </c>
      <c r="G160" s="70" t="str">
        <f t="shared" si="20"/>
        <v/>
      </c>
      <c r="H160" s="71" t="str">
        <f t="shared" si="21"/>
        <v/>
      </c>
      <c r="I160" s="20"/>
      <c r="K160">
        <f t="shared" si="22"/>
        <v>0</v>
      </c>
      <c r="L160">
        <f t="shared" si="22"/>
        <v>0</v>
      </c>
      <c r="M160">
        <f t="shared" si="22"/>
        <v>0</v>
      </c>
      <c r="N160" s="65">
        <f t="shared" si="23"/>
        <v>0</v>
      </c>
      <c r="O160" s="1" t="str">
        <f t="shared" si="17"/>
        <v/>
      </c>
      <c r="P160" s="1">
        <f>SUM($O$22:O160)</f>
        <v>37</v>
      </c>
      <c r="Q160" s="1" t="str">
        <f>'[1]Base Produits'!A146</f>
        <v>P0139</v>
      </c>
      <c r="R160" s="1">
        <f>HLOOKUP($H$2,'[1]Base Facturation'!$C$5:$ALN$611,T160,0)</f>
        <v>0</v>
      </c>
      <c r="S160" s="66">
        <f>'[1]Base Produits'!D146</f>
        <v>0</v>
      </c>
      <c r="T160" s="1">
        <v>146</v>
      </c>
      <c r="U160" s="1">
        <v>139</v>
      </c>
    </row>
    <row r="161" spans="2:21" ht="16.5" customHeight="1" outlineLevel="1" x14ac:dyDescent="0.3">
      <c r="B161" s="11"/>
      <c r="C161" s="67" t="str">
        <f t="shared" si="18"/>
        <v/>
      </c>
      <c r="D161" s="67" t="str">
        <f>IF(ISERROR(VLOOKUP(C161,'[1]Base Produits'!$A$8:$H$607,2,0)),"",VLOOKUP(C161,'[1]Base Produits'!$A$8:$H$607,2,0))</f>
        <v/>
      </c>
      <c r="E161" s="68" t="str">
        <f>IF(ISERROR(VLOOKUP(C161,'[1]Base Produits'!$A$8:$H$607,3,0)),"",VLOOKUP(C161,'[1]Base Produits'!$A$8:$H$607,3,0))</f>
        <v/>
      </c>
      <c r="F161" s="69" t="str">
        <f t="shared" si="19"/>
        <v/>
      </c>
      <c r="G161" s="70" t="str">
        <f t="shared" si="20"/>
        <v/>
      </c>
      <c r="H161" s="71" t="str">
        <f t="shared" si="21"/>
        <v/>
      </c>
      <c r="I161" s="20"/>
      <c r="K161">
        <f t="shared" si="22"/>
        <v>0</v>
      </c>
      <c r="L161">
        <f t="shared" si="22"/>
        <v>0</v>
      </c>
      <c r="M161">
        <f t="shared" si="22"/>
        <v>0</v>
      </c>
      <c r="N161" s="65">
        <f t="shared" si="23"/>
        <v>0</v>
      </c>
      <c r="O161" s="1" t="str">
        <f t="shared" si="17"/>
        <v/>
      </c>
      <c r="P161" s="1">
        <f>SUM($O$22:O161)</f>
        <v>37</v>
      </c>
      <c r="Q161" s="1" t="str">
        <f>'[1]Base Produits'!A147</f>
        <v>P0140</v>
      </c>
      <c r="R161" s="1">
        <f>HLOOKUP($H$2,'[1]Base Facturation'!$C$5:$ALN$611,T161,0)</f>
        <v>0</v>
      </c>
      <c r="S161" s="66">
        <f>'[1]Base Produits'!D147</f>
        <v>0</v>
      </c>
      <c r="T161" s="1">
        <v>147</v>
      </c>
      <c r="U161" s="1">
        <v>140</v>
      </c>
    </row>
    <row r="162" spans="2:21" ht="16.5" customHeight="1" outlineLevel="1" x14ac:dyDescent="0.3">
      <c r="B162" s="11"/>
      <c r="C162" s="67" t="str">
        <f t="shared" si="18"/>
        <v/>
      </c>
      <c r="D162" s="67" t="str">
        <f>IF(ISERROR(VLOOKUP(C162,'[1]Base Produits'!$A$8:$H$607,2,0)),"",VLOOKUP(C162,'[1]Base Produits'!$A$8:$H$607,2,0))</f>
        <v/>
      </c>
      <c r="E162" s="68" t="str">
        <f>IF(ISERROR(VLOOKUP(C162,'[1]Base Produits'!$A$8:$H$607,3,0)),"",VLOOKUP(C162,'[1]Base Produits'!$A$8:$H$607,3,0))</f>
        <v/>
      </c>
      <c r="F162" s="69" t="str">
        <f t="shared" si="19"/>
        <v/>
      </c>
      <c r="G162" s="70" t="str">
        <f t="shared" si="20"/>
        <v/>
      </c>
      <c r="H162" s="71" t="str">
        <f t="shared" si="21"/>
        <v/>
      </c>
      <c r="I162" s="20"/>
      <c r="K162">
        <f t="shared" si="22"/>
        <v>0</v>
      </c>
      <c r="L162">
        <f t="shared" si="22"/>
        <v>0</v>
      </c>
      <c r="M162">
        <f t="shared" si="22"/>
        <v>0</v>
      </c>
      <c r="N162" s="65">
        <f t="shared" si="23"/>
        <v>0</v>
      </c>
      <c r="O162" s="1" t="str">
        <f t="shared" si="17"/>
        <v/>
      </c>
      <c r="P162" s="1">
        <f>SUM($O$22:O162)</f>
        <v>37</v>
      </c>
      <c r="Q162" s="1" t="str">
        <f>'[1]Base Produits'!A148</f>
        <v>P0141</v>
      </c>
      <c r="R162" s="1">
        <f>HLOOKUP($H$2,'[1]Base Facturation'!$C$5:$ALN$611,T162,0)</f>
        <v>0</v>
      </c>
      <c r="S162" s="66">
        <f>'[1]Base Produits'!D148</f>
        <v>0</v>
      </c>
      <c r="T162" s="1">
        <v>148</v>
      </c>
      <c r="U162" s="1">
        <v>141</v>
      </c>
    </row>
    <row r="163" spans="2:21" ht="16.5" customHeight="1" outlineLevel="1" x14ac:dyDescent="0.3">
      <c r="B163" s="11"/>
      <c r="C163" s="67" t="str">
        <f t="shared" si="18"/>
        <v/>
      </c>
      <c r="D163" s="67" t="str">
        <f>IF(ISERROR(VLOOKUP(C163,'[1]Base Produits'!$A$8:$H$607,2,0)),"",VLOOKUP(C163,'[1]Base Produits'!$A$8:$H$607,2,0))</f>
        <v/>
      </c>
      <c r="E163" s="68" t="str">
        <f>IF(ISERROR(VLOOKUP(C163,'[1]Base Produits'!$A$8:$H$607,3,0)),"",VLOOKUP(C163,'[1]Base Produits'!$A$8:$H$607,3,0))</f>
        <v/>
      </c>
      <c r="F163" s="69" t="str">
        <f t="shared" si="19"/>
        <v/>
      </c>
      <c r="G163" s="70" t="str">
        <f t="shared" si="20"/>
        <v/>
      </c>
      <c r="H163" s="71" t="str">
        <f t="shared" si="21"/>
        <v/>
      </c>
      <c r="I163" s="20"/>
      <c r="K163">
        <f t="shared" si="22"/>
        <v>0</v>
      </c>
      <c r="L163">
        <f t="shared" si="22"/>
        <v>0</v>
      </c>
      <c r="M163">
        <f t="shared" si="22"/>
        <v>0</v>
      </c>
      <c r="N163" s="65">
        <f t="shared" si="23"/>
        <v>0</v>
      </c>
      <c r="O163" s="1" t="str">
        <f t="shared" si="17"/>
        <v/>
      </c>
      <c r="P163" s="1">
        <f>SUM($O$22:O163)</f>
        <v>37</v>
      </c>
      <c r="Q163" s="1" t="str">
        <f>'[1]Base Produits'!A149</f>
        <v>P0142</v>
      </c>
      <c r="R163" s="1">
        <f>HLOOKUP($H$2,'[1]Base Facturation'!$C$5:$ALN$611,T163,0)</f>
        <v>0</v>
      </c>
      <c r="S163" s="66">
        <f>'[1]Base Produits'!D149</f>
        <v>0</v>
      </c>
      <c r="T163" s="1">
        <v>149</v>
      </c>
      <c r="U163" s="1">
        <v>142</v>
      </c>
    </row>
    <row r="164" spans="2:21" ht="16.5" customHeight="1" outlineLevel="1" x14ac:dyDescent="0.3">
      <c r="B164" s="11"/>
      <c r="C164" s="67" t="str">
        <f t="shared" si="18"/>
        <v/>
      </c>
      <c r="D164" s="67" t="str">
        <f>IF(ISERROR(VLOOKUP(C164,'[1]Base Produits'!$A$8:$H$607,2,0)),"",VLOOKUP(C164,'[1]Base Produits'!$A$8:$H$607,2,0))</f>
        <v/>
      </c>
      <c r="E164" s="68" t="str">
        <f>IF(ISERROR(VLOOKUP(C164,'[1]Base Produits'!$A$8:$H$607,3,0)),"",VLOOKUP(C164,'[1]Base Produits'!$A$8:$H$607,3,0))</f>
        <v/>
      </c>
      <c r="F164" s="69" t="str">
        <f t="shared" si="19"/>
        <v/>
      </c>
      <c r="G164" s="70" t="str">
        <f t="shared" si="20"/>
        <v/>
      </c>
      <c r="H164" s="71" t="str">
        <f t="shared" si="21"/>
        <v/>
      </c>
      <c r="I164" s="20"/>
      <c r="K164">
        <f t="shared" si="22"/>
        <v>0</v>
      </c>
      <c r="L164">
        <f t="shared" si="22"/>
        <v>0</v>
      </c>
      <c r="M164">
        <f t="shared" si="22"/>
        <v>0</v>
      </c>
      <c r="N164" s="65">
        <f t="shared" si="23"/>
        <v>0</v>
      </c>
      <c r="O164" s="1" t="str">
        <f t="shared" si="17"/>
        <v/>
      </c>
      <c r="P164" s="1">
        <f>SUM($O$22:O164)</f>
        <v>37</v>
      </c>
      <c r="Q164" s="1" t="str">
        <f>'[1]Base Produits'!A150</f>
        <v>P0143</v>
      </c>
      <c r="R164" s="1">
        <f>HLOOKUP($H$2,'[1]Base Facturation'!$C$5:$ALN$611,T164,0)</f>
        <v>0</v>
      </c>
      <c r="S164" s="66">
        <f>'[1]Base Produits'!D150</f>
        <v>0</v>
      </c>
      <c r="T164" s="1">
        <v>150</v>
      </c>
      <c r="U164" s="1">
        <v>143</v>
      </c>
    </row>
    <row r="165" spans="2:21" ht="16.5" customHeight="1" outlineLevel="1" x14ac:dyDescent="0.3">
      <c r="B165" s="11"/>
      <c r="C165" s="67" t="str">
        <f t="shared" si="18"/>
        <v/>
      </c>
      <c r="D165" s="67" t="str">
        <f>IF(ISERROR(VLOOKUP(C165,'[1]Base Produits'!$A$8:$H$607,2,0)),"",VLOOKUP(C165,'[1]Base Produits'!$A$8:$H$607,2,0))</f>
        <v/>
      </c>
      <c r="E165" s="68" t="str">
        <f>IF(ISERROR(VLOOKUP(C165,'[1]Base Produits'!$A$8:$H$607,3,0)),"",VLOOKUP(C165,'[1]Base Produits'!$A$8:$H$607,3,0))</f>
        <v/>
      </c>
      <c r="F165" s="69" t="str">
        <f t="shared" si="19"/>
        <v/>
      </c>
      <c r="G165" s="70" t="str">
        <f t="shared" si="20"/>
        <v/>
      </c>
      <c r="H165" s="71" t="str">
        <f t="shared" si="21"/>
        <v/>
      </c>
      <c r="I165" s="20"/>
      <c r="K165">
        <f t="shared" si="22"/>
        <v>0</v>
      </c>
      <c r="L165">
        <f t="shared" si="22"/>
        <v>0</v>
      </c>
      <c r="M165">
        <f t="shared" si="22"/>
        <v>0</v>
      </c>
      <c r="N165" s="65">
        <f t="shared" si="23"/>
        <v>0</v>
      </c>
      <c r="O165" s="1" t="str">
        <f t="shared" si="17"/>
        <v/>
      </c>
      <c r="P165" s="1">
        <f>SUM($O$22:O165)</f>
        <v>37</v>
      </c>
      <c r="Q165" s="1" t="str">
        <f>'[1]Base Produits'!A151</f>
        <v>P0144</v>
      </c>
      <c r="R165" s="1">
        <f>HLOOKUP($H$2,'[1]Base Facturation'!$C$5:$ALN$611,T165,0)</f>
        <v>0</v>
      </c>
      <c r="S165" s="66">
        <f>'[1]Base Produits'!D151</f>
        <v>0</v>
      </c>
      <c r="T165" s="1">
        <v>151</v>
      </c>
      <c r="U165" s="1">
        <v>144</v>
      </c>
    </row>
    <row r="166" spans="2:21" ht="16.5" customHeight="1" outlineLevel="1" x14ac:dyDescent="0.3">
      <c r="B166" s="11"/>
      <c r="C166" s="67" t="str">
        <f t="shared" si="18"/>
        <v/>
      </c>
      <c r="D166" s="67" t="str">
        <f>IF(ISERROR(VLOOKUP(C166,'[1]Base Produits'!$A$8:$H$607,2,0)),"",VLOOKUP(C166,'[1]Base Produits'!$A$8:$H$607,2,0))</f>
        <v/>
      </c>
      <c r="E166" s="68" t="str">
        <f>IF(ISERROR(VLOOKUP(C166,'[1]Base Produits'!$A$8:$H$607,3,0)),"",VLOOKUP(C166,'[1]Base Produits'!$A$8:$H$607,3,0))</f>
        <v/>
      </c>
      <c r="F166" s="69" t="str">
        <f t="shared" si="19"/>
        <v/>
      </c>
      <c r="G166" s="70" t="str">
        <f t="shared" si="20"/>
        <v/>
      </c>
      <c r="H166" s="71" t="str">
        <f t="shared" si="21"/>
        <v/>
      </c>
      <c r="I166" s="20"/>
      <c r="K166">
        <f t="shared" si="22"/>
        <v>0</v>
      </c>
      <c r="L166">
        <f t="shared" si="22"/>
        <v>0</v>
      </c>
      <c r="M166">
        <f t="shared" si="22"/>
        <v>0</v>
      </c>
      <c r="N166" s="65">
        <f t="shared" si="23"/>
        <v>0</v>
      </c>
      <c r="O166" s="1" t="str">
        <f t="shared" si="17"/>
        <v/>
      </c>
      <c r="P166" s="1">
        <f>SUM($O$22:O166)</f>
        <v>37</v>
      </c>
      <c r="Q166" s="1" t="str">
        <f>'[1]Base Produits'!A152</f>
        <v>P0145</v>
      </c>
      <c r="R166" s="1">
        <f>HLOOKUP($H$2,'[1]Base Facturation'!$C$5:$ALN$611,T166,0)</f>
        <v>0</v>
      </c>
      <c r="S166" s="66">
        <f>'[1]Base Produits'!D152</f>
        <v>0</v>
      </c>
      <c r="T166" s="1">
        <v>152</v>
      </c>
      <c r="U166" s="1">
        <v>145</v>
      </c>
    </row>
    <row r="167" spans="2:21" ht="16.5" customHeight="1" outlineLevel="1" x14ac:dyDescent="0.3">
      <c r="B167" s="11"/>
      <c r="C167" s="67" t="str">
        <f t="shared" si="18"/>
        <v/>
      </c>
      <c r="D167" s="67" t="str">
        <f>IF(ISERROR(VLOOKUP(C167,'[1]Base Produits'!$A$8:$H$607,2,0)),"",VLOOKUP(C167,'[1]Base Produits'!$A$8:$H$607,2,0))</f>
        <v/>
      </c>
      <c r="E167" s="68" t="str">
        <f>IF(ISERROR(VLOOKUP(C167,'[1]Base Produits'!$A$8:$H$607,3,0)),"",VLOOKUP(C167,'[1]Base Produits'!$A$8:$H$607,3,0))</f>
        <v/>
      </c>
      <c r="F167" s="69" t="str">
        <f t="shared" si="19"/>
        <v/>
      </c>
      <c r="G167" s="70" t="str">
        <f t="shared" si="20"/>
        <v/>
      </c>
      <c r="H167" s="71" t="str">
        <f t="shared" si="21"/>
        <v/>
      </c>
      <c r="I167" s="20"/>
      <c r="K167">
        <f t="shared" si="22"/>
        <v>0</v>
      </c>
      <c r="L167">
        <f t="shared" si="22"/>
        <v>0</v>
      </c>
      <c r="M167">
        <f t="shared" si="22"/>
        <v>0</v>
      </c>
      <c r="N167" s="65">
        <f t="shared" si="23"/>
        <v>0</v>
      </c>
      <c r="O167" s="1" t="str">
        <f t="shared" si="17"/>
        <v/>
      </c>
      <c r="P167" s="1">
        <f>SUM($O$22:O167)</f>
        <v>37</v>
      </c>
      <c r="Q167" s="1" t="str">
        <f>'[1]Base Produits'!A153</f>
        <v>P0146</v>
      </c>
      <c r="R167" s="1">
        <f>HLOOKUP($H$2,'[1]Base Facturation'!$C$5:$ALN$611,T167,0)</f>
        <v>0</v>
      </c>
      <c r="S167" s="66">
        <f>'[1]Base Produits'!D153</f>
        <v>0</v>
      </c>
      <c r="T167" s="1">
        <v>153</v>
      </c>
      <c r="U167" s="1">
        <v>146</v>
      </c>
    </row>
    <row r="168" spans="2:21" ht="16.5" customHeight="1" outlineLevel="1" x14ac:dyDescent="0.3">
      <c r="B168" s="11"/>
      <c r="C168" s="67" t="str">
        <f t="shared" si="18"/>
        <v/>
      </c>
      <c r="D168" s="67" t="str">
        <f>IF(ISERROR(VLOOKUP(C168,'[1]Base Produits'!$A$8:$H$607,2,0)),"",VLOOKUP(C168,'[1]Base Produits'!$A$8:$H$607,2,0))</f>
        <v/>
      </c>
      <c r="E168" s="68" t="str">
        <f>IF(ISERROR(VLOOKUP(C168,'[1]Base Produits'!$A$8:$H$607,3,0)),"",VLOOKUP(C168,'[1]Base Produits'!$A$8:$H$607,3,0))</f>
        <v/>
      </c>
      <c r="F168" s="69" t="str">
        <f t="shared" si="19"/>
        <v/>
      </c>
      <c r="G168" s="70" t="str">
        <f t="shared" si="20"/>
        <v/>
      </c>
      <c r="H168" s="71" t="str">
        <f t="shared" si="21"/>
        <v/>
      </c>
      <c r="I168" s="20"/>
      <c r="K168">
        <f t="shared" si="22"/>
        <v>0</v>
      </c>
      <c r="L168">
        <f t="shared" si="22"/>
        <v>0</v>
      </c>
      <c r="M168">
        <f t="shared" si="22"/>
        <v>0</v>
      </c>
      <c r="N168" s="65">
        <f t="shared" si="23"/>
        <v>0</v>
      </c>
      <c r="O168" s="1" t="str">
        <f t="shared" si="17"/>
        <v/>
      </c>
      <c r="P168" s="1">
        <f>SUM($O$22:O168)</f>
        <v>37</v>
      </c>
      <c r="Q168" s="1" t="str">
        <f>'[1]Base Produits'!A154</f>
        <v>P0147</v>
      </c>
      <c r="R168" s="1">
        <f>HLOOKUP($H$2,'[1]Base Facturation'!$C$5:$ALN$611,T168,0)</f>
        <v>0</v>
      </c>
      <c r="S168" s="66">
        <f>'[1]Base Produits'!D154</f>
        <v>0</v>
      </c>
      <c r="T168" s="1">
        <v>154</v>
      </c>
      <c r="U168" s="1">
        <v>147</v>
      </c>
    </row>
    <row r="169" spans="2:21" ht="16.5" customHeight="1" outlineLevel="1" x14ac:dyDescent="0.3">
      <c r="B169" s="11"/>
      <c r="C169" s="67" t="str">
        <f t="shared" si="18"/>
        <v/>
      </c>
      <c r="D169" s="67" t="str">
        <f>IF(ISERROR(VLOOKUP(C169,'[1]Base Produits'!$A$8:$H$607,2,0)),"",VLOOKUP(C169,'[1]Base Produits'!$A$8:$H$607,2,0))</f>
        <v/>
      </c>
      <c r="E169" s="68" t="str">
        <f>IF(ISERROR(VLOOKUP(C169,'[1]Base Produits'!$A$8:$H$607,3,0)),"",VLOOKUP(C169,'[1]Base Produits'!$A$8:$H$607,3,0))</f>
        <v/>
      </c>
      <c r="F169" s="69" t="str">
        <f t="shared" si="19"/>
        <v/>
      </c>
      <c r="G169" s="70" t="str">
        <f t="shared" si="20"/>
        <v/>
      </c>
      <c r="H169" s="71" t="str">
        <f t="shared" si="21"/>
        <v/>
      </c>
      <c r="I169" s="20"/>
      <c r="K169">
        <f t="shared" si="22"/>
        <v>0</v>
      </c>
      <c r="L169">
        <f t="shared" si="22"/>
        <v>0</v>
      </c>
      <c r="M169">
        <f t="shared" si="22"/>
        <v>0</v>
      </c>
      <c r="N169" s="65">
        <f t="shared" si="23"/>
        <v>0</v>
      </c>
      <c r="O169" s="1" t="str">
        <f t="shared" si="17"/>
        <v/>
      </c>
      <c r="P169" s="1">
        <f>SUM($O$22:O169)</f>
        <v>37</v>
      </c>
      <c r="Q169" s="1" t="str">
        <f>'[1]Base Produits'!A155</f>
        <v>P0148</v>
      </c>
      <c r="R169" s="1">
        <f>HLOOKUP($H$2,'[1]Base Facturation'!$C$5:$ALN$611,T169,0)</f>
        <v>0</v>
      </c>
      <c r="S169" s="66">
        <f>'[1]Base Produits'!D155</f>
        <v>0</v>
      </c>
      <c r="T169" s="1">
        <v>155</v>
      </c>
      <c r="U169" s="1">
        <v>148</v>
      </c>
    </row>
    <row r="170" spans="2:21" ht="16.5" customHeight="1" outlineLevel="1" x14ac:dyDescent="0.3">
      <c r="B170" s="11"/>
      <c r="C170" s="67" t="str">
        <f t="shared" si="18"/>
        <v/>
      </c>
      <c r="D170" s="67" t="str">
        <f>IF(ISERROR(VLOOKUP(C170,'[1]Base Produits'!$A$8:$H$607,2,0)),"",VLOOKUP(C170,'[1]Base Produits'!$A$8:$H$607,2,0))</f>
        <v/>
      </c>
      <c r="E170" s="68" t="str">
        <f>IF(ISERROR(VLOOKUP(C170,'[1]Base Produits'!$A$8:$H$607,3,0)),"",VLOOKUP(C170,'[1]Base Produits'!$A$8:$H$607,3,0))</f>
        <v/>
      </c>
      <c r="F170" s="69" t="str">
        <f t="shared" si="19"/>
        <v/>
      </c>
      <c r="G170" s="70" t="str">
        <f t="shared" si="20"/>
        <v/>
      </c>
      <c r="H170" s="71" t="str">
        <f t="shared" si="21"/>
        <v/>
      </c>
      <c r="I170" s="20"/>
      <c r="K170">
        <f t="shared" si="22"/>
        <v>0</v>
      </c>
      <c r="L170">
        <f t="shared" si="22"/>
        <v>0</v>
      </c>
      <c r="M170">
        <f t="shared" si="22"/>
        <v>0</v>
      </c>
      <c r="N170" s="65">
        <f t="shared" si="23"/>
        <v>0</v>
      </c>
      <c r="O170" s="1" t="str">
        <f t="shared" si="17"/>
        <v/>
      </c>
      <c r="P170" s="1">
        <f>SUM($O$22:O170)</f>
        <v>37</v>
      </c>
      <c r="Q170" s="1" t="str">
        <f>'[1]Base Produits'!A156</f>
        <v>P0149</v>
      </c>
      <c r="R170" s="1">
        <f>HLOOKUP($H$2,'[1]Base Facturation'!$C$5:$ALN$611,T170,0)</f>
        <v>0</v>
      </c>
      <c r="S170" s="66">
        <f>'[1]Base Produits'!D156</f>
        <v>0</v>
      </c>
      <c r="T170" s="1">
        <v>156</v>
      </c>
      <c r="U170" s="1">
        <v>149</v>
      </c>
    </row>
    <row r="171" spans="2:21" ht="16.5" customHeight="1" outlineLevel="1" x14ac:dyDescent="0.3">
      <c r="B171" s="11"/>
      <c r="C171" s="67" t="str">
        <f t="shared" si="18"/>
        <v/>
      </c>
      <c r="D171" s="67" t="str">
        <f>IF(ISERROR(VLOOKUP(C171,'[1]Base Produits'!$A$8:$H$607,2,0)),"",VLOOKUP(C171,'[1]Base Produits'!$A$8:$H$607,2,0))</f>
        <v/>
      </c>
      <c r="E171" s="68" t="str">
        <f>IF(ISERROR(VLOOKUP(C171,'[1]Base Produits'!$A$8:$H$607,3,0)),"",VLOOKUP(C171,'[1]Base Produits'!$A$8:$H$607,3,0))</f>
        <v/>
      </c>
      <c r="F171" s="69" t="str">
        <f t="shared" si="19"/>
        <v/>
      </c>
      <c r="G171" s="70" t="str">
        <f t="shared" si="20"/>
        <v/>
      </c>
      <c r="H171" s="71" t="str">
        <f t="shared" si="21"/>
        <v/>
      </c>
      <c r="I171" s="20"/>
      <c r="K171">
        <f t="shared" si="22"/>
        <v>0</v>
      </c>
      <c r="L171">
        <f t="shared" si="22"/>
        <v>0</v>
      </c>
      <c r="M171">
        <f t="shared" si="22"/>
        <v>0</v>
      </c>
      <c r="N171" s="65">
        <f t="shared" si="23"/>
        <v>0</v>
      </c>
      <c r="O171" s="73" t="str">
        <f t="shared" si="17"/>
        <v/>
      </c>
      <c r="P171" s="73">
        <f>SUM($O$22:O171)</f>
        <v>37</v>
      </c>
      <c r="Q171" s="73" t="str">
        <f>'[1]Base Produits'!A157</f>
        <v>P0150</v>
      </c>
      <c r="R171" s="73">
        <f>HLOOKUP($H$2,'[1]Base Facturation'!$C$5:$ALN$611,T171,0)</f>
        <v>0</v>
      </c>
      <c r="S171" s="74">
        <f>'[1]Base Produits'!D157</f>
        <v>0</v>
      </c>
      <c r="T171" s="73">
        <v>157</v>
      </c>
      <c r="U171" s="1">
        <v>150</v>
      </c>
    </row>
    <row r="172" spans="2:21" ht="16.5" customHeight="1" outlineLevel="1" x14ac:dyDescent="0.3">
      <c r="B172" s="11"/>
      <c r="C172" s="67" t="str">
        <f t="shared" si="18"/>
        <v/>
      </c>
      <c r="D172" s="67" t="str">
        <f>IF(ISERROR(VLOOKUP(C172,'[1]Base Produits'!$A$8:$H$607,2,0)),"",VLOOKUP(C172,'[1]Base Produits'!$A$8:$H$607,2,0))</f>
        <v/>
      </c>
      <c r="E172" s="68" t="str">
        <f>IF(ISERROR(VLOOKUP(C172,'[1]Base Produits'!$A$8:$H$607,3,0)),"",VLOOKUP(C172,'[1]Base Produits'!$A$8:$H$607,3,0))</f>
        <v/>
      </c>
      <c r="F172" s="69" t="str">
        <f t="shared" si="19"/>
        <v/>
      </c>
      <c r="G172" s="70" t="str">
        <f t="shared" si="20"/>
        <v/>
      </c>
      <c r="H172" s="71" t="str">
        <f t="shared" si="21"/>
        <v/>
      </c>
      <c r="I172" s="20"/>
      <c r="K172">
        <f t="shared" si="22"/>
        <v>0</v>
      </c>
      <c r="L172">
        <f t="shared" si="22"/>
        <v>0</v>
      </c>
      <c r="M172">
        <f t="shared" si="22"/>
        <v>0</v>
      </c>
      <c r="N172" s="65">
        <f t="shared" si="23"/>
        <v>0</v>
      </c>
      <c r="O172" s="1" t="str">
        <f t="shared" si="17"/>
        <v/>
      </c>
      <c r="P172" s="1">
        <f>SUM($O$22:O172)</f>
        <v>37</v>
      </c>
      <c r="Q172" s="1" t="str">
        <f>'[1]Base Produits'!A158</f>
        <v>P0151</v>
      </c>
      <c r="R172" s="1">
        <f>HLOOKUP($H$2,'[1]Base Facturation'!$C$5:$ALN$611,T172,0)</f>
        <v>0</v>
      </c>
      <c r="S172" s="66">
        <f>'[1]Base Produits'!D158</f>
        <v>0</v>
      </c>
      <c r="T172" s="1">
        <v>158</v>
      </c>
      <c r="U172" s="1">
        <v>151</v>
      </c>
    </row>
    <row r="173" spans="2:21" ht="16.5" customHeight="1" outlineLevel="1" x14ac:dyDescent="0.3">
      <c r="B173" s="11"/>
      <c r="C173" s="67" t="str">
        <f t="shared" si="18"/>
        <v/>
      </c>
      <c r="D173" s="67" t="str">
        <f>IF(ISERROR(VLOOKUP(C173,'[1]Base Produits'!$A$8:$H$607,2,0)),"",VLOOKUP(C173,'[1]Base Produits'!$A$8:$H$607,2,0))</f>
        <v/>
      </c>
      <c r="E173" s="68" t="str">
        <f>IF(ISERROR(VLOOKUP(C173,'[1]Base Produits'!$A$8:$H$607,3,0)),"",VLOOKUP(C173,'[1]Base Produits'!$A$8:$H$607,3,0))</f>
        <v/>
      </c>
      <c r="F173" s="69" t="str">
        <f t="shared" si="19"/>
        <v/>
      </c>
      <c r="G173" s="70" t="str">
        <f t="shared" si="20"/>
        <v/>
      </c>
      <c r="H173" s="71" t="str">
        <f t="shared" si="21"/>
        <v/>
      </c>
      <c r="I173" s="20"/>
      <c r="K173">
        <f t="shared" si="22"/>
        <v>0</v>
      </c>
      <c r="L173">
        <f t="shared" si="22"/>
        <v>0</v>
      </c>
      <c r="M173">
        <f t="shared" si="22"/>
        <v>0</v>
      </c>
      <c r="N173" s="65">
        <f t="shared" si="23"/>
        <v>0</v>
      </c>
      <c r="O173" s="1" t="str">
        <f t="shared" si="17"/>
        <v/>
      </c>
      <c r="P173" s="1">
        <f>SUM($O$22:O173)</f>
        <v>37</v>
      </c>
      <c r="Q173" s="1" t="str">
        <f>'[1]Base Produits'!A159</f>
        <v>P0152</v>
      </c>
      <c r="R173" s="1">
        <f>HLOOKUP($H$2,'[1]Base Facturation'!$C$5:$ALN$611,T173,0)</f>
        <v>0</v>
      </c>
      <c r="S173" s="66">
        <f>'[1]Base Produits'!D159</f>
        <v>0</v>
      </c>
      <c r="T173" s="1">
        <v>159</v>
      </c>
      <c r="U173" s="1">
        <v>152</v>
      </c>
    </row>
    <row r="174" spans="2:21" ht="16.5" customHeight="1" outlineLevel="1" x14ac:dyDescent="0.3">
      <c r="B174" s="11"/>
      <c r="C174" s="67" t="str">
        <f t="shared" si="18"/>
        <v/>
      </c>
      <c r="D174" s="67" t="str">
        <f>IF(ISERROR(VLOOKUP(C174,'[1]Base Produits'!$A$8:$H$607,2,0)),"",VLOOKUP(C174,'[1]Base Produits'!$A$8:$H$607,2,0))</f>
        <v/>
      </c>
      <c r="E174" s="68" t="str">
        <f>IF(ISERROR(VLOOKUP(C174,'[1]Base Produits'!$A$8:$H$607,3,0)),"",VLOOKUP(C174,'[1]Base Produits'!$A$8:$H$607,3,0))</f>
        <v/>
      </c>
      <c r="F174" s="69" t="str">
        <f t="shared" si="19"/>
        <v/>
      </c>
      <c r="G174" s="70" t="str">
        <f t="shared" si="20"/>
        <v/>
      </c>
      <c r="H174" s="71" t="str">
        <f t="shared" si="21"/>
        <v/>
      </c>
      <c r="I174" s="20"/>
      <c r="K174">
        <f t="shared" ref="K174:M195" si="24">IF($H174=K$19,$H174*$G174,0)</f>
        <v>0</v>
      </c>
      <c r="L174">
        <f t="shared" si="24"/>
        <v>0</v>
      </c>
      <c r="M174">
        <f t="shared" si="24"/>
        <v>0</v>
      </c>
      <c r="N174" s="65">
        <f t="shared" si="23"/>
        <v>0</v>
      </c>
      <c r="O174" s="1" t="str">
        <f t="shared" si="17"/>
        <v/>
      </c>
      <c r="P174" s="1">
        <f>SUM($O$22:O174)</f>
        <v>37</v>
      </c>
      <c r="Q174" s="1" t="str">
        <f>'[1]Base Produits'!A160</f>
        <v>P0153</v>
      </c>
      <c r="R174" s="1">
        <f>HLOOKUP($H$2,'[1]Base Facturation'!$C$5:$ALN$611,T174,0)</f>
        <v>0</v>
      </c>
      <c r="S174" s="66">
        <f>'[1]Base Produits'!D160</f>
        <v>0</v>
      </c>
      <c r="T174" s="1">
        <v>160</v>
      </c>
      <c r="U174" s="1">
        <v>153</v>
      </c>
    </row>
    <row r="175" spans="2:21" ht="16.5" customHeight="1" outlineLevel="1" x14ac:dyDescent="0.3">
      <c r="B175" s="11"/>
      <c r="C175" s="67" t="str">
        <f t="shared" si="18"/>
        <v/>
      </c>
      <c r="D175" s="67" t="str">
        <f>IF(ISERROR(VLOOKUP(C175,'[1]Base Produits'!$A$8:$H$607,2,0)),"",VLOOKUP(C175,'[1]Base Produits'!$A$8:$H$607,2,0))</f>
        <v/>
      </c>
      <c r="E175" s="68" t="str">
        <f>IF(ISERROR(VLOOKUP(C175,'[1]Base Produits'!$A$8:$H$607,3,0)),"",VLOOKUP(C175,'[1]Base Produits'!$A$8:$H$607,3,0))</f>
        <v/>
      </c>
      <c r="F175" s="69" t="str">
        <f t="shared" si="19"/>
        <v/>
      </c>
      <c r="G175" s="70" t="str">
        <f t="shared" si="20"/>
        <v/>
      </c>
      <c r="H175" s="71" t="str">
        <f t="shared" si="21"/>
        <v/>
      </c>
      <c r="I175" s="20"/>
      <c r="K175">
        <f t="shared" si="24"/>
        <v>0</v>
      </c>
      <c r="L175">
        <f t="shared" si="24"/>
        <v>0</v>
      </c>
      <c r="M175">
        <f t="shared" si="24"/>
        <v>0</v>
      </c>
      <c r="N175" s="65">
        <f t="shared" si="23"/>
        <v>0</v>
      </c>
      <c r="O175" s="1" t="str">
        <f t="shared" si="17"/>
        <v/>
      </c>
      <c r="P175" s="1">
        <f>SUM($O$22:O175)</f>
        <v>37</v>
      </c>
      <c r="Q175" s="1" t="str">
        <f>'[1]Base Produits'!A161</f>
        <v>P0154</v>
      </c>
      <c r="R175" s="1">
        <f>HLOOKUP($H$2,'[1]Base Facturation'!$C$5:$ALN$611,T175,0)</f>
        <v>0</v>
      </c>
      <c r="S175" s="66">
        <f>'[1]Base Produits'!D161</f>
        <v>0</v>
      </c>
      <c r="T175" s="1">
        <v>161</v>
      </c>
      <c r="U175" s="1">
        <v>154</v>
      </c>
    </row>
    <row r="176" spans="2:21" ht="16.5" customHeight="1" outlineLevel="1" x14ac:dyDescent="0.3">
      <c r="B176" s="11"/>
      <c r="C176" s="67" t="str">
        <f t="shared" si="18"/>
        <v/>
      </c>
      <c r="D176" s="67" t="str">
        <f>IF(ISERROR(VLOOKUP(C176,'[1]Base Produits'!$A$8:$H$607,2,0)),"",VLOOKUP(C176,'[1]Base Produits'!$A$8:$H$607,2,0))</f>
        <v/>
      </c>
      <c r="E176" s="68" t="str">
        <f>IF(ISERROR(VLOOKUP(C176,'[1]Base Produits'!$A$8:$H$607,3,0)),"",VLOOKUP(C176,'[1]Base Produits'!$A$8:$H$607,3,0))</f>
        <v/>
      </c>
      <c r="F176" s="69" t="str">
        <f t="shared" si="19"/>
        <v/>
      </c>
      <c r="G176" s="70" t="str">
        <f t="shared" si="20"/>
        <v/>
      </c>
      <c r="H176" s="71" t="str">
        <f t="shared" si="21"/>
        <v/>
      </c>
      <c r="I176" s="20"/>
      <c r="K176">
        <f t="shared" si="24"/>
        <v>0</v>
      </c>
      <c r="L176">
        <f t="shared" si="24"/>
        <v>0</v>
      </c>
      <c r="M176">
        <f t="shared" si="24"/>
        <v>0</v>
      </c>
      <c r="N176" s="65">
        <f t="shared" si="23"/>
        <v>0</v>
      </c>
      <c r="O176" s="1" t="str">
        <f t="shared" si="17"/>
        <v/>
      </c>
      <c r="P176" s="1">
        <f>SUM($O$22:O176)</f>
        <v>37</v>
      </c>
      <c r="Q176" s="1" t="str">
        <f>'[1]Base Produits'!A162</f>
        <v>P0155</v>
      </c>
      <c r="R176" s="1">
        <f>HLOOKUP($H$2,'[1]Base Facturation'!$C$5:$ALN$611,T176,0)</f>
        <v>0</v>
      </c>
      <c r="S176" s="66">
        <f>'[1]Base Produits'!D162</f>
        <v>0</v>
      </c>
      <c r="T176" s="1">
        <v>162</v>
      </c>
      <c r="U176" s="1">
        <v>155</v>
      </c>
    </row>
    <row r="177" spans="2:21" ht="16.5" customHeight="1" outlineLevel="1" x14ac:dyDescent="0.3">
      <c r="B177" s="11"/>
      <c r="C177" s="67" t="str">
        <f t="shared" si="18"/>
        <v/>
      </c>
      <c r="D177" s="67" t="str">
        <f>IF(ISERROR(VLOOKUP(C177,'[1]Base Produits'!$A$8:$H$607,2,0)),"",VLOOKUP(C177,'[1]Base Produits'!$A$8:$H$607,2,0))</f>
        <v/>
      </c>
      <c r="E177" s="68" t="str">
        <f>IF(ISERROR(VLOOKUP(C177,'[1]Base Produits'!$A$8:$H$607,3,0)),"",VLOOKUP(C177,'[1]Base Produits'!$A$8:$H$607,3,0))</f>
        <v/>
      </c>
      <c r="F177" s="69" t="str">
        <f t="shared" si="19"/>
        <v/>
      </c>
      <c r="G177" s="70" t="str">
        <f t="shared" si="20"/>
        <v/>
      </c>
      <c r="H177" s="71" t="str">
        <f t="shared" si="21"/>
        <v/>
      </c>
      <c r="I177" s="20"/>
      <c r="K177">
        <f t="shared" si="24"/>
        <v>0</v>
      </c>
      <c r="L177">
        <f t="shared" si="24"/>
        <v>0</v>
      </c>
      <c r="M177">
        <f t="shared" si="24"/>
        <v>0</v>
      </c>
      <c r="N177" s="65">
        <f t="shared" si="23"/>
        <v>0</v>
      </c>
      <c r="O177" s="1" t="str">
        <f t="shared" si="17"/>
        <v/>
      </c>
      <c r="P177" s="1">
        <f>SUM($O$22:O177)</f>
        <v>37</v>
      </c>
      <c r="Q177" s="1" t="str">
        <f>'[1]Base Produits'!A163</f>
        <v>P0156</v>
      </c>
      <c r="R177" s="1">
        <f>HLOOKUP($H$2,'[1]Base Facturation'!$C$5:$ALN$611,T177,0)</f>
        <v>0</v>
      </c>
      <c r="S177" s="66">
        <f>'[1]Base Produits'!D163</f>
        <v>0</v>
      </c>
      <c r="T177" s="1">
        <v>163</v>
      </c>
      <c r="U177" s="1">
        <v>156</v>
      </c>
    </row>
    <row r="178" spans="2:21" ht="16.5" customHeight="1" outlineLevel="1" x14ac:dyDescent="0.3">
      <c r="B178" s="11"/>
      <c r="C178" s="67" t="str">
        <f t="shared" si="18"/>
        <v/>
      </c>
      <c r="D178" s="67" t="str">
        <f>IF(ISERROR(VLOOKUP(C178,'[1]Base Produits'!$A$8:$H$607,2,0)),"",VLOOKUP(C178,'[1]Base Produits'!$A$8:$H$607,2,0))</f>
        <v/>
      </c>
      <c r="E178" s="68" t="str">
        <f>IF(ISERROR(VLOOKUP(C178,'[1]Base Produits'!$A$8:$H$607,3,0)),"",VLOOKUP(C178,'[1]Base Produits'!$A$8:$H$607,3,0))</f>
        <v/>
      </c>
      <c r="F178" s="69" t="str">
        <f t="shared" si="19"/>
        <v/>
      </c>
      <c r="G178" s="70" t="str">
        <f t="shared" si="20"/>
        <v/>
      </c>
      <c r="H178" s="71" t="str">
        <f t="shared" si="21"/>
        <v/>
      </c>
      <c r="I178" s="20"/>
      <c r="K178">
        <f t="shared" si="24"/>
        <v>0</v>
      </c>
      <c r="L178">
        <f t="shared" si="24"/>
        <v>0</v>
      </c>
      <c r="M178">
        <f t="shared" si="24"/>
        <v>0</v>
      </c>
      <c r="N178" s="65">
        <f t="shared" si="23"/>
        <v>0</v>
      </c>
      <c r="O178" s="1" t="str">
        <f t="shared" si="17"/>
        <v/>
      </c>
      <c r="P178" s="1">
        <f>SUM($O$22:O178)</f>
        <v>37</v>
      </c>
      <c r="Q178" s="1" t="str">
        <f>'[1]Base Produits'!A164</f>
        <v>P0157</v>
      </c>
      <c r="R178" s="1">
        <f>HLOOKUP($H$2,'[1]Base Facturation'!$C$5:$ALN$611,T178,0)</f>
        <v>0</v>
      </c>
      <c r="S178" s="66">
        <f>'[1]Base Produits'!D164</f>
        <v>0</v>
      </c>
      <c r="T178" s="1">
        <v>164</v>
      </c>
      <c r="U178" s="1">
        <v>157</v>
      </c>
    </row>
    <row r="179" spans="2:21" ht="16.5" customHeight="1" outlineLevel="1" x14ac:dyDescent="0.3">
      <c r="B179" s="11"/>
      <c r="C179" s="67" t="str">
        <f t="shared" si="18"/>
        <v/>
      </c>
      <c r="D179" s="67" t="str">
        <f>IF(ISERROR(VLOOKUP(C179,'[1]Base Produits'!$A$8:$H$607,2,0)),"",VLOOKUP(C179,'[1]Base Produits'!$A$8:$H$607,2,0))</f>
        <v/>
      </c>
      <c r="E179" s="68" t="str">
        <f>IF(ISERROR(VLOOKUP(C179,'[1]Base Produits'!$A$8:$H$607,3,0)),"",VLOOKUP(C179,'[1]Base Produits'!$A$8:$H$607,3,0))</f>
        <v/>
      </c>
      <c r="F179" s="69" t="str">
        <f t="shared" si="19"/>
        <v/>
      </c>
      <c r="G179" s="70" t="str">
        <f t="shared" si="20"/>
        <v/>
      </c>
      <c r="H179" s="71" t="str">
        <f t="shared" si="21"/>
        <v/>
      </c>
      <c r="I179" s="20"/>
      <c r="K179">
        <f t="shared" si="24"/>
        <v>0</v>
      </c>
      <c r="L179">
        <f t="shared" si="24"/>
        <v>0</v>
      </c>
      <c r="M179">
        <f t="shared" si="24"/>
        <v>0</v>
      </c>
      <c r="N179" s="65">
        <f t="shared" si="23"/>
        <v>0</v>
      </c>
      <c r="O179" s="1" t="str">
        <f t="shared" si="17"/>
        <v/>
      </c>
      <c r="P179" s="1">
        <f>SUM($O$22:O179)</f>
        <v>37</v>
      </c>
      <c r="Q179" s="1" t="str">
        <f>'[1]Base Produits'!A165</f>
        <v>P0158</v>
      </c>
      <c r="R179" s="1">
        <f>HLOOKUP($H$2,'[1]Base Facturation'!$C$5:$ALN$611,T179,0)</f>
        <v>0</v>
      </c>
      <c r="S179" s="66">
        <f>'[1]Base Produits'!D165</f>
        <v>0</v>
      </c>
      <c r="T179" s="1">
        <v>165</v>
      </c>
      <c r="U179" s="1">
        <v>158</v>
      </c>
    </row>
    <row r="180" spans="2:21" ht="16.5" customHeight="1" outlineLevel="1" x14ac:dyDescent="0.3">
      <c r="B180" s="11"/>
      <c r="C180" s="67" t="str">
        <f t="shared" si="18"/>
        <v/>
      </c>
      <c r="D180" s="67" t="str">
        <f>IF(ISERROR(VLOOKUP(C180,'[1]Base Produits'!$A$8:$H$607,2,0)),"",VLOOKUP(C180,'[1]Base Produits'!$A$8:$H$607,2,0))</f>
        <v/>
      </c>
      <c r="E180" s="68" t="str">
        <f>IF(ISERROR(VLOOKUP(C180,'[1]Base Produits'!$A$8:$H$607,3,0)),"",VLOOKUP(C180,'[1]Base Produits'!$A$8:$H$607,3,0))</f>
        <v/>
      </c>
      <c r="F180" s="69" t="str">
        <f t="shared" si="19"/>
        <v/>
      </c>
      <c r="G180" s="70" t="str">
        <f t="shared" si="20"/>
        <v/>
      </c>
      <c r="H180" s="71" t="str">
        <f t="shared" si="21"/>
        <v/>
      </c>
      <c r="I180" s="20"/>
      <c r="K180">
        <f t="shared" si="24"/>
        <v>0</v>
      </c>
      <c r="L180">
        <f t="shared" si="24"/>
        <v>0</v>
      </c>
      <c r="M180">
        <f t="shared" si="24"/>
        <v>0</v>
      </c>
      <c r="N180" s="65">
        <f t="shared" si="23"/>
        <v>0</v>
      </c>
      <c r="O180" s="1" t="str">
        <f t="shared" si="17"/>
        <v/>
      </c>
      <c r="P180" s="1">
        <f>SUM($O$22:O180)</f>
        <v>37</v>
      </c>
      <c r="Q180" s="1" t="str">
        <f>'[1]Base Produits'!A166</f>
        <v>P0159</v>
      </c>
      <c r="R180" s="1">
        <f>HLOOKUP($H$2,'[1]Base Facturation'!$C$5:$ALN$611,T180,0)</f>
        <v>0</v>
      </c>
      <c r="S180" s="66">
        <f>'[1]Base Produits'!D166</f>
        <v>0</v>
      </c>
      <c r="T180" s="1">
        <v>166</v>
      </c>
      <c r="U180" s="1">
        <v>159</v>
      </c>
    </row>
    <row r="181" spans="2:21" ht="16.5" customHeight="1" outlineLevel="1" x14ac:dyDescent="0.3">
      <c r="B181" s="11"/>
      <c r="C181" s="67" t="str">
        <f t="shared" si="18"/>
        <v/>
      </c>
      <c r="D181" s="67" t="str">
        <f>IF(ISERROR(VLOOKUP(C181,'[1]Base Produits'!$A$8:$H$607,2,0)),"",VLOOKUP(C181,'[1]Base Produits'!$A$8:$H$607,2,0))</f>
        <v/>
      </c>
      <c r="E181" s="68" t="str">
        <f>IF(ISERROR(VLOOKUP(C181,'[1]Base Produits'!$A$8:$H$607,3,0)),"",VLOOKUP(C181,'[1]Base Produits'!$A$8:$H$607,3,0))</f>
        <v/>
      </c>
      <c r="F181" s="69" t="str">
        <f t="shared" si="19"/>
        <v/>
      </c>
      <c r="G181" s="70" t="str">
        <f t="shared" si="20"/>
        <v/>
      </c>
      <c r="H181" s="71" t="str">
        <f t="shared" si="21"/>
        <v/>
      </c>
      <c r="I181" s="20"/>
      <c r="K181">
        <f t="shared" si="24"/>
        <v>0</v>
      </c>
      <c r="L181">
        <f t="shared" si="24"/>
        <v>0</v>
      </c>
      <c r="M181">
        <f t="shared" si="24"/>
        <v>0</v>
      </c>
      <c r="N181" s="65">
        <f t="shared" si="23"/>
        <v>0</v>
      </c>
      <c r="O181" s="1" t="str">
        <f t="shared" si="17"/>
        <v/>
      </c>
      <c r="P181" s="1">
        <f>SUM($O$22:O181)</f>
        <v>37</v>
      </c>
      <c r="Q181" s="1" t="str">
        <f>'[1]Base Produits'!A167</f>
        <v>P0160</v>
      </c>
      <c r="R181" s="1">
        <f>HLOOKUP($H$2,'[1]Base Facturation'!$C$5:$ALN$611,T181,0)</f>
        <v>0</v>
      </c>
      <c r="S181" s="66">
        <f>'[1]Base Produits'!D167</f>
        <v>0</v>
      </c>
      <c r="T181" s="1">
        <v>167</v>
      </c>
      <c r="U181" s="1">
        <v>160</v>
      </c>
    </row>
    <row r="182" spans="2:21" ht="16.5" customHeight="1" outlineLevel="1" x14ac:dyDescent="0.3">
      <c r="B182" s="11"/>
      <c r="C182" s="67" t="str">
        <f t="shared" si="18"/>
        <v/>
      </c>
      <c r="D182" s="67" t="str">
        <f>IF(ISERROR(VLOOKUP(C182,'[1]Base Produits'!$A$8:$H$607,2,0)),"",VLOOKUP(C182,'[1]Base Produits'!$A$8:$H$607,2,0))</f>
        <v/>
      </c>
      <c r="E182" s="68" t="str">
        <f>IF(ISERROR(VLOOKUP(C182,'[1]Base Produits'!$A$8:$H$607,3,0)),"",VLOOKUP(C182,'[1]Base Produits'!$A$8:$H$607,3,0))</f>
        <v/>
      </c>
      <c r="F182" s="69" t="str">
        <f t="shared" si="19"/>
        <v/>
      </c>
      <c r="G182" s="70" t="str">
        <f t="shared" si="20"/>
        <v/>
      </c>
      <c r="H182" s="71" t="str">
        <f t="shared" si="21"/>
        <v/>
      </c>
      <c r="I182" s="20"/>
      <c r="K182">
        <f t="shared" si="24"/>
        <v>0</v>
      </c>
      <c r="L182">
        <f t="shared" si="24"/>
        <v>0</v>
      </c>
      <c r="M182">
        <f t="shared" si="24"/>
        <v>0</v>
      </c>
      <c r="N182" s="65">
        <f t="shared" si="23"/>
        <v>0</v>
      </c>
      <c r="O182" s="1" t="str">
        <f t="shared" si="17"/>
        <v/>
      </c>
      <c r="P182" s="1">
        <f>SUM($O$22:O182)</f>
        <v>37</v>
      </c>
      <c r="Q182" s="1" t="str">
        <f>'[1]Base Produits'!A168</f>
        <v>P0161</v>
      </c>
      <c r="R182" s="1">
        <f>HLOOKUP($H$2,'[1]Base Facturation'!$C$5:$ALN$611,T182,0)</f>
        <v>0</v>
      </c>
      <c r="S182" s="66">
        <f>'[1]Base Produits'!D168</f>
        <v>0</v>
      </c>
      <c r="T182" s="1">
        <v>168</v>
      </c>
      <c r="U182" s="1">
        <v>161</v>
      </c>
    </row>
    <row r="183" spans="2:21" ht="16.5" customHeight="1" outlineLevel="1" x14ac:dyDescent="0.3">
      <c r="B183" s="11"/>
      <c r="C183" s="67" t="str">
        <f t="shared" si="18"/>
        <v/>
      </c>
      <c r="D183" s="67" t="str">
        <f>IF(ISERROR(VLOOKUP(C183,'[1]Base Produits'!$A$8:$H$607,2,0)),"",VLOOKUP(C183,'[1]Base Produits'!$A$8:$H$607,2,0))</f>
        <v/>
      </c>
      <c r="E183" s="68" t="str">
        <f>IF(ISERROR(VLOOKUP(C183,'[1]Base Produits'!$A$8:$H$607,3,0)),"",VLOOKUP(C183,'[1]Base Produits'!$A$8:$H$607,3,0))</f>
        <v/>
      </c>
      <c r="F183" s="69" t="str">
        <f t="shared" si="19"/>
        <v/>
      </c>
      <c r="G183" s="70" t="str">
        <f t="shared" si="20"/>
        <v/>
      </c>
      <c r="H183" s="71" t="str">
        <f t="shared" si="21"/>
        <v/>
      </c>
      <c r="I183" s="20"/>
      <c r="K183">
        <f t="shared" si="24"/>
        <v>0</v>
      </c>
      <c r="L183">
        <f t="shared" si="24"/>
        <v>0</v>
      </c>
      <c r="M183">
        <f t="shared" si="24"/>
        <v>0</v>
      </c>
      <c r="N183" s="65">
        <f t="shared" si="23"/>
        <v>0</v>
      </c>
      <c r="O183" s="1" t="str">
        <f t="shared" si="17"/>
        <v/>
      </c>
      <c r="P183" s="1">
        <f>SUM($O$22:O183)</f>
        <v>37</v>
      </c>
      <c r="Q183" s="1" t="str">
        <f>'[1]Base Produits'!A169</f>
        <v>P0162</v>
      </c>
      <c r="R183" s="1">
        <f>HLOOKUP($H$2,'[1]Base Facturation'!$C$5:$ALN$611,T183,0)</f>
        <v>0</v>
      </c>
      <c r="S183" s="66">
        <f>'[1]Base Produits'!D169</f>
        <v>0</v>
      </c>
      <c r="T183" s="1">
        <v>169</v>
      </c>
      <c r="U183" s="1">
        <v>162</v>
      </c>
    </row>
    <row r="184" spans="2:21" ht="16.5" customHeight="1" outlineLevel="1" x14ac:dyDescent="0.3">
      <c r="B184" s="11"/>
      <c r="C184" s="67" t="str">
        <f t="shared" si="18"/>
        <v/>
      </c>
      <c r="D184" s="67" t="str">
        <f>IF(ISERROR(VLOOKUP(C184,'[1]Base Produits'!$A$8:$H$607,2,0)),"",VLOOKUP(C184,'[1]Base Produits'!$A$8:$H$607,2,0))</f>
        <v/>
      </c>
      <c r="E184" s="68" t="str">
        <f>IF(ISERROR(VLOOKUP(C184,'[1]Base Produits'!$A$8:$H$607,3,0)),"",VLOOKUP(C184,'[1]Base Produits'!$A$8:$H$607,3,0))</f>
        <v/>
      </c>
      <c r="F184" s="69" t="str">
        <f t="shared" si="19"/>
        <v/>
      </c>
      <c r="G184" s="70" t="str">
        <f t="shared" si="20"/>
        <v/>
      </c>
      <c r="H184" s="71" t="str">
        <f t="shared" si="21"/>
        <v/>
      </c>
      <c r="I184" s="20"/>
      <c r="K184">
        <f t="shared" si="24"/>
        <v>0</v>
      </c>
      <c r="L184">
        <f t="shared" si="24"/>
        <v>0</v>
      </c>
      <c r="M184">
        <f t="shared" si="24"/>
        <v>0</v>
      </c>
      <c r="N184" s="65">
        <f t="shared" si="23"/>
        <v>0</v>
      </c>
      <c r="O184" s="1" t="str">
        <f t="shared" si="17"/>
        <v/>
      </c>
      <c r="P184" s="1">
        <f>SUM($O$22:O184)</f>
        <v>37</v>
      </c>
      <c r="Q184" s="1" t="str">
        <f>'[1]Base Produits'!A170</f>
        <v>P0163</v>
      </c>
      <c r="R184" s="1">
        <f>HLOOKUP($H$2,'[1]Base Facturation'!$C$5:$ALN$611,T184,0)</f>
        <v>0</v>
      </c>
      <c r="S184" s="66">
        <f>'[1]Base Produits'!D170</f>
        <v>0</v>
      </c>
      <c r="T184" s="1">
        <v>170</v>
      </c>
      <c r="U184" s="1">
        <v>163</v>
      </c>
    </row>
    <row r="185" spans="2:21" ht="16.5" customHeight="1" outlineLevel="1" x14ac:dyDescent="0.3">
      <c r="B185" s="11"/>
      <c r="C185" s="67" t="str">
        <f t="shared" si="18"/>
        <v/>
      </c>
      <c r="D185" s="67" t="str">
        <f>IF(ISERROR(VLOOKUP(C185,'[1]Base Produits'!$A$8:$H$607,2,0)),"",VLOOKUP(C185,'[1]Base Produits'!$A$8:$H$607,2,0))</f>
        <v/>
      </c>
      <c r="E185" s="68" t="str">
        <f>IF(ISERROR(VLOOKUP(C185,'[1]Base Produits'!$A$8:$H$607,3,0)),"",VLOOKUP(C185,'[1]Base Produits'!$A$8:$H$607,3,0))</f>
        <v/>
      </c>
      <c r="F185" s="69" t="str">
        <f t="shared" si="19"/>
        <v/>
      </c>
      <c r="G185" s="70" t="str">
        <f t="shared" si="20"/>
        <v/>
      </c>
      <c r="H185" s="71" t="str">
        <f t="shared" si="21"/>
        <v/>
      </c>
      <c r="I185" s="20"/>
      <c r="K185">
        <f t="shared" si="24"/>
        <v>0</v>
      </c>
      <c r="L185">
        <f t="shared" si="24"/>
        <v>0</v>
      </c>
      <c r="M185">
        <f t="shared" si="24"/>
        <v>0</v>
      </c>
      <c r="N185" s="65">
        <f t="shared" si="23"/>
        <v>0</v>
      </c>
      <c r="O185" s="1" t="str">
        <f t="shared" si="17"/>
        <v/>
      </c>
      <c r="P185" s="1">
        <f>SUM($O$22:O185)</f>
        <v>37</v>
      </c>
      <c r="Q185" s="1" t="str">
        <f>'[1]Base Produits'!A171</f>
        <v>P0164</v>
      </c>
      <c r="R185" s="1">
        <f>HLOOKUP($H$2,'[1]Base Facturation'!$C$5:$ALN$611,T185,0)</f>
        <v>0</v>
      </c>
      <c r="S185" s="66">
        <f>'[1]Base Produits'!D171</f>
        <v>0</v>
      </c>
      <c r="T185" s="1">
        <v>171</v>
      </c>
      <c r="U185" s="1">
        <v>164</v>
      </c>
    </row>
    <row r="186" spans="2:21" ht="16.5" customHeight="1" outlineLevel="1" x14ac:dyDescent="0.3">
      <c r="B186" s="11"/>
      <c r="C186" s="67" t="str">
        <f t="shared" si="18"/>
        <v/>
      </c>
      <c r="D186" s="67" t="str">
        <f>IF(ISERROR(VLOOKUP(C186,'[1]Base Produits'!$A$8:$H$607,2,0)),"",VLOOKUP(C186,'[1]Base Produits'!$A$8:$H$607,2,0))</f>
        <v/>
      </c>
      <c r="E186" s="68" t="str">
        <f>IF(ISERROR(VLOOKUP(C186,'[1]Base Produits'!$A$8:$H$607,3,0)),"",VLOOKUP(C186,'[1]Base Produits'!$A$8:$H$607,3,0))</f>
        <v/>
      </c>
      <c r="F186" s="69" t="str">
        <f t="shared" si="19"/>
        <v/>
      </c>
      <c r="G186" s="70" t="str">
        <f t="shared" si="20"/>
        <v/>
      </c>
      <c r="H186" s="71" t="str">
        <f t="shared" si="21"/>
        <v/>
      </c>
      <c r="I186" s="20"/>
      <c r="K186">
        <f t="shared" si="24"/>
        <v>0</v>
      </c>
      <c r="L186">
        <f t="shared" si="24"/>
        <v>0</v>
      </c>
      <c r="M186">
        <f t="shared" si="24"/>
        <v>0</v>
      </c>
      <c r="N186" s="65">
        <f t="shared" si="23"/>
        <v>0</v>
      </c>
      <c r="O186" s="1" t="str">
        <f t="shared" si="17"/>
        <v/>
      </c>
      <c r="P186" s="1">
        <f>SUM($O$22:O186)</f>
        <v>37</v>
      </c>
      <c r="Q186" s="1" t="str">
        <f>'[1]Base Produits'!A172</f>
        <v>P0165</v>
      </c>
      <c r="R186" s="1">
        <f>HLOOKUP($H$2,'[1]Base Facturation'!$C$5:$ALN$611,T186,0)</f>
        <v>0</v>
      </c>
      <c r="S186" s="66">
        <f>'[1]Base Produits'!D172</f>
        <v>0</v>
      </c>
      <c r="T186" s="1">
        <v>172</v>
      </c>
      <c r="U186" s="1">
        <v>165</v>
      </c>
    </row>
    <row r="187" spans="2:21" ht="16.5" customHeight="1" outlineLevel="1" x14ac:dyDescent="0.3">
      <c r="B187" s="11"/>
      <c r="C187" s="67" t="str">
        <f t="shared" si="18"/>
        <v/>
      </c>
      <c r="D187" s="67" t="str">
        <f>IF(ISERROR(VLOOKUP(C187,'[1]Base Produits'!$A$8:$H$607,2,0)),"",VLOOKUP(C187,'[1]Base Produits'!$A$8:$H$607,2,0))</f>
        <v/>
      </c>
      <c r="E187" s="68" t="str">
        <f>IF(ISERROR(VLOOKUP(C187,'[1]Base Produits'!$A$8:$H$607,3,0)),"",VLOOKUP(C187,'[1]Base Produits'!$A$8:$H$607,3,0))</f>
        <v/>
      </c>
      <c r="F187" s="69" t="str">
        <f t="shared" si="19"/>
        <v/>
      </c>
      <c r="G187" s="70" t="str">
        <f t="shared" si="20"/>
        <v/>
      </c>
      <c r="H187" s="71" t="str">
        <f t="shared" si="21"/>
        <v/>
      </c>
      <c r="I187" s="20"/>
      <c r="K187">
        <f t="shared" si="24"/>
        <v>0</v>
      </c>
      <c r="L187">
        <f t="shared" si="24"/>
        <v>0</v>
      </c>
      <c r="M187">
        <f t="shared" si="24"/>
        <v>0</v>
      </c>
      <c r="N187" s="65">
        <f t="shared" si="23"/>
        <v>0</v>
      </c>
      <c r="O187" s="1" t="str">
        <f t="shared" si="17"/>
        <v/>
      </c>
      <c r="P187" s="1">
        <f>SUM($O$22:O187)</f>
        <v>37</v>
      </c>
      <c r="Q187" s="1" t="str">
        <f>'[1]Base Produits'!A173</f>
        <v>P0166</v>
      </c>
      <c r="R187" s="1">
        <f>HLOOKUP($H$2,'[1]Base Facturation'!$C$5:$ALN$611,T187,0)</f>
        <v>0</v>
      </c>
      <c r="S187" s="66">
        <f>'[1]Base Produits'!D173</f>
        <v>0</v>
      </c>
      <c r="T187" s="1">
        <v>173</v>
      </c>
      <c r="U187" s="1">
        <v>166</v>
      </c>
    </row>
    <row r="188" spans="2:21" ht="16.5" customHeight="1" outlineLevel="1" x14ac:dyDescent="0.3">
      <c r="B188" s="11"/>
      <c r="C188" s="67" t="str">
        <f t="shared" si="18"/>
        <v/>
      </c>
      <c r="D188" s="67" t="str">
        <f>IF(ISERROR(VLOOKUP(C188,'[1]Base Produits'!$A$8:$H$607,2,0)),"",VLOOKUP(C188,'[1]Base Produits'!$A$8:$H$607,2,0))</f>
        <v/>
      </c>
      <c r="E188" s="68" t="str">
        <f>IF(ISERROR(VLOOKUP(C188,'[1]Base Produits'!$A$8:$H$607,3,0)),"",VLOOKUP(C188,'[1]Base Produits'!$A$8:$H$607,3,0))</f>
        <v/>
      </c>
      <c r="F188" s="69" t="str">
        <f t="shared" si="19"/>
        <v/>
      </c>
      <c r="G188" s="70" t="str">
        <f t="shared" si="20"/>
        <v/>
      </c>
      <c r="H188" s="71" t="str">
        <f t="shared" si="21"/>
        <v/>
      </c>
      <c r="I188" s="20"/>
      <c r="K188">
        <f t="shared" si="24"/>
        <v>0</v>
      </c>
      <c r="L188">
        <f t="shared" si="24"/>
        <v>0</v>
      </c>
      <c r="M188">
        <f t="shared" si="24"/>
        <v>0</v>
      </c>
      <c r="N188" s="65">
        <f t="shared" si="23"/>
        <v>0</v>
      </c>
      <c r="O188" s="1" t="str">
        <f t="shared" si="17"/>
        <v/>
      </c>
      <c r="P188" s="1">
        <f>SUM($O$22:O188)</f>
        <v>37</v>
      </c>
      <c r="Q188" s="1" t="str">
        <f>'[1]Base Produits'!A174</f>
        <v>P0167</v>
      </c>
      <c r="R188" s="1">
        <f>HLOOKUP($H$2,'[1]Base Facturation'!$C$5:$ALN$611,T188,0)</f>
        <v>0</v>
      </c>
      <c r="S188" s="66">
        <f>'[1]Base Produits'!D174</f>
        <v>0</v>
      </c>
      <c r="T188" s="1">
        <v>174</v>
      </c>
      <c r="U188" s="1">
        <v>167</v>
      </c>
    </row>
    <row r="189" spans="2:21" ht="16.5" customHeight="1" outlineLevel="1" x14ac:dyDescent="0.3">
      <c r="B189" s="11"/>
      <c r="C189" s="67" t="str">
        <f t="shared" si="18"/>
        <v/>
      </c>
      <c r="D189" s="67" t="str">
        <f>IF(ISERROR(VLOOKUP(C189,'[1]Base Produits'!$A$8:$H$607,2,0)),"",VLOOKUP(C189,'[1]Base Produits'!$A$8:$H$607,2,0))</f>
        <v/>
      </c>
      <c r="E189" s="68" t="str">
        <f>IF(ISERROR(VLOOKUP(C189,'[1]Base Produits'!$A$8:$H$607,3,0)),"",VLOOKUP(C189,'[1]Base Produits'!$A$8:$H$607,3,0))</f>
        <v/>
      </c>
      <c r="F189" s="69" t="str">
        <f t="shared" si="19"/>
        <v/>
      </c>
      <c r="G189" s="70" t="str">
        <f t="shared" si="20"/>
        <v/>
      </c>
      <c r="H189" s="71" t="str">
        <f t="shared" si="21"/>
        <v/>
      </c>
      <c r="I189" s="20"/>
      <c r="K189">
        <f t="shared" si="24"/>
        <v>0</v>
      </c>
      <c r="L189">
        <f t="shared" si="24"/>
        <v>0</v>
      </c>
      <c r="M189">
        <f t="shared" si="24"/>
        <v>0</v>
      </c>
      <c r="N189" s="65">
        <f t="shared" si="23"/>
        <v>0</v>
      </c>
      <c r="O189" s="1" t="str">
        <f t="shared" si="17"/>
        <v/>
      </c>
      <c r="P189" s="1">
        <f>SUM($O$22:O189)</f>
        <v>37</v>
      </c>
      <c r="Q189" s="1" t="str">
        <f>'[1]Base Produits'!A175</f>
        <v>P0168</v>
      </c>
      <c r="R189" s="1">
        <f>HLOOKUP($H$2,'[1]Base Facturation'!$C$5:$ALN$611,T189,0)</f>
        <v>0</v>
      </c>
      <c r="S189" s="66">
        <f>'[1]Base Produits'!D175</f>
        <v>0</v>
      </c>
      <c r="T189" s="1">
        <v>175</v>
      </c>
      <c r="U189" s="1">
        <v>168</v>
      </c>
    </row>
    <row r="190" spans="2:21" ht="16.5" customHeight="1" outlineLevel="1" x14ac:dyDescent="0.3">
      <c r="B190" s="11"/>
      <c r="C190" s="67" t="str">
        <f t="shared" si="18"/>
        <v/>
      </c>
      <c r="D190" s="67" t="str">
        <f>IF(ISERROR(VLOOKUP(C190,'[1]Base Produits'!$A$8:$H$607,2,0)),"",VLOOKUP(C190,'[1]Base Produits'!$A$8:$H$607,2,0))</f>
        <v/>
      </c>
      <c r="E190" s="68" t="str">
        <f>IF(ISERROR(VLOOKUP(C190,'[1]Base Produits'!$A$8:$H$607,3,0)),"",VLOOKUP(C190,'[1]Base Produits'!$A$8:$H$607,3,0))</f>
        <v/>
      </c>
      <c r="F190" s="69" t="str">
        <f t="shared" si="19"/>
        <v/>
      </c>
      <c r="G190" s="70" t="str">
        <f t="shared" si="20"/>
        <v/>
      </c>
      <c r="H190" s="71" t="str">
        <f t="shared" si="21"/>
        <v/>
      </c>
      <c r="I190" s="20"/>
      <c r="K190">
        <f t="shared" si="24"/>
        <v>0</v>
      </c>
      <c r="L190">
        <f t="shared" si="24"/>
        <v>0</v>
      </c>
      <c r="M190">
        <f t="shared" si="24"/>
        <v>0</v>
      </c>
      <c r="N190" s="65">
        <f t="shared" si="23"/>
        <v>0</v>
      </c>
      <c r="O190" s="1" t="str">
        <f t="shared" si="17"/>
        <v/>
      </c>
      <c r="P190" s="1">
        <f>SUM($O$22:O190)</f>
        <v>37</v>
      </c>
      <c r="Q190" s="1" t="str">
        <f>'[1]Base Produits'!A176</f>
        <v>P0169</v>
      </c>
      <c r="R190" s="1">
        <f>HLOOKUP($H$2,'[1]Base Facturation'!$C$5:$ALN$611,T190,0)</f>
        <v>0</v>
      </c>
      <c r="S190" s="66">
        <f>'[1]Base Produits'!D176</f>
        <v>0</v>
      </c>
      <c r="T190" s="1">
        <v>176</v>
      </c>
      <c r="U190" s="1">
        <v>169</v>
      </c>
    </row>
    <row r="191" spans="2:21" ht="16.5" customHeight="1" outlineLevel="1" x14ac:dyDescent="0.3">
      <c r="B191" s="11"/>
      <c r="C191" s="67" t="str">
        <f t="shared" si="18"/>
        <v/>
      </c>
      <c r="D191" s="67" t="str">
        <f>IF(ISERROR(VLOOKUP(C191,'[1]Base Produits'!$A$8:$H$607,2,0)),"",VLOOKUP(C191,'[1]Base Produits'!$A$8:$H$607,2,0))</f>
        <v/>
      </c>
      <c r="E191" s="68" t="str">
        <f>IF(ISERROR(VLOOKUP(C191,'[1]Base Produits'!$A$8:$H$607,3,0)),"",VLOOKUP(C191,'[1]Base Produits'!$A$8:$H$607,3,0))</f>
        <v/>
      </c>
      <c r="F191" s="69" t="str">
        <f t="shared" si="19"/>
        <v/>
      </c>
      <c r="G191" s="70" t="str">
        <f t="shared" si="20"/>
        <v/>
      </c>
      <c r="H191" s="71" t="str">
        <f t="shared" si="21"/>
        <v/>
      </c>
      <c r="I191" s="20"/>
      <c r="K191">
        <f t="shared" si="24"/>
        <v>0</v>
      </c>
      <c r="L191">
        <f t="shared" si="24"/>
        <v>0</v>
      </c>
      <c r="M191">
        <f t="shared" si="24"/>
        <v>0</v>
      </c>
      <c r="N191" s="65">
        <f t="shared" si="23"/>
        <v>0</v>
      </c>
      <c r="O191" s="1" t="str">
        <f t="shared" si="17"/>
        <v/>
      </c>
      <c r="P191" s="1">
        <f>SUM($O$22:O191)</f>
        <v>37</v>
      </c>
      <c r="Q191" s="1" t="str">
        <f>'[1]Base Produits'!A177</f>
        <v>P0170</v>
      </c>
      <c r="R191" s="1">
        <f>HLOOKUP($H$2,'[1]Base Facturation'!$C$5:$ALN$611,T191,0)</f>
        <v>0</v>
      </c>
      <c r="S191" s="66">
        <f>'[1]Base Produits'!D177</f>
        <v>0</v>
      </c>
      <c r="T191" s="1">
        <v>177</v>
      </c>
      <c r="U191" s="1">
        <v>170</v>
      </c>
    </row>
    <row r="192" spans="2:21" ht="16.5" customHeight="1" outlineLevel="1" x14ac:dyDescent="0.3">
      <c r="B192" s="11"/>
      <c r="C192" s="67" t="str">
        <f t="shared" si="18"/>
        <v/>
      </c>
      <c r="D192" s="67" t="str">
        <f>IF(ISERROR(VLOOKUP(C192,'[1]Base Produits'!$A$8:$H$607,2,0)),"",VLOOKUP(C192,'[1]Base Produits'!$A$8:$H$607,2,0))</f>
        <v/>
      </c>
      <c r="E192" s="68" t="str">
        <f>IF(ISERROR(VLOOKUP(C192,'[1]Base Produits'!$A$8:$H$607,3,0)),"",VLOOKUP(C192,'[1]Base Produits'!$A$8:$H$607,3,0))</f>
        <v/>
      </c>
      <c r="F192" s="69" t="str">
        <f t="shared" si="19"/>
        <v/>
      </c>
      <c r="G192" s="70" t="str">
        <f t="shared" si="20"/>
        <v/>
      </c>
      <c r="H192" s="71" t="str">
        <f t="shared" si="21"/>
        <v/>
      </c>
      <c r="I192" s="20"/>
      <c r="K192">
        <f t="shared" si="24"/>
        <v>0</v>
      </c>
      <c r="L192">
        <f t="shared" si="24"/>
        <v>0</v>
      </c>
      <c r="M192">
        <f t="shared" si="24"/>
        <v>0</v>
      </c>
      <c r="N192" s="65">
        <f t="shared" si="23"/>
        <v>0</v>
      </c>
      <c r="O192" s="1" t="str">
        <f t="shared" si="17"/>
        <v/>
      </c>
      <c r="P192" s="1">
        <f>SUM($O$22:O192)</f>
        <v>37</v>
      </c>
      <c r="Q192" s="1" t="str">
        <f>'[1]Base Produits'!A178</f>
        <v>P0171</v>
      </c>
      <c r="R192" s="1">
        <f>HLOOKUP($H$2,'[1]Base Facturation'!$C$5:$ALN$611,T192,0)</f>
        <v>0</v>
      </c>
      <c r="S192" s="66">
        <f>'[1]Base Produits'!D178</f>
        <v>0</v>
      </c>
      <c r="T192" s="1">
        <v>178</v>
      </c>
      <c r="U192" s="1">
        <v>171</v>
      </c>
    </row>
    <row r="193" spans="2:21" ht="16.5" customHeight="1" outlineLevel="1" x14ac:dyDescent="0.3">
      <c r="B193" s="11"/>
      <c r="C193" s="67" t="str">
        <f t="shared" si="18"/>
        <v/>
      </c>
      <c r="D193" s="67" t="str">
        <f>IF(ISERROR(VLOOKUP(C193,'[1]Base Produits'!$A$8:$H$607,2,0)),"",VLOOKUP(C193,'[1]Base Produits'!$A$8:$H$607,2,0))</f>
        <v/>
      </c>
      <c r="E193" s="68" t="str">
        <f>IF(ISERROR(VLOOKUP(C193,'[1]Base Produits'!$A$8:$H$607,3,0)),"",VLOOKUP(C193,'[1]Base Produits'!$A$8:$H$607,3,0))</f>
        <v/>
      </c>
      <c r="F193" s="69" t="str">
        <f t="shared" si="19"/>
        <v/>
      </c>
      <c r="G193" s="70" t="str">
        <f t="shared" si="20"/>
        <v/>
      </c>
      <c r="H193" s="71" t="str">
        <f t="shared" si="21"/>
        <v/>
      </c>
      <c r="I193" s="20"/>
      <c r="K193">
        <f t="shared" si="24"/>
        <v>0</v>
      </c>
      <c r="L193">
        <f t="shared" si="24"/>
        <v>0</v>
      </c>
      <c r="M193">
        <f t="shared" si="24"/>
        <v>0</v>
      </c>
      <c r="N193" s="65">
        <f t="shared" si="23"/>
        <v>0</v>
      </c>
      <c r="O193" s="1" t="str">
        <f t="shared" si="17"/>
        <v/>
      </c>
      <c r="P193" s="1">
        <f>SUM($O$22:O193)</f>
        <v>37</v>
      </c>
      <c r="Q193" s="1" t="str">
        <f>'[1]Base Produits'!A179</f>
        <v>P0172</v>
      </c>
      <c r="R193" s="1">
        <f>HLOOKUP($H$2,'[1]Base Facturation'!$C$5:$ALN$611,T193,0)</f>
        <v>0</v>
      </c>
      <c r="S193" s="66">
        <f>'[1]Base Produits'!D179</f>
        <v>0</v>
      </c>
      <c r="T193" s="1">
        <v>179</v>
      </c>
      <c r="U193" s="1">
        <v>172</v>
      </c>
    </row>
    <row r="194" spans="2:21" ht="16.5" customHeight="1" outlineLevel="1" x14ac:dyDescent="0.3">
      <c r="B194" s="11"/>
      <c r="C194" s="67" t="str">
        <f t="shared" si="18"/>
        <v/>
      </c>
      <c r="D194" s="67" t="str">
        <f>IF(ISERROR(VLOOKUP(C194,'[1]Base Produits'!$A$8:$H$607,2,0)),"",VLOOKUP(C194,'[1]Base Produits'!$A$8:$H$607,2,0))</f>
        <v/>
      </c>
      <c r="E194" s="68" t="str">
        <f>IF(ISERROR(VLOOKUP(C194,'[1]Base Produits'!$A$8:$H$607,3,0)),"",VLOOKUP(C194,'[1]Base Produits'!$A$8:$H$607,3,0))</f>
        <v/>
      </c>
      <c r="F194" s="69" t="str">
        <f t="shared" si="19"/>
        <v/>
      </c>
      <c r="G194" s="70" t="str">
        <f t="shared" si="20"/>
        <v/>
      </c>
      <c r="H194" s="71" t="str">
        <f t="shared" si="21"/>
        <v/>
      </c>
      <c r="I194" s="20"/>
      <c r="K194">
        <f t="shared" si="24"/>
        <v>0</v>
      </c>
      <c r="L194">
        <f t="shared" si="24"/>
        <v>0</v>
      </c>
      <c r="M194">
        <f t="shared" si="24"/>
        <v>0</v>
      </c>
      <c r="N194" s="65">
        <f t="shared" si="23"/>
        <v>0</v>
      </c>
      <c r="O194" s="1" t="str">
        <f t="shared" si="17"/>
        <v/>
      </c>
      <c r="P194" s="1">
        <f>SUM($O$22:O194)</f>
        <v>37</v>
      </c>
      <c r="Q194" s="1" t="str">
        <f>'[1]Base Produits'!A180</f>
        <v>P0173</v>
      </c>
      <c r="R194" s="1">
        <f>HLOOKUP($H$2,'[1]Base Facturation'!$C$5:$ALN$611,T194,0)</f>
        <v>0</v>
      </c>
      <c r="S194" s="66">
        <f>'[1]Base Produits'!D180</f>
        <v>0</v>
      </c>
      <c r="T194" s="1">
        <v>180</v>
      </c>
      <c r="U194" s="1">
        <v>173</v>
      </c>
    </row>
    <row r="195" spans="2:21" ht="16.5" customHeight="1" outlineLevel="1" x14ac:dyDescent="0.3">
      <c r="B195" s="11"/>
      <c r="C195" s="67" t="str">
        <f t="shared" si="18"/>
        <v/>
      </c>
      <c r="D195" s="67" t="str">
        <f>IF(ISERROR(VLOOKUP(C195,'[1]Base Produits'!$A$8:$H$607,2,0)),"",VLOOKUP(C195,'[1]Base Produits'!$A$8:$H$607,2,0))</f>
        <v/>
      </c>
      <c r="E195" s="68" t="str">
        <f>IF(ISERROR(VLOOKUP(C195,'[1]Base Produits'!$A$8:$H$607,3,0)),"",VLOOKUP(C195,'[1]Base Produits'!$A$8:$H$607,3,0))</f>
        <v/>
      </c>
      <c r="F195" s="69" t="str">
        <f t="shared" si="19"/>
        <v/>
      </c>
      <c r="G195" s="70" t="str">
        <f t="shared" si="20"/>
        <v/>
      </c>
      <c r="H195" s="71" t="str">
        <f t="shared" si="21"/>
        <v/>
      </c>
      <c r="I195" s="20"/>
      <c r="K195">
        <f t="shared" si="24"/>
        <v>0</v>
      </c>
      <c r="L195">
        <f t="shared" si="24"/>
        <v>0</v>
      </c>
      <c r="M195">
        <f t="shared" si="24"/>
        <v>0</v>
      </c>
      <c r="N195" s="65">
        <f t="shared" si="23"/>
        <v>0</v>
      </c>
      <c r="O195" s="1" t="str">
        <f t="shared" si="17"/>
        <v/>
      </c>
      <c r="P195" s="1">
        <f>SUM($O$22:O195)</f>
        <v>37</v>
      </c>
      <c r="Q195" s="1" t="str">
        <f>'[1]Base Produits'!A181</f>
        <v>P0174</v>
      </c>
      <c r="R195" s="1">
        <f>HLOOKUP($H$2,'[1]Base Facturation'!$C$5:$ALN$611,T195,0)</f>
        <v>0</v>
      </c>
      <c r="S195" s="66">
        <f>'[1]Base Produits'!D181</f>
        <v>0</v>
      </c>
      <c r="T195" s="1">
        <v>181</v>
      </c>
      <c r="U195" s="1">
        <v>174</v>
      </c>
    </row>
    <row r="196" spans="2:21" ht="16.5" customHeight="1" x14ac:dyDescent="0.3">
      <c r="B196" s="11"/>
      <c r="C196" s="75" t="str">
        <f t="shared" si="18"/>
        <v/>
      </c>
      <c r="D196" s="75" t="str">
        <f>IF(ISERROR(VLOOKUP(C196,'[1]Base Produits'!$A$8:$H$607,2,0)),"",VLOOKUP(C196,'[1]Base Produits'!$A$8:$H$607,2,0))</f>
        <v/>
      </c>
      <c r="E196" s="76" t="str">
        <f>IF(ISERROR(VLOOKUP(C196,'[1]Base Produits'!$A$8:$H$607,3,0)),"",VLOOKUP(C196,'[1]Base Produits'!$A$8:$H$607,3,0))</f>
        <v/>
      </c>
      <c r="F196" s="77"/>
      <c r="G196" s="78"/>
      <c r="H196" s="79"/>
      <c r="I196" s="20"/>
      <c r="O196" s="1" t="str">
        <f t="shared" si="17"/>
        <v/>
      </c>
      <c r="P196" s="1">
        <f>SUM($O$22:O196)</f>
        <v>37</v>
      </c>
      <c r="Q196" s="1" t="str">
        <f>'[1]Base Produits'!A182</f>
        <v>P0175</v>
      </c>
      <c r="R196" s="1">
        <f>HLOOKUP($H$2,'[1]Base Facturation'!$C$5:$ALN$611,T196,0)</f>
        <v>0</v>
      </c>
      <c r="S196" s="66">
        <f>'[1]Base Produits'!D182</f>
        <v>0</v>
      </c>
      <c r="T196" s="1">
        <v>182</v>
      </c>
      <c r="U196" s="1">
        <v>175</v>
      </c>
    </row>
    <row r="197" spans="2:21" ht="9" customHeight="1" x14ac:dyDescent="0.3">
      <c r="B197" s="11"/>
      <c r="C197" s="80"/>
      <c r="D197" s="80"/>
      <c r="E197" s="31"/>
      <c r="F197" s="31"/>
      <c r="G197" s="31"/>
      <c r="H197" s="81"/>
      <c r="I197" s="20"/>
      <c r="O197" s="1" t="str">
        <f t="shared" si="17"/>
        <v/>
      </c>
      <c r="P197" s="1">
        <f>SUM($O$22:O197)</f>
        <v>37</v>
      </c>
      <c r="Q197" s="1" t="str">
        <f>'[1]Base Produits'!A183</f>
        <v>P0176</v>
      </c>
      <c r="R197" s="1">
        <f>HLOOKUP($H$2,'[1]Base Facturation'!$C$5:$ALN$611,T197,0)</f>
        <v>0</v>
      </c>
      <c r="S197" s="66">
        <f>'[1]Base Produits'!D183</f>
        <v>0</v>
      </c>
      <c r="T197" s="1">
        <v>183</v>
      </c>
      <c r="U197" s="1">
        <v>176</v>
      </c>
    </row>
    <row r="198" spans="2:21" x14ac:dyDescent="0.3">
      <c r="B198" s="11"/>
      <c r="C198" s="82" t="s">
        <v>25</v>
      </c>
      <c r="D198" s="83">
        <f>IF(ISBLANK(HLOOKUP($H$2,'[1]Base Facturation'!$C$5:$ALN$61,5,0)),"",HLOOKUP($H$2,'[1]Base Facturation'!$C$5:$ALN$61,5,0))</f>
        <v>43876</v>
      </c>
      <c r="F198" s="84" t="s">
        <v>26</v>
      </c>
      <c r="G198" s="85">
        <f>SUM(G20:G196)</f>
        <v>65705.2</v>
      </c>
      <c r="H198" s="86"/>
      <c r="I198" s="20"/>
      <c r="O198" s="1" t="str">
        <f t="shared" si="17"/>
        <v/>
      </c>
      <c r="P198" s="1">
        <f>SUM($O$22:O198)</f>
        <v>37</v>
      </c>
      <c r="Q198" s="1" t="str">
        <f>'[1]Base Produits'!A184</f>
        <v>P0177</v>
      </c>
      <c r="R198" s="1">
        <f>HLOOKUP($H$2,'[1]Base Facturation'!$C$5:$ALN$611,T198,0)</f>
        <v>0</v>
      </c>
      <c r="S198" s="66">
        <f>'[1]Base Produits'!D184</f>
        <v>0</v>
      </c>
      <c r="T198" s="1">
        <v>184</v>
      </c>
      <c r="U198" s="1">
        <v>177</v>
      </c>
    </row>
    <row r="199" spans="2:21" ht="18" x14ac:dyDescent="0.35">
      <c r="B199" s="11"/>
      <c r="C199" s="82" t="s">
        <v>27</v>
      </c>
      <c r="D199" s="87" t="str">
        <f>IF(ISBLANK(HLOOKUP($H$2,'[1]Base Facturation'!$C$5:$ALN$61,6,0)),"",HLOOKUP($H$2,'[1]Base Facturation'!$C$5:$ALN$61,6,0))</f>
        <v>virement</v>
      </c>
      <c r="E199" s="88"/>
      <c r="F199" s="89" t="str">
        <f>IF(ISBLANK(HLOOKUP($H$2,'[1]Base Facturation'!$C$5:$ALN$61,7,0)),"","Remise :")</f>
        <v>Remise :</v>
      </c>
      <c r="G199" s="90">
        <f>IF(ISBLANK(HLOOKUP($H$2,'[1]Base Facturation'!$C$5:$ALN$61,7,0)),"",HLOOKUP($H$2,'[1]Base Facturation'!$C$5:$ALN$61,7,0))</f>
        <v>0</v>
      </c>
      <c r="I199" s="20"/>
      <c r="O199" s="1" t="str">
        <f t="shared" si="17"/>
        <v/>
      </c>
      <c r="P199" s="1">
        <f>SUM($O$22:O199)</f>
        <v>37</v>
      </c>
      <c r="Q199" s="1" t="str">
        <f>'[1]Base Produits'!A185</f>
        <v>P0178</v>
      </c>
      <c r="R199" s="1">
        <f>HLOOKUP($H$2,'[1]Base Facturation'!$C$5:$ALN$611,T199,0)</f>
        <v>0</v>
      </c>
      <c r="S199" s="66">
        <f>'[1]Base Produits'!D185</f>
        <v>0</v>
      </c>
      <c r="T199" s="1">
        <v>185</v>
      </c>
      <c r="U199" s="1">
        <v>178</v>
      </c>
    </row>
    <row r="200" spans="2:21" x14ac:dyDescent="0.3">
      <c r="B200" s="11"/>
      <c r="E200" s="91" t="s">
        <v>28</v>
      </c>
      <c r="F200" s="84" t="s">
        <v>29</v>
      </c>
      <c r="G200" s="85">
        <f>IF(ISERROR(G198-G199*G198),G198,(G198-G199*G198))</f>
        <v>65705.2</v>
      </c>
      <c r="H200" s="92"/>
      <c r="I200" s="20"/>
      <c r="O200" s="1" t="str">
        <f t="shared" si="17"/>
        <v/>
      </c>
      <c r="P200" s="1">
        <f>SUM($O$22:O200)</f>
        <v>37</v>
      </c>
      <c r="Q200" s="1" t="str">
        <f>'[1]Base Produits'!A186</f>
        <v>P0179</v>
      </c>
      <c r="R200" s="1">
        <f>HLOOKUP($H$2,'[1]Base Facturation'!$C$5:$ALN$611,T200,0)</f>
        <v>0</v>
      </c>
      <c r="S200" s="66">
        <f>'[1]Base Produits'!D186</f>
        <v>0</v>
      </c>
      <c r="T200" s="1">
        <v>186</v>
      </c>
      <c r="U200" s="1">
        <v>179</v>
      </c>
    </row>
    <row r="201" spans="2:21" ht="15.6" x14ac:dyDescent="0.3">
      <c r="B201" s="11"/>
      <c r="E201" s="93"/>
      <c r="F201" s="94" t="s">
        <v>30</v>
      </c>
      <c r="G201" s="95">
        <f>G200+G206</f>
        <v>78661.239999999991</v>
      </c>
      <c r="H201" s="92"/>
      <c r="I201" s="20"/>
      <c r="O201" s="1" t="str">
        <f t="shared" si="17"/>
        <v/>
      </c>
      <c r="P201" s="1">
        <f>SUM($O$22:O201)</f>
        <v>37</v>
      </c>
      <c r="Q201" s="1" t="str">
        <f>'[1]Base Produits'!A187</f>
        <v>P0180</v>
      </c>
      <c r="R201" s="1">
        <f>HLOOKUP($H$2,'[1]Base Facturation'!$C$5:$ALN$611,T201,0)</f>
        <v>0</v>
      </c>
      <c r="S201" s="66">
        <f>'[1]Base Produits'!D187</f>
        <v>0</v>
      </c>
      <c r="T201" s="1">
        <v>187</v>
      </c>
      <c r="U201" s="1">
        <v>180</v>
      </c>
    </row>
    <row r="202" spans="2:21" x14ac:dyDescent="0.3">
      <c r="B202" s="11"/>
      <c r="H202" s="92"/>
      <c r="I202" s="20"/>
      <c r="O202" s="1" t="str">
        <f t="shared" si="17"/>
        <v/>
      </c>
      <c r="P202" s="1">
        <f>SUM($O$22:O202)</f>
        <v>37</v>
      </c>
      <c r="Q202" s="1" t="str">
        <f>'[1]Base Produits'!A188</f>
        <v>P0181</v>
      </c>
      <c r="R202" s="1">
        <f>HLOOKUP($H$2,'[1]Base Facturation'!$C$5:$ALN$611,T202,0)</f>
        <v>0</v>
      </c>
      <c r="S202" s="66">
        <f>'[1]Base Produits'!D188</f>
        <v>0</v>
      </c>
      <c r="T202" s="1">
        <v>188</v>
      </c>
      <c r="U202" s="1">
        <v>181</v>
      </c>
    </row>
    <row r="203" spans="2:21" ht="15.6" x14ac:dyDescent="0.3">
      <c r="B203" s="11"/>
      <c r="D203" s="96" t="s">
        <v>31</v>
      </c>
      <c r="F203" s="97" t="str">
        <f>IF(ISBLANK('[1]Vos données'!B19),"","TVA à "&amp;'[1]Vos données'!B19*100&amp;"% :")</f>
        <v>TVA à 5,5% :</v>
      </c>
      <c r="G203" s="98" t="str">
        <f>IF(SUM(K22:K53)=0,"",IF(ISERROR(SUM(K22:K53)-G199*SUM(K22:K53)),SUM(K22:K53),SUM(K22:K53)-G199*SUM(K22:K53)))</f>
        <v/>
      </c>
      <c r="H203" s="92"/>
      <c r="I203" s="20"/>
      <c r="O203" s="1" t="str">
        <f t="shared" si="17"/>
        <v/>
      </c>
      <c r="P203" s="1">
        <f>SUM($O$22:O203)</f>
        <v>37</v>
      </c>
      <c r="Q203" s="1" t="str">
        <f>'[1]Base Produits'!A189</f>
        <v>P0182</v>
      </c>
      <c r="R203" s="1">
        <f>HLOOKUP($H$2,'[1]Base Facturation'!$C$5:$ALN$611,T203,0)</f>
        <v>0</v>
      </c>
      <c r="S203" s="66">
        <f>'[1]Base Produits'!D189</f>
        <v>0</v>
      </c>
      <c r="T203" s="1">
        <v>189</v>
      </c>
      <c r="U203" s="1">
        <v>182</v>
      </c>
    </row>
    <row r="204" spans="2:21" x14ac:dyDescent="0.3">
      <c r="B204" s="11"/>
      <c r="F204" s="99" t="str">
        <f>IF(ISBLANK('[1]Vos données'!B20),"","TVA à "&amp;'[1]Vos données'!B20*100&amp;"% :")</f>
        <v>TVA à 10% :</v>
      </c>
      <c r="G204" s="100" t="str">
        <f>IF(SUM(L22:L53)=0,"",IF(ISERROR(SUM(L22:L53)-G199*SUM(L22:L53)),SUM(L22:L53),SUM(L22:L53)-G199*SUM(L22:L53)))</f>
        <v/>
      </c>
      <c r="H204" s="31"/>
      <c r="I204" s="20"/>
      <c r="O204" s="1" t="str">
        <f t="shared" si="17"/>
        <v/>
      </c>
      <c r="P204" s="1">
        <f>SUM($O$22:O204)</f>
        <v>37</v>
      </c>
      <c r="Q204" s="1" t="str">
        <f>'[1]Base Produits'!A190</f>
        <v>P0183</v>
      </c>
      <c r="R204" s="1">
        <f>HLOOKUP($H$2,'[1]Base Facturation'!$C$5:$ALN$611,T204,0)</f>
        <v>0</v>
      </c>
      <c r="S204" s="66">
        <f>'[1]Base Produits'!D190</f>
        <v>0</v>
      </c>
      <c r="T204" s="1">
        <v>190</v>
      </c>
      <c r="U204" s="1">
        <v>183</v>
      </c>
    </row>
    <row r="205" spans="2:21" x14ac:dyDescent="0.3">
      <c r="B205" s="11"/>
      <c r="F205" s="99" t="str">
        <f>IF(ISBLANK('[1]Vos données'!B21),"","TVA à "&amp;'[1]Vos données'!B21*100&amp;"% :")</f>
        <v>TVA à 20% :</v>
      </c>
      <c r="G205" s="101">
        <f>IF(SUM(M22:M53)=0,"",IF(ISERROR(SUM(M22:M53)-G199*SUM(M22:M53)),SUM(M22:M53),SUM(M22:M53)-G199*SUM(M22:M53)))</f>
        <v>12956.04</v>
      </c>
      <c r="H205" s="31"/>
      <c r="I205" s="20"/>
      <c r="O205" s="1" t="str">
        <f t="shared" si="17"/>
        <v/>
      </c>
      <c r="P205" s="1">
        <f>SUM($O$22:O205)</f>
        <v>37</v>
      </c>
      <c r="Q205" s="1" t="str">
        <f>'[1]Base Produits'!A191</f>
        <v>P0184</v>
      </c>
      <c r="R205" s="1">
        <f>HLOOKUP($H$2,'[1]Base Facturation'!$C$5:$ALN$611,T205,0)</f>
        <v>0</v>
      </c>
      <c r="S205" s="66">
        <f>'[1]Base Produits'!D191</f>
        <v>0</v>
      </c>
      <c r="T205" s="1">
        <v>191</v>
      </c>
      <c r="U205" s="1">
        <v>184</v>
      </c>
    </row>
    <row r="206" spans="2:21" x14ac:dyDescent="0.3">
      <c r="B206" s="11"/>
      <c r="C206" t="str">
        <f>IF('[1]Vos données'!A24="oui","Exonéré de TVA, article 293-B du CGI","")</f>
        <v/>
      </c>
      <c r="D206" s="31"/>
      <c r="F206" s="102" t="s">
        <v>32</v>
      </c>
      <c r="G206" s="103">
        <f>SUM(G203:G205)</f>
        <v>12956.04</v>
      </c>
      <c r="H206" s="31"/>
      <c r="I206" s="20"/>
      <c r="O206" s="1" t="str">
        <f t="shared" si="17"/>
        <v/>
      </c>
      <c r="P206" s="1">
        <f>SUM($O$22:O206)</f>
        <v>37</v>
      </c>
      <c r="Q206" s="1" t="str">
        <f>'[1]Base Produits'!A192</f>
        <v>P0185</v>
      </c>
      <c r="R206" s="1">
        <f>HLOOKUP($H$2,'[1]Base Facturation'!$C$5:$ALN$611,T206,0)</f>
        <v>0</v>
      </c>
      <c r="S206" s="66">
        <f>'[1]Base Produits'!D192</f>
        <v>0</v>
      </c>
      <c r="T206" s="1">
        <v>192</v>
      </c>
      <c r="U206" s="1">
        <v>185</v>
      </c>
    </row>
    <row r="207" spans="2:21" ht="15" thickBot="1" x14ac:dyDescent="0.35">
      <c r="B207" s="104"/>
      <c r="C207" s="105"/>
      <c r="D207" s="105"/>
      <c r="E207" s="105"/>
      <c r="F207" s="105"/>
      <c r="G207" s="105"/>
      <c r="H207" s="105"/>
      <c r="I207" s="106"/>
      <c r="O207" s="1" t="str">
        <f t="shared" si="17"/>
        <v/>
      </c>
      <c r="P207" s="1">
        <f>SUM($O$22:O207)</f>
        <v>37</v>
      </c>
      <c r="Q207" s="1" t="str">
        <f>'[1]Base Produits'!A193</f>
        <v>P0186</v>
      </c>
      <c r="R207" s="1">
        <f>HLOOKUP($H$2,'[1]Base Facturation'!$C$5:$ALN$611,T207,0)</f>
        <v>0</v>
      </c>
      <c r="S207" s="66">
        <f>'[1]Base Produits'!D193</f>
        <v>0</v>
      </c>
      <c r="T207" s="1">
        <v>193</v>
      </c>
      <c r="U207" s="1">
        <v>186</v>
      </c>
    </row>
    <row r="208" spans="2:21" ht="15" thickTop="1" x14ac:dyDescent="0.3">
      <c r="O208" s="1" t="str">
        <f t="shared" si="17"/>
        <v/>
      </c>
      <c r="P208" s="1">
        <f>SUM($O$22:O208)</f>
        <v>37</v>
      </c>
      <c r="Q208" s="1" t="str">
        <f>'[1]Base Produits'!A194</f>
        <v>P0187</v>
      </c>
      <c r="R208" s="1">
        <f>HLOOKUP($H$2,'[1]Base Facturation'!$C$5:$ALN$611,T208,0)</f>
        <v>0</v>
      </c>
      <c r="S208" s="66">
        <f>'[1]Base Produits'!D194</f>
        <v>0</v>
      </c>
      <c r="T208" s="1">
        <v>194</v>
      </c>
      <c r="U208" s="1">
        <v>187</v>
      </c>
    </row>
    <row r="209" spans="3:21" x14ac:dyDescent="0.3">
      <c r="O209" s="1" t="str">
        <f t="shared" si="17"/>
        <v/>
      </c>
      <c r="P209" s="1">
        <f>SUM($O$22:O209)</f>
        <v>37</v>
      </c>
      <c r="Q209" s="1" t="str">
        <f>'[1]Base Produits'!A195</f>
        <v>P0188</v>
      </c>
      <c r="R209" s="1">
        <f>HLOOKUP($H$2,'[1]Base Facturation'!$C$5:$ALN$611,T209,0)</f>
        <v>0</v>
      </c>
      <c r="S209" s="66">
        <f>'[1]Base Produits'!D195</f>
        <v>0</v>
      </c>
      <c r="T209" s="1">
        <v>195</v>
      </c>
      <c r="U209" s="1">
        <v>188</v>
      </c>
    </row>
    <row r="210" spans="3:21" x14ac:dyDescent="0.3">
      <c r="C210" s="107" t="s">
        <v>33</v>
      </c>
      <c r="D210" s="107" t="str">
        <f>IF(G200=HLOOKUP(H2,'[1]Base Facturation'!C5:ALN613,609,0),"ok","erreur")</f>
        <v>ok</v>
      </c>
      <c r="F210" s="107"/>
      <c r="G210" s="108"/>
      <c r="O210" s="1" t="str">
        <f t="shared" si="17"/>
        <v/>
      </c>
      <c r="P210" s="1">
        <f>SUM($O$22:O210)</f>
        <v>37</v>
      </c>
      <c r="Q210" s="1" t="str">
        <f>'[1]Base Produits'!A196</f>
        <v>P0189</v>
      </c>
      <c r="R210" s="1">
        <f>HLOOKUP($H$2,'[1]Base Facturation'!$C$5:$ALN$611,T210,0)</f>
        <v>0</v>
      </c>
      <c r="S210" s="66">
        <f>'[1]Base Produits'!D196</f>
        <v>0</v>
      </c>
      <c r="T210" s="1">
        <v>196</v>
      </c>
      <c r="U210" s="1">
        <v>189</v>
      </c>
    </row>
    <row r="211" spans="3:21" x14ac:dyDescent="0.3">
      <c r="O211" s="1" t="str">
        <f t="shared" si="17"/>
        <v/>
      </c>
      <c r="P211" s="1">
        <f>SUM($O$22:O211)</f>
        <v>37</v>
      </c>
      <c r="Q211" s="1" t="str">
        <f>'[1]Base Produits'!A197</f>
        <v>P0190</v>
      </c>
      <c r="R211" s="1">
        <f>HLOOKUP($H$2,'[1]Base Facturation'!$C$5:$ALN$611,T211,0)</f>
        <v>0</v>
      </c>
      <c r="S211" s="66">
        <f>'[1]Base Produits'!D197</f>
        <v>0</v>
      </c>
      <c r="T211" s="1">
        <v>197</v>
      </c>
      <c r="U211" s="1">
        <v>190</v>
      </c>
    </row>
    <row r="212" spans="3:21" ht="18" x14ac:dyDescent="0.35">
      <c r="C212" s="109"/>
      <c r="O212" s="1" t="str">
        <f t="shared" si="17"/>
        <v/>
      </c>
      <c r="P212" s="1">
        <f>SUM($O$22:O212)</f>
        <v>37</v>
      </c>
      <c r="Q212" s="1" t="str">
        <f>'[1]Base Produits'!A198</f>
        <v>P0191</v>
      </c>
      <c r="R212" s="1">
        <f>HLOOKUP($H$2,'[1]Base Facturation'!$C$5:$ALN$611,T212,0)</f>
        <v>0</v>
      </c>
      <c r="S212" s="66">
        <f>'[1]Base Produits'!D198</f>
        <v>0</v>
      </c>
      <c r="T212" s="1">
        <v>198</v>
      </c>
      <c r="U212" s="1">
        <v>191</v>
      </c>
    </row>
    <row r="213" spans="3:21" x14ac:dyDescent="0.3">
      <c r="C213" s="110"/>
      <c r="O213" s="1" t="str">
        <f t="shared" si="17"/>
        <v/>
      </c>
      <c r="P213" s="1">
        <f>SUM($O$22:O213)</f>
        <v>37</v>
      </c>
      <c r="Q213" s="1" t="str">
        <f>'[1]Base Produits'!A199</f>
        <v>P0192</v>
      </c>
      <c r="R213" s="1">
        <f>HLOOKUP($H$2,'[1]Base Facturation'!$C$5:$ALN$611,T213,0)</f>
        <v>0</v>
      </c>
      <c r="S213" s="66">
        <f>'[1]Base Produits'!D199</f>
        <v>0</v>
      </c>
      <c r="T213" s="1">
        <v>199</v>
      </c>
      <c r="U213" s="1">
        <v>192</v>
      </c>
    </row>
    <row r="214" spans="3:21" x14ac:dyDescent="0.3">
      <c r="O214" s="1" t="str">
        <f t="shared" ref="O214:O277" si="25">IF(R214&gt;0,1,"")</f>
        <v/>
      </c>
      <c r="P214" s="1">
        <f>SUM($O$22:O214)</f>
        <v>37</v>
      </c>
      <c r="Q214" s="1" t="str">
        <f>'[1]Base Produits'!A200</f>
        <v>P0193</v>
      </c>
      <c r="R214" s="1">
        <f>HLOOKUP($H$2,'[1]Base Facturation'!$C$5:$ALN$611,T214,0)</f>
        <v>0</v>
      </c>
      <c r="S214" s="66">
        <f>'[1]Base Produits'!D200</f>
        <v>0</v>
      </c>
      <c r="T214" s="1">
        <v>200</v>
      </c>
      <c r="U214" s="1">
        <v>193</v>
      </c>
    </row>
    <row r="215" spans="3:21" x14ac:dyDescent="0.3">
      <c r="O215" s="1" t="str">
        <f t="shared" si="25"/>
        <v/>
      </c>
      <c r="P215" s="1">
        <f>SUM($O$22:O215)</f>
        <v>37</v>
      </c>
      <c r="Q215" s="1" t="str">
        <f>'[1]Base Produits'!A201</f>
        <v>P0194</v>
      </c>
      <c r="R215" s="1">
        <f>HLOOKUP($H$2,'[1]Base Facturation'!$C$5:$ALN$611,T215,0)</f>
        <v>0</v>
      </c>
      <c r="S215" s="66">
        <f>'[1]Base Produits'!D201</f>
        <v>0</v>
      </c>
      <c r="T215" s="1">
        <v>201</v>
      </c>
      <c r="U215" s="1">
        <v>194</v>
      </c>
    </row>
    <row r="216" spans="3:21" x14ac:dyDescent="0.3">
      <c r="O216" s="1" t="str">
        <f t="shared" si="25"/>
        <v/>
      </c>
      <c r="P216" s="1">
        <f>SUM($O$22:O216)</f>
        <v>37</v>
      </c>
      <c r="Q216" s="1" t="str">
        <f>'[1]Base Produits'!A202</f>
        <v>P0195</v>
      </c>
      <c r="R216" s="1">
        <f>HLOOKUP($H$2,'[1]Base Facturation'!$C$5:$ALN$611,T216,0)</f>
        <v>0</v>
      </c>
      <c r="S216" s="66">
        <f>'[1]Base Produits'!D202</f>
        <v>0</v>
      </c>
      <c r="T216" s="1">
        <v>202</v>
      </c>
      <c r="U216" s="1">
        <v>195</v>
      </c>
    </row>
    <row r="217" spans="3:21" x14ac:dyDescent="0.3">
      <c r="O217" s="1" t="str">
        <f t="shared" si="25"/>
        <v/>
      </c>
      <c r="P217" s="1">
        <f>SUM($O$22:O217)</f>
        <v>37</v>
      </c>
      <c r="Q217" s="1" t="str">
        <f>'[1]Base Produits'!A203</f>
        <v>P0196</v>
      </c>
      <c r="R217" s="1">
        <f>HLOOKUP($H$2,'[1]Base Facturation'!$C$5:$ALN$611,T217,0)</f>
        <v>0</v>
      </c>
      <c r="S217" s="66">
        <f>'[1]Base Produits'!D203</f>
        <v>0</v>
      </c>
      <c r="T217" s="1">
        <v>203</v>
      </c>
      <c r="U217" s="1">
        <v>196</v>
      </c>
    </row>
    <row r="218" spans="3:21" x14ac:dyDescent="0.3">
      <c r="O218" s="1" t="str">
        <f t="shared" si="25"/>
        <v/>
      </c>
      <c r="P218" s="1">
        <f>SUM($O$22:O218)</f>
        <v>37</v>
      </c>
      <c r="Q218" s="1" t="str">
        <f>'[1]Base Produits'!A204</f>
        <v>P0197</v>
      </c>
      <c r="R218" s="1">
        <f>HLOOKUP($H$2,'[1]Base Facturation'!$C$5:$ALN$611,T218,0)</f>
        <v>0</v>
      </c>
      <c r="S218" s="66">
        <f>'[1]Base Produits'!D204</f>
        <v>0</v>
      </c>
      <c r="T218" s="1">
        <v>204</v>
      </c>
      <c r="U218" s="1">
        <v>197</v>
      </c>
    </row>
    <row r="219" spans="3:21" x14ac:dyDescent="0.3">
      <c r="O219" s="1" t="str">
        <f t="shared" si="25"/>
        <v/>
      </c>
      <c r="P219" s="1">
        <f>SUM($O$22:O219)</f>
        <v>37</v>
      </c>
      <c r="Q219" s="1" t="str">
        <f>'[1]Base Produits'!A205</f>
        <v>P0198</v>
      </c>
      <c r="R219" s="1">
        <f>HLOOKUP($H$2,'[1]Base Facturation'!$C$5:$ALN$611,T219,0)</f>
        <v>0</v>
      </c>
      <c r="S219" s="66">
        <f>'[1]Base Produits'!D205</f>
        <v>0</v>
      </c>
      <c r="T219" s="1">
        <v>205</v>
      </c>
      <c r="U219" s="1">
        <v>198</v>
      </c>
    </row>
    <row r="220" spans="3:21" x14ac:dyDescent="0.3">
      <c r="O220" s="1" t="str">
        <f t="shared" si="25"/>
        <v/>
      </c>
      <c r="P220" s="1">
        <f>SUM($O$22:O220)</f>
        <v>37</v>
      </c>
      <c r="Q220" s="1" t="str">
        <f>'[1]Base Produits'!A206</f>
        <v>P0199</v>
      </c>
      <c r="R220" s="1">
        <f>HLOOKUP($H$2,'[1]Base Facturation'!$C$5:$ALN$611,T220,0)</f>
        <v>0</v>
      </c>
      <c r="S220" s="66">
        <f>'[1]Base Produits'!D206</f>
        <v>0</v>
      </c>
      <c r="T220" s="1">
        <v>206</v>
      </c>
      <c r="U220" s="1">
        <v>199</v>
      </c>
    </row>
    <row r="221" spans="3:21" x14ac:dyDescent="0.3">
      <c r="O221" s="1" t="str">
        <f t="shared" si="25"/>
        <v/>
      </c>
      <c r="P221" s="1">
        <f>SUM($O$22:O221)</f>
        <v>37</v>
      </c>
      <c r="Q221" s="1" t="str">
        <f>'[1]Base Produits'!A207</f>
        <v>P0200</v>
      </c>
      <c r="R221" s="1">
        <f>HLOOKUP($H$2,'[1]Base Facturation'!$C$5:$ALN$611,T221,0)</f>
        <v>0</v>
      </c>
      <c r="S221" s="66">
        <f>'[1]Base Produits'!D207</f>
        <v>0</v>
      </c>
      <c r="T221" s="1">
        <v>207</v>
      </c>
      <c r="U221" s="1">
        <v>200</v>
      </c>
    </row>
    <row r="222" spans="3:21" x14ac:dyDescent="0.3">
      <c r="O222" s="1" t="str">
        <f t="shared" si="25"/>
        <v/>
      </c>
      <c r="P222" s="1">
        <f>SUM($O$22:O222)</f>
        <v>37</v>
      </c>
      <c r="Q222" s="1" t="str">
        <f>'[1]Base Produits'!A208</f>
        <v>P0201</v>
      </c>
      <c r="R222" s="1">
        <f>HLOOKUP($H$2,'[1]Base Facturation'!$C$5:$ALN$611,T222,0)</f>
        <v>0</v>
      </c>
      <c r="S222" s="66">
        <f>'[1]Base Produits'!D208</f>
        <v>0</v>
      </c>
      <c r="T222" s="1">
        <v>208</v>
      </c>
      <c r="U222" s="1">
        <v>201</v>
      </c>
    </row>
    <row r="223" spans="3:21" x14ac:dyDescent="0.3">
      <c r="O223" s="1" t="str">
        <f t="shared" si="25"/>
        <v/>
      </c>
      <c r="P223" s="1">
        <f>SUM($O$22:O223)</f>
        <v>37</v>
      </c>
      <c r="Q223" s="1" t="str">
        <f>'[1]Base Produits'!A209</f>
        <v>P0202</v>
      </c>
      <c r="R223" s="1">
        <f>HLOOKUP($H$2,'[1]Base Facturation'!$C$5:$ALN$611,T223,0)</f>
        <v>0</v>
      </c>
      <c r="S223" s="66">
        <f>'[1]Base Produits'!D209</f>
        <v>0</v>
      </c>
      <c r="T223" s="1">
        <v>209</v>
      </c>
      <c r="U223" s="1">
        <v>202</v>
      </c>
    </row>
    <row r="224" spans="3:21" x14ac:dyDescent="0.3">
      <c r="O224" s="1" t="str">
        <f t="shared" si="25"/>
        <v/>
      </c>
      <c r="P224" s="1">
        <f>SUM($O$22:O224)</f>
        <v>37</v>
      </c>
      <c r="Q224" s="1" t="str">
        <f>'[1]Base Produits'!A210</f>
        <v>P0203</v>
      </c>
      <c r="R224" s="1">
        <f>HLOOKUP($H$2,'[1]Base Facturation'!$C$5:$ALN$611,T224,0)</f>
        <v>0</v>
      </c>
      <c r="S224" s="66">
        <f>'[1]Base Produits'!D210</f>
        <v>0</v>
      </c>
      <c r="T224" s="1">
        <v>210</v>
      </c>
      <c r="U224" s="1">
        <v>203</v>
      </c>
    </row>
    <row r="225" spans="15:21" x14ac:dyDescent="0.3">
      <c r="O225" s="1" t="str">
        <f t="shared" si="25"/>
        <v/>
      </c>
      <c r="P225" s="1">
        <f>SUM($O$22:O225)</f>
        <v>37</v>
      </c>
      <c r="Q225" s="1" t="str">
        <f>'[1]Base Produits'!A211</f>
        <v>P0204</v>
      </c>
      <c r="R225" s="1">
        <f>HLOOKUP($H$2,'[1]Base Facturation'!$C$5:$ALN$611,T225,0)</f>
        <v>0</v>
      </c>
      <c r="S225" s="66">
        <f>'[1]Base Produits'!D211</f>
        <v>0</v>
      </c>
      <c r="T225" s="1">
        <v>211</v>
      </c>
      <c r="U225" s="1">
        <v>204</v>
      </c>
    </row>
    <row r="226" spans="15:21" x14ac:dyDescent="0.3">
      <c r="O226" s="1" t="str">
        <f t="shared" si="25"/>
        <v/>
      </c>
      <c r="P226" s="1">
        <f>SUM($O$22:O226)</f>
        <v>37</v>
      </c>
      <c r="Q226" s="1" t="str">
        <f>'[1]Base Produits'!A212</f>
        <v>P0205</v>
      </c>
      <c r="R226" s="1">
        <f>HLOOKUP($H$2,'[1]Base Facturation'!$C$5:$ALN$611,T226,0)</f>
        <v>0</v>
      </c>
      <c r="S226" s="66">
        <f>'[1]Base Produits'!D212</f>
        <v>0</v>
      </c>
      <c r="T226" s="1">
        <v>212</v>
      </c>
      <c r="U226" s="1">
        <v>205</v>
      </c>
    </row>
    <row r="227" spans="15:21" x14ac:dyDescent="0.3">
      <c r="O227" s="1" t="str">
        <f t="shared" si="25"/>
        <v/>
      </c>
      <c r="P227" s="1">
        <f>SUM($O$22:O227)</f>
        <v>37</v>
      </c>
      <c r="Q227" s="1" t="str">
        <f>'[1]Base Produits'!A213</f>
        <v>P0206</v>
      </c>
      <c r="R227" s="1">
        <f>HLOOKUP($H$2,'[1]Base Facturation'!$C$5:$ALN$611,T227,0)</f>
        <v>0</v>
      </c>
      <c r="S227" s="66">
        <f>'[1]Base Produits'!D213</f>
        <v>0</v>
      </c>
      <c r="T227" s="1">
        <v>213</v>
      </c>
      <c r="U227" s="1">
        <v>206</v>
      </c>
    </row>
    <row r="228" spans="15:21" x14ac:dyDescent="0.3">
      <c r="O228" s="1" t="str">
        <f t="shared" si="25"/>
        <v/>
      </c>
      <c r="P228" s="1">
        <f>SUM($O$22:O228)</f>
        <v>37</v>
      </c>
      <c r="Q228" s="1" t="str">
        <f>'[1]Base Produits'!A214</f>
        <v>P0207</v>
      </c>
      <c r="R228" s="1">
        <f>HLOOKUP($H$2,'[1]Base Facturation'!$C$5:$ALN$611,T228,0)</f>
        <v>0</v>
      </c>
      <c r="S228" s="66">
        <f>'[1]Base Produits'!D214</f>
        <v>0</v>
      </c>
      <c r="T228" s="1">
        <v>214</v>
      </c>
      <c r="U228" s="1">
        <v>207</v>
      </c>
    </row>
    <row r="229" spans="15:21" x14ac:dyDescent="0.3">
      <c r="O229" s="1" t="str">
        <f t="shared" si="25"/>
        <v/>
      </c>
      <c r="P229" s="1">
        <f>SUM($O$22:O229)</f>
        <v>37</v>
      </c>
      <c r="Q229" s="1" t="str">
        <f>'[1]Base Produits'!A215</f>
        <v>P0208</v>
      </c>
      <c r="R229" s="1">
        <f>HLOOKUP($H$2,'[1]Base Facturation'!$C$5:$ALN$611,T229,0)</f>
        <v>0</v>
      </c>
      <c r="S229" s="66">
        <f>'[1]Base Produits'!D215</f>
        <v>0</v>
      </c>
      <c r="T229" s="1">
        <v>215</v>
      </c>
      <c r="U229" s="1">
        <v>208</v>
      </c>
    </row>
    <row r="230" spans="15:21" x14ac:dyDescent="0.3">
      <c r="O230" s="1" t="str">
        <f t="shared" si="25"/>
        <v/>
      </c>
      <c r="P230" s="1">
        <f>SUM($O$22:O230)</f>
        <v>37</v>
      </c>
      <c r="Q230" s="1" t="str">
        <f>'[1]Base Produits'!A216</f>
        <v>P0209</v>
      </c>
      <c r="R230" s="1">
        <f>HLOOKUP($H$2,'[1]Base Facturation'!$C$5:$ALN$611,T230,0)</f>
        <v>0</v>
      </c>
      <c r="S230" s="66">
        <f>'[1]Base Produits'!D216</f>
        <v>0</v>
      </c>
      <c r="T230" s="1">
        <v>216</v>
      </c>
      <c r="U230" s="1">
        <v>209</v>
      </c>
    </row>
    <row r="231" spans="15:21" x14ac:dyDescent="0.3">
      <c r="O231" s="1" t="str">
        <f t="shared" si="25"/>
        <v/>
      </c>
      <c r="P231" s="1">
        <f>SUM($O$22:O231)</f>
        <v>37</v>
      </c>
      <c r="Q231" s="1" t="str">
        <f>'[1]Base Produits'!A217</f>
        <v>P0210</v>
      </c>
      <c r="R231" s="1">
        <f>HLOOKUP($H$2,'[1]Base Facturation'!$C$5:$ALN$611,T231,0)</f>
        <v>0</v>
      </c>
      <c r="S231" s="66">
        <f>'[1]Base Produits'!D217</f>
        <v>0</v>
      </c>
      <c r="T231" s="1">
        <v>217</v>
      </c>
      <c r="U231" s="1">
        <v>210</v>
      </c>
    </row>
    <row r="232" spans="15:21" x14ac:dyDescent="0.3">
      <c r="O232" s="1" t="str">
        <f t="shared" si="25"/>
        <v/>
      </c>
      <c r="P232" s="1">
        <f>SUM($O$22:O232)</f>
        <v>37</v>
      </c>
      <c r="Q232" s="1" t="str">
        <f>'[1]Base Produits'!A218</f>
        <v>P0211</v>
      </c>
      <c r="R232" s="1">
        <f>HLOOKUP($H$2,'[1]Base Facturation'!$C$5:$ALN$611,T232,0)</f>
        <v>0</v>
      </c>
      <c r="S232" s="66">
        <f>'[1]Base Produits'!D218</f>
        <v>0</v>
      </c>
      <c r="T232" s="1">
        <v>218</v>
      </c>
      <c r="U232" s="1">
        <v>211</v>
      </c>
    </row>
    <row r="233" spans="15:21" x14ac:dyDescent="0.3">
      <c r="O233" s="1" t="str">
        <f t="shared" si="25"/>
        <v/>
      </c>
      <c r="P233" s="1">
        <f>SUM($O$22:O233)</f>
        <v>37</v>
      </c>
      <c r="Q233" s="1" t="str">
        <f>'[1]Base Produits'!A219</f>
        <v>P0212</v>
      </c>
      <c r="R233" s="1">
        <f>HLOOKUP($H$2,'[1]Base Facturation'!$C$5:$ALN$611,T233,0)</f>
        <v>0</v>
      </c>
      <c r="S233" s="66">
        <f>'[1]Base Produits'!D219</f>
        <v>0</v>
      </c>
      <c r="T233" s="1">
        <v>219</v>
      </c>
      <c r="U233" s="1">
        <v>212</v>
      </c>
    </row>
    <row r="234" spans="15:21" x14ac:dyDescent="0.3">
      <c r="O234" s="1" t="str">
        <f t="shared" si="25"/>
        <v/>
      </c>
      <c r="P234" s="1">
        <f>SUM($O$22:O234)</f>
        <v>37</v>
      </c>
      <c r="Q234" s="1" t="str">
        <f>'[1]Base Produits'!A220</f>
        <v>P0213</v>
      </c>
      <c r="R234" s="1">
        <f>HLOOKUP($H$2,'[1]Base Facturation'!$C$5:$ALN$611,T234,0)</f>
        <v>0</v>
      </c>
      <c r="S234" s="66">
        <f>'[1]Base Produits'!D220</f>
        <v>0</v>
      </c>
      <c r="T234" s="1">
        <v>220</v>
      </c>
      <c r="U234" s="1">
        <v>213</v>
      </c>
    </row>
    <row r="235" spans="15:21" x14ac:dyDescent="0.3">
      <c r="O235" s="1" t="str">
        <f t="shared" si="25"/>
        <v/>
      </c>
      <c r="P235" s="1">
        <f>SUM($O$22:O235)</f>
        <v>37</v>
      </c>
      <c r="Q235" s="1" t="str">
        <f>'[1]Base Produits'!A221</f>
        <v>P0214</v>
      </c>
      <c r="R235" s="1">
        <f>HLOOKUP($H$2,'[1]Base Facturation'!$C$5:$ALN$611,T235,0)</f>
        <v>0</v>
      </c>
      <c r="S235" s="66">
        <f>'[1]Base Produits'!D221</f>
        <v>0</v>
      </c>
      <c r="T235" s="1">
        <v>221</v>
      </c>
      <c r="U235" s="1">
        <v>214</v>
      </c>
    </row>
    <row r="236" spans="15:21" x14ac:dyDescent="0.3">
      <c r="O236" s="1" t="str">
        <f t="shared" si="25"/>
        <v/>
      </c>
      <c r="P236" s="1">
        <f>SUM($O$22:O236)</f>
        <v>37</v>
      </c>
      <c r="Q236" s="1" t="str">
        <f>'[1]Base Produits'!A222</f>
        <v>P0215</v>
      </c>
      <c r="R236" s="1">
        <f>HLOOKUP($H$2,'[1]Base Facturation'!$C$5:$ALN$611,T236,0)</f>
        <v>0</v>
      </c>
      <c r="S236" s="66">
        <f>'[1]Base Produits'!D222</f>
        <v>0</v>
      </c>
      <c r="T236" s="1">
        <v>222</v>
      </c>
      <c r="U236" s="1">
        <v>215</v>
      </c>
    </row>
    <row r="237" spans="15:21" x14ac:dyDescent="0.3">
      <c r="O237" s="1" t="str">
        <f t="shared" si="25"/>
        <v/>
      </c>
      <c r="P237" s="1">
        <f>SUM($O$22:O237)</f>
        <v>37</v>
      </c>
      <c r="Q237" s="1" t="str">
        <f>'[1]Base Produits'!A223</f>
        <v>P0216</v>
      </c>
      <c r="R237" s="1">
        <f>HLOOKUP($H$2,'[1]Base Facturation'!$C$5:$ALN$611,T237,0)</f>
        <v>0</v>
      </c>
      <c r="S237" s="66">
        <f>'[1]Base Produits'!D223</f>
        <v>0</v>
      </c>
      <c r="T237" s="1">
        <v>223</v>
      </c>
      <c r="U237" s="1">
        <v>216</v>
      </c>
    </row>
    <row r="238" spans="15:21" x14ac:dyDescent="0.3">
      <c r="O238" s="1" t="str">
        <f t="shared" si="25"/>
        <v/>
      </c>
      <c r="P238" s="1">
        <f>SUM($O$22:O238)</f>
        <v>37</v>
      </c>
      <c r="Q238" s="1" t="str">
        <f>'[1]Base Produits'!A224</f>
        <v>P0217</v>
      </c>
      <c r="R238" s="1">
        <f>HLOOKUP($H$2,'[1]Base Facturation'!$C$5:$ALN$611,T238,0)</f>
        <v>0</v>
      </c>
      <c r="S238" s="66">
        <f>'[1]Base Produits'!D224</f>
        <v>0</v>
      </c>
      <c r="T238" s="1">
        <v>224</v>
      </c>
      <c r="U238" s="1">
        <v>217</v>
      </c>
    </row>
    <row r="239" spans="15:21" x14ac:dyDescent="0.3">
      <c r="O239" s="1" t="str">
        <f t="shared" si="25"/>
        <v/>
      </c>
      <c r="P239" s="1">
        <f>SUM($O$22:O239)</f>
        <v>37</v>
      </c>
      <c r="Q239" s="1" t="str">
        <f>'[1]Base Produits'!A225</f>
        <v>P0218</v>
      </c>
      <c r="R239" s="1">
        <f>HLOOKUP($H$2,'[1]Base Facturation'!$C$5:$ALN$611,T239,0)</f>
        <v>0</v>
      </c>
      <c r="S239" s="66">
        <f>'[1]Base Produits'!D225</f>
        <v>0</v>
      </c>
      <c r="T239" s="1">
        <v>225</v>
      </c>
      <c r="U239" s="1">
        <v>218</v>
      </c>
    </row>
    <row r="240" spans="15:21" x14ac:dyDescent="0.3">
      <c r="O240" s="1" t="str">
        <f t="shared" si="25"/>
        <v/>
      </c>
      <c r="P240" s="1">
        <f>SUM($O$22:O240)</f>
        <v>37</v>
      </c>
      <c r="Q240" s="1" t="str">
        <f>'[1]Base Produits'!A226</f>
        <v>P0219</v>
      </c>
      <c r="R240" s="1">
        <f>HLOOKUP($H$2,'[1]Base Facturation'!$C$5:$ALN$611,T240,0)</f>
        <v>0</v>
      </c>
      <c r="S240" s="66">
        <f>'[1]Base Produits'!D226</f>
        <v>0</v>
      </c>
      <c r="T240" s="1">
        <v>226</v>
      </c>
      <c r="U240" s="1">
        <v>219</v>
      </c>
    </row>
    <row r="241" spans="15:21" x14ac:dyDescent="0.3">
      <c r="O241" s="1" t="str">
        <f t="shared" si="25"/>
        <v/>
      </c>
      <c r="P241" s="1">
        <f>SUM($O$22:O241)</f>
        <v>37</v>
      </c>
      <c r="Q241" s="1" t="str">
        <f>'[1]Base Produits'!A227</f>
        <v>P0220</v>
      </c>
      <c r="R241" s="1">
        <f>HLOOKUP($H$2,'[1]Base Facturation'!$C$5:$ALN$611,T241,0)</f>
        <v>0</v>
      </c>
      <c r="S241" s="66">
        <f>'[1]Base Produits'!D227</f>
        <v>0</v>
      </c>
      <c r="T241" s="1">
        <v>227</v>
      </c>
      <c r="U241" s="1">
        <v>220</v>
      </c>
    </row>
    <row r="242" spans="15:21" x14ac:dyDescent="0.3">
      <c r="O242" s="1" t="str">
        <f t="shared" si="25"/>
        <v/>
      </c>
      <c r="P242" s="1">
        <f>SUM($O$22:O242)</f>
        <v>37</v>
      </c>
      <c r="Q242" s="1" t="str">
        <f>'[1]Base Produits'!A228</f>
        <v>P0221</v>
      </c>
      <c r="R242" s="1">
        <f>HLOOKUP($H$2,'[1]Base Facturation'!$C$5:$ALN$611,T242,0)</f>
        <v>0</v>
      </c>
      <c r="S242" s="66">
        <f>'[1]Base Produits'!D228</f>
        <v>0</v>
      </c>
      <c r="T242" s="1">
        <v>228</v>
      </c>
      <c r="U242" s="1">
        <v>221</v>
      </c>
    </row>
    <row r="243" spans="15:21" x14ac:dyDescent="0.3">
      <c r="O243" s="1" t="str">
        <f t="shared" si="25"/>
        <v/>
      </c>
      <c r="P243" s="1">
        <f>SUM($O$22:O243)</f>
        <v>37</v>
      </c>
      <c r="Q243" s="1" t="str">
        <f>'[1]Base Produits'!A229</f>
        <v>P0222</v>
      </c>
      <c r="R243" s="1">
        <f>HLOOKUP($H$2,'[1]Base Facturation'!$C$5:$ALN$611,T243,0)</f>
        <v>0</v>
      </c>
      <c r="S243" s="66">
        <f>'[1]Base Produits'!D229</f>
        <v>0</v>
      </c>
      <c r="T243" s="1">
        <v>229</v>
      </c>
      <c r="U243" s="1">
        <v>222</v>
      </c>
    </row>
    <row r="244" spans="15:21" x14ac:dyDescent="0.3">
      <c r="O244" s="1" t="str">
        <f t="shared" si="25"/>
        <v/>
      </c>
      <c r="P244" s="1">
        <f>SUM($O$22:O244)</f>
        <v>37</v>
      </c>
      <c r="Q244" s="1" t="str">
        <f>'[1]Base Produits'!A230</f>
        <v>P0223</v>
      </c>
      <c r="R244" s="1">
        <f>HLOOKUP($H$2,'[1]Base Facturation'!$C$5:$ALN$611,T244,0)</f>
        <v>0</v>
      </c>
      <c r="S244" s="66">
        <f>'[1]Base Produits'!D230</f>
        <v>0</v>
      </c>
      <c r="T244" s="1">
        <v>230</v>
      </c>
      <c r="U244" s="1">
        <v>223</v>
      </c>
    </row>
    <row r="245" spans="15:21" x14ac:dyDescent="0.3">
      <c r="O245" s="1" t="str">
        <f t="shared" si="25"/>
        <v/>
      </c>
      <c r="P245" s="1">
        <f>SUM($O$22:O245)</f>
        <v>37</v>
      </c>
      <c r="Q245" s="1" t="str">
        <f>'[1]Base Produits'!A231</f>
        <v>P0224</v>
      </c>
      <c r="R245" s="1">
        <f>HLOOKUP($H$2,'[1]Base Facturation'!$C$5:$ALN$611,T245,0)</f>
        <v>0</v>
      </c>
      <c r="S245" s="66">
        <f>'[1]Base Produits'!D231</f>
        <v>0</v>
      </c>
      <c r="T245" s="1">
        <v>231</v>
      </c>
      <c r="U245" s="1">
        <v>224</v>
      </c>
    </row>
    <row r="246" spans="15:21" x14ac:dyDescent="0.3">
      <c r="O246" s="1" t="str">
        <f t="shared" si="25"/>
        <v/>
      </c>
      <c r="P246" s="1">
        <f>SUM($O$22:O246)</f>
        <v>37</v>
      </c>
      <c r="Q246" s="1" t="str">
        <f>'[1]Base Produits'!A232</f>
        <v>P0225</v>
      </c>
      <c r="R246" s="1">
        <f>HLOOKUP($H$2,'[1]Base Facturation'!$C$5:$ALN$611,T246,0)</f>
        <v>0</v>
      </c>
      <c r="S246" s="66">
        <f>'[1]Base Produits'!D232</f>
        <v>0</v>
      </c>
      <c r="T246" s="1">
        <v>232</v>
      </c>
      <c r="U246" s="1">
        <v>225</v>
      </c>
    </row>
    <row r="247" spans="15:21" x14ac:dyDescent="0.3">
      <c r="O247" s="1" t="str">
        <f t="shared" si="25"/>
        <v/>
      </c>
      <c r="P247" s="1">
        <f>SUM($O$22:O247)</f>
        <v>37</v>
      </c>
      <c r="Q247" s="1" t="str">
        <f>'[1]Base Produits'!A233</f>
        <v>P0226</v>
      </c>
      <c r="R247" s="1">
        <f>HLOOKUP($H$2,'[1]Base Facturation'!$C$5:$ALN$611,T247,0)</f>
        <v>0</v>
      </c>
      <c r="S247" s="66">
        <f>'[1]Base Produits'!D233</f>
        <v>0</v>
      </c>
      <c r="T247" s="1">
        <v>233</v>
      </c>
      <c r="U247" s="1">
        <v>226</v>
      </c>
    </row>
    <row r="248" spans="15:21" x14ac:dyDescent="0.3">
      <c r="O248" s="1" t="str">
        <f t="shared" si="25"/>
        <v/>
      </c>
      <c r="P248" s="1">
        <f>SUM($O$22:O248)</f>
        <v>37</v>
      </c>
      <c r="Q248" s="1" t="str">
        <f>'[1]Base Produits'!A234</f>
        <v>P0227</v>
      </c>
      <c r="R248" s="1">
        <f>HLOOKUP($H$2,'[1]Base Facturation'!$C$5:$ALN$611,T248,0)</f>
        <v>0</v>
      </c>
      <c r="S248" s="66">
        <f>'[1]Base Produits'!D234</f>
        <v>0</v>
      </c>
      <c r="T248" s="1">
        <v>234</v>
      </c>
      <c r="U248" s="1">
        <v>227</v>
      </c>
    </row>
    <row r="249" spans="15:21" x14ac:dyDescent="0.3">
      <c r="O249" s="1" t="str">
        <f t="shared" si="25"/>
        <v/>
      </c>
      <c r="P249" s="1">
        <f>SUM($O$22:O249)</f>
        <v>37</v>
      </c>
      <c r="Q249" s="1" t="str">
        <f>'[1]Base Produits'!A235</f>
        <v>P0228</v>
      </c>
      <c r="R249" s="1">
        <f>HLOOKUP($H$2,'[1]Base Facturation'!$C$5:$ALN$611,T249,0)</f>
        <v>0</v>
      </c>
      <c r="S249" s="66">
        <f>'[1]Base Produits'!D235</f>
        <v>0</v>
      </c>
      <c r="T249" s="1">
        <v>235</v>
      </c>
      <c r="U249" s="1">
        <v>228</v>
      </c>
    </row>
    <row r="250" spans="15:21" x14ac:dyDescent="0.3">
      <c r="O250" s="1" t="str">
        <f t="shared" si="25"/>
        <v/>
      </c>
      <c r="P250" s="1">
        <f>SUM($O$22:O250)</f>
        <v>37</v>
      </c>
      <c r="Q250" s="1" t="str">
        <f>'[1]Base Produits'!A236</f>
        <v>P0229</v>
      </c>
      <c r="R250" s="1">
        <f>HLOOKUP($H$2,'[1]Base Facturation'!$C$5:$ALN$611,T250,0)</f>
        <v>0</v>
      </c>
      <c r="S250" s="66">
        <f>'[1]Base Produits'!D236</f>
        <v>0</v>
      </c>
      <c r="T250" s="1">
        <v>236</v>
      </c>
      <c r="U250" s="1">
        <v>229</v>
      </c>
    </row>
    <row r="251" spans="15:21" x14ac:dyDescent="0.3">
      <c r="O251" s="1" t="str">
        <f t="shared" si="25"/>
        <v/>
      </c>
      <c r="P251" s="1">
        <f>SUM($O$22:O251)</f>
        <v>37</v>
      </c>
      <c r="Q251" s="1" t="str">
        <f>'[1]Base Produits'!A237</f>
        <v>P0230</v>
      </c>
      <c r="R251" s="1">
        <f>HLOOKUP($H$2,'[1]Base Facturation'!$C$5:$ALN$611,T251,0)</f>
        <v>0</v>
      </c>
      <c r="S251" s="66">
        <f>'[1]Base Produits'!D237</f>
        <v>0</v>
      </c>
      <c r="T251" s="1">
        <v>237</v>
      </c>
      <c r="U251" s="1">
        <v>230</v>
      </c>
    </row>
    <row r="252" spans="15:21" x14ac:dyDescent="0.3">
      <c r="O252" s="1" t="str">
        <f t="shared" si="25"/>
        <v/>
      </c>
      <c r="P252" s="1">
        <f>SUM($O$22:O252)</f>
        <v>37</v>
      </c>
      <c r="Q252" s="1" t="str">
        <f>'[1]Base Produits'!A238</f>
        <v>P0231</v>
      </c>
      <c r="R252" s="1">
        <f>HLOOKUP($H$2,'[1]Base Facturation'!$C$5:$ALN$611,T252,0)</f>
        <v>0</v>
      </c>
      <c r="S252" s="66">
        <f>'[1]Base Produits'!D238</f>
        <v>0</v>
      </c>
      <c r="T252" s="1">
        <v>238</v>
      </c>
      <c r="U252" s="1">
        <v>231</v>
      </c>
    </row>
    <row r="253" spans="15:21" x14ac:dyDescent="0.3">
      <c r="O253" s="1" t="str">
        <f t="shared" si="25"/>
        <v/>
      </c>
      <c r="P253" s="1">
        <f>SUM($O$22:O253)</f>
        <v>37</v>
      </c>
      <c r="Q253" s="1" t="str">
        <f>'[1]Base Produits'!A239</f>
        <v>P0232</v>
      </c>
      <c r="R253" s="1">
        <f>HLOOKUP($H$2,'[1]Base Facturation'!$C$5:$ALN$611,T253,0)</f>
        <v>0</v>
      </c>
      <c r="S253" s="66">
        <f>'[1]Base Produits'!D239</f>
        <v>0</v>
      </c>
      <c r="T253" s="1">
        <v>239</v>
      </c>
      <c r="U253" s="1">
        <v>232</v>
      </c>
    </row>
    <row r="254" spans="15:21" x14ac:dyDescent="0.3">
      <c r="O254" s="1" t="str">
        <f t="shared" si="25"/>
        <v/>
      </c>
      <c r="P254" s="1">
        <f>SUM($O$22:O254)</f>
        <v>37</v>
      </c>
      <c r="Q254" s="1" t="str">
        <f>'[1]Base Produits'!A240</f>
        <v>P0233</v>
      </c>
      <c r="R254" s="1">
        <f>HLOOKUP($H$2,'[1]Base Facturation'!$C$5:$ALN$611,T254,0)</f>
        <v>0</v>
      </c>
      <c r="S254" s="66">
        <f>'[1]Base Produits'!D240</f>
        <v>0</v>
      </c>
      <c r="T254" s="1">
        <v>240</v>
      </c>
      <c r="U254" s="1">
        <v>233</v>
      </c>
    </row>
    <row r="255" spans="15:21" x14ac:dyDescent="0.3">
      <c r="O255" s="1" t="str">
        <f t="shared" si="25"/>
        <v/>
      </c>
      <c r="P255" s="1">
        <f>SUM($O$22:O255)</f>
        <v>37</v>
      </c>
      <c r="Q255" s="1" t="str">
        <f>'[1]Base Produits'!A241</f>
        <v>P0234</v>
      </c>
      <c r="R255" s="1">
        <f>HLOOKUP($H$2,'[1]Base Facturation'!$C$5:$ALN$611,T255,0)</f>
        <v>0</v>
      </c>
      <c r="S255" s="66">
        <f>'[1]Base Produits'!D241</f>
        <v>0</v>
      </c>
      <c r="T255" s="1">
        <v>241</v>
      </c>
      <c r="U255" s="1">
        <v>234</v>
      </c>
    </row>
    <row r="256" spans="15:21" x14ac:dyDescent="0.3">
      <c r="O256" s="1" t="str">
        <f t="shared" si="25"/>
        <v/>
      </c>
      <c r="P256" s="1">
        <f>SUM($O$22:O256)</f>
        <v>37</v>
      </c>
      <c r="Q256" s="1" t="str">
        <f>'[1]Base Produits'!A242</f>
        <v>P0235</v>
      </c>
      <c r="R256" s="1">
        <f>HLOOKUP($H$2,'[1]Base Facturation'!$C$5:$ALN$611,T256,0)</f>
        <v>0</v>
      </c>
      <c r="S256" s="66">
        <f>'[1]Base Produits'!D242</f>
        <v>0</v>
      </c>
      <c r="T256" s="1">
        <v>242</v>
      </c>
      <c r="U256" s="1">
        <v>235</v>
      </c>
    </row>
    <row r="257" spans="15:21" x14ac:dyDescent="0.3">
      <c r="O257" s="1" t="str">
        <f t="shared" si="25"/>
        <v/>
      </c>
      <c r="P257" s="1">
        <f>SUM($O$22:O257)</f>
        <v>37</v>
      </c>
      <c r="Q257" s="1" t="str">
        <f>'[1]Base Produits'!A243</f>
        <v>P0236</v>
      </c>
      <c r="R257" s="1">
        <f>HLOOKUP($H$2,'[1]Base Facturation'!$C$5:$ALN$611,T257,0)</f>
        <v>0</v>
      </c>
      <c r="S257" s="66">
        <f>'[1]Base Produits'!D243</f>
        <v>0</v>
      </c>
      <c r="T257" s="1">
        <v>243</v>
      </c>
      <c r="U257" s="1">
        <v>236</v>
      </c>
    </row>
    <row r="258" spans="15:21" x14ac:dyDescent="0.3">
      <c r="O258" s="1" t="str">
        <f t="shared" si="25"/>
        <v/>
      </c>
      <c r="P258" s="1">
        <f>SUM($O$22:O258)</f>
        <v>37</v>
      </c>
      <c r="Q258" s="1" t="str">
        <f>'[1]Base Produits'!A244</f>
        <v>P0237</v>
      </c>
      <c r="R258" s="1">
        <f>HLOOKUP($H$2,'[1]Base Facturation'!$C$5:$ALN$611,T258,0)</f>
        <v>0</v>
      </c>
      <c r="S258" s="66">
        <f>'[1]Base Produits'!D244</f>
        <v>0</v>
      </c>
      <c r="T258" s="1">
        <v>244</v>
      </c>
      <c r="U258" s="1">
        <v>237</v>
      </c>
    </row>
    <row r="259" spans="15:21" x14ac:dyDescent="0.3">
      <c r="O259" s="1" t="str">
        <f t="shared" si="25"/>
        <v/>
      </c>
      <c r="P259" s="1">
        <f>SUM($O$22:O259)</f>
        <v>37</v>
      </c>
      <c r="Q259" s="1" t="str">
        <f>'[1]Base Produits'!A245</f>
        <v>P0238</v>
      </c>
      <c r="R259" s="1">
        <f>HLOOKUP($H$2,'[1]Base Facturation'!$C$5:$ALN$611,T259,0)</f>
        <v>0</v>
      </c>
      <c r="S259" s="66">
        <f>'[1]Base Produits'!D245</f>
        <v>0</v>
      </c>
      <c r="T259" s="1">
        <v>245</v>
      </c>
      <c r="U259" s="1">
        <v>238</v>
      </c>
    </row>
    <row r="260" spans="15:21" x14ac:dyDescent="0.3">
      <c r="O260" s="1" t="str">
        <f t="shared" si="25"/>
        <v/>
      </c>
      <c r="P260" s="1">
        <f>SUM($O$22:O260)</f>
        <v>37</v>
      </c>
      <c r="Q260" s="1" t="str">
        <f>'[1]Base Produits'!A246</f>
        <v>P0239</v>
      </c>
      <c r="R260" s="1">
        <f>HLOOKUP($H$2,'[1]Base Facturation'!$C$5:$ALN$611,T260,0)</f>
        <v>0</v>
      </c>
      <c r="S260" s="66">
        <f>'[1]Base Produits'!D246</f>
        <v>0</v>
      </c>
      <c r="T260" s="1">
        <v>246</v>
      </c>
      <c r="U260" s="1">
        <v>239</v>
      </c>
    </row>
    <row r="261" spans="15:21" x14ac:dyDescent="0.3">
      <c r="O261" s="1" t="str">
        <f t="shared" si="25"/>
        <v/>
      </c>
      <c r="P261" s="1">
        <f>SUM($O$22:O261)</f>
        <v>37</v>
      </c>
      <c r="Q261" s="1" t="str">
        <f>'[1]Base Produits'!A247</f>
        <v>P0240</v>
      </c>
      <c r="R261" s="1">
        <f>HLOOKUP($H$2,'[1]Base Facturation'!$C$5:$ALN$611,T261,0)</f>
        <v>0</v>
      </c>
      <c r="S261" s="66">
        <f>'[1]Base Produits'!D247</f>
        <v>0</v>
      </c>
      <c r="T261" s="1">
        <v>247</v>
      </c>
      <c r="U261" s="1">
        <v>240</v>
      </c>
    </row>
    <row r="262" spans="15:21" x14ac:dyDescent="0.3">
      <c r="O262" s="1" t="str">
        <f t="shared" si="25"/>
        <v/>
      </c>
      <c r="P262" s="1">
        <f>SUM($O$22:O262)</f>
        <v>37</v>
      </c>
      <c r="Q262" s="1" t="str">
        <f>'[1]Base Produits'!A248</f>
        <v>P0241</v>
      </c>
      <c r="R262" s="1">
        <f>HLOOKUP($H$2,'[1]Base Facturation'!$C$5:$ALN$611,T262,0)</f>
        <v>0</v>
      </c>
      <c r="S262" s="66">
        <f>'[1]Base Produits'!D248</f>
        <v>0</v>
      </c>
      <c r="T262" s="1">
        <v>248</v>
      </c>
      <c r="U262" s="1">
        <v>241</v>
      </c>
    </row>
    <row r="263" spans="15:21" x14ac:dyDescent="0.3">
      <c r="O263" s="1" t="str">
        <f t="shared" si="25"/>
        <v/>
      </c>
      <c r="P263" s="1">
        <f>SUM($O$22:O263)</f>
        <v>37</v>
      </c>
      <c r="Q263" s="1" t="str">
        <f>'[1]Base Produits'!A249</f>
        <v>P0242</v>
      </c>
      <c r="R263" s="1">
        <f>HLOOKUP($H$2,'[1]Base Facturation'!$C$5:$ALN$611,T263,0)</f>
        <v>0</v>
      </c>
      <c r="S263" s="66">
        <f>'[1]Base Produits'!D249</f>
        <v>0</v>
      </c>
      <c r="T263" s="1">
        <v>249</v>
      </c>
      <c r="U263" s="1">
        <v>242</v>
      </c>
    </row>
    <row r="264" spans="15:21" x14ac:dyDescent="0.3">
      <c r="O264" s="1" t="str">
        <f t="shared" si="25"/>
        <v/>
      </c>
      <c r="P264" s="1">
        <f>SUM($O$22:O264)</f>
        <v>37</v>
      </c>
      <c r="Q264" s="1" t="str">
        <f>'[1]Base Produits'!A250</f>
        <v>P0243</v>
      </c>
      <c r="R264" s="1">
        <f>HLOOKUP($H$2,'[1]Base Facturation'!$C$5:$ALN$611,T264,0)</f>
        <v>0</v>
      </c>
      <c r="S264" s="66">
        <f>'[1]Base Produits'!D250</f>
        <v>0</v>
      </c>
      <c r="T264" s="1">
        <v>250</v>
      </c>
      <c r="U264" s="1">
        <v>243</v>
      </c>
    </row>
    <row r="265" spans="15:21" x14ac:dyDescent="0.3">
      <c r="O265" s="1" t="str">
        <f t="shared" si="25"/>
        <v/>
      </c>
      <c r="P265" s="1">
        <f>SUM($O$22:O265)</f>
        <v>37</v>
      </c>
      <c r="Q265" s="1" t="str">
        <f>'[1]Base Produits'!A251</f>
        <v>P0244</v>
      </c>
      <c r="R265" s="1">
        <f>HLOOKUP($H$2,'[1]Base Facturation'!$C$5:$ALN$611,T265,0)</f>
        <v>0</v>
      </c>
      <c r="S265" s="66">
        <f>'[1]Base Produits'!D251</f>
        <v>0</v>
      </c>
      <c r="T265" s="1">
        <v>251</v>
      </c>
      <c r="U265" s="1">
        <v>244</v>
      </c>
    </row>
    <row r="266" spans="15:21" x14ac:dyDescent="0.3">
      <c r="O266" s="1" t="str">
        <f t="shared" si="25"/>
        <v/>
      </c>
      <c r="P266" s="1">
        <f>SUM($O$22:O266)</f>
        <v>37</v>
      </c>
      <c r="Q266" s="1" t="str">
        <f>'[1]Base Produits'!A252</f>
        <v>P0245</v>
      </c>
      <c r="R266" s="1">
        <f>HLOOKUP($H$2,'[1]Base Facturation'!$C$5:$ALN$611,T266,0)</f>
        <v>0</v>
      </c>
      <c r="S266" s="66">
        <f>'[1]Base Produits'!D252</f>
        <v>0</v>
      </c>
      <c r="T266" s="1">
        <v>252</v>
      </c>
      <c r="U266" s="1">
        <v>245</v>
      </c>
    </row>
    <row r="267" spans="15:21" x14ac:dyDescent="0.3">
      <c r="O267" s="1" t="str">
        <f t="shared" si="25"/>
        <v/>
      </c>
      <c r="P267" s="1">
        <f>SUM($O$22:O267)</f>
        <v>37</v>
      </c>
      <c r="Q267" s="1" t="str">
        <f>'[1]Base Produits'!A253</f>
        <v>P0246</v>
      </c>
      <c r="R267" s="1">
        <f>HLOOKUP($H$2,'[1]Base Facturation'!$C$5:$ALN$611,T267,0)</f>
        <v>0</v>
      </c>
      <c r="S267" s="66">
        <f>'[1]Base Produits'!D253</f>
        <v>0</v>
      </c>
      <c r="T267" s="1">
        <v>253</v>
      </c>
      <c r="U267" s="1">
        <v>246</v>
      </c>
    </row>
    <row r="268" spans="15:21" x14ac:dyDescent="0.3">
      <c r="O268" s="1" t="str">
        <f t="shared" si="25"/>
        <v/>
      </c>
      <c r="P268" s="1">
        <f>SUM($O$22:O268)</f>
        <v>37</v>
      </c>
      <c r="Q268" s="1" t="str">
        <f>'[1]Base Produits'!A254</f>
        <v>P0247</v>
      </c>
      <c r="R268" s="1">
        <f>HLOOKUP($H$2,'[1]Base Facturation'!$C$5:$ALN$611,T268,0)</f>
        <v>0</v>
      </c>
      <c r="S268" s="66">
        <f>'[1]Base Produits'!D254</f>
        <v>0</v>
      </c>
      <c r="T268" s="1">
        <v>254</v>
      </c>
      <c r="U268" s="1">
        <v>247</v>
      </c>
    </row>
    <row r="269" spans="15:21" x14ac:dyDescent="0.3">
      <c r="O269" s="1" t="str">
        <f t="shared" si="25"/>
        <v/>
      </c>
      <c r="P269" s="1">
        <f>SUM($O$22:O269)</f>
        <v>37</v>
      </c>
      <c r="Q269" s="1" t="str">
        <f>'[1]Base Produits'!A255</f>
        <v>P0248</v>
      </c>
      <c r="R269" s="1">
        <f>HLOOKUP($H$2,'[1]Base Facturation'!$C$5:$ALN$611,T269,0)</f>
        <v>0</v>
      </c>
      <c r="S269" s="66">
        <f>'[1]Base Produits'!D255</f>
        <v>0</v>
      </c>
      <c r="T269" s="1">
        <v>255</v>
      </c>
      <c r="U269" s="1">
        <v>248</v>
      </c>
    </row>
    <row r="270" spans="15:21" x14ac:dyDescent="0.3">
      <c r="O270" s="1" t="str">
        <f t="shared" si="25"/>
        <v/>
      </c>
      <c r="P270" s="1">
        <f>SUM($O$22:O270)</f>
        <v>37</v>
      </c>
      <c r="Q270" s="1" t="str">
        <f>'[1]Base Produits'!A256</f>
        <v>P0249</v>
      </c>
      <c r="R270" s="1">
        <f>HLOOKUP($H$2,'[1]Base Facturation'!$C$5:$ALN$611,T270,0)</f>
        <v>0</v>
      </c>
      <c r="S270" s="66">
        <f>'[1]Base Produits'!D256</f>
        <v>0</v>
      </c>
      <c r="T270" s="1">
        <v>256</v>
      </c>
      <c r="U270" s="1">
        <v>249</v>
      </c>
    </row>
    <row r="271" spans="15:21" x14ac:dyDescent="0.3">
      <c r="O271" s="1" t="str">
        <f t="shared" si="25"/>
        <v/>
      </c>
      <c r="P271" s="1">
        <f>SUM($O$22:O271)</f>
        <v>37</v>
      </c>
      <c r="Q271" s="1" t="str">
        <f>'[1]Base Produits'!A257</f>
        <v>P0250</v>
      </c>
      <c r="R271" s="1">
        <f>HLOOKUP($H$2,'[1]Base Facturation'!$C$5:$ALN$611,T271,0)</f>
        <v>0</v>
      </c>
      <c r="S271" s="66">
        <f>'[1]Base Produits'!D257</f>
        <v>0</v>
      </c>
      <c r="T271" s="1">
        <v>257</v>
      </c>
      <c r="U271" s="1">
        <v>250</v>
      </c>
    </row>
    <row r="272" spans="15:21" x14ac:dyDescent="0.3">
      <c r="O272" s="1" t="str">
        <f t="shared" si="25"/>
        <v/>
      </c>
      <c r="P272" s="1">
        <f>SUM($O$22:O272)</f>
        <v>37</v>
      </c>
      <c r="Q272" s="1" t="str">
        <f>'[1]Base Produits'!A258</f>
        <v>P0251</v>
      </c>
      <c r="R272" s="1">
        <f>HLOOKUP($H$2,'[1]Base Facturation'!$C$5:$ALN$611,T272,0)</f>
        <v>0</v>
      </c>
      <c r="S272" s="66">
        <f>'[1]Base Produits'!D258</f>
        <v>0</v>
      </c>
      <c r="T272" s="1">
        <v>258</v>
      </c>
      <c r="U272" s="1">
        <v>251</v>
      </c>
    </row>
    <row r="273" spans="15:21" x14ac:dyDescent="0.3">
      <c r="O273" s="1" t="str">
        <f t="shared" si="25"/>
        <v/>
      </c>
      <c r="P273" s="1">
        <f>SUM($O$22:O273)</f>
        <v>37</v>
      </c>
      <c r="Q273" s="1" t="str">
        <f>'[1]Base Produits'!A259</f>
        <v>P0252</v>
      </c>
      <c r="R273" s="1">
        <f>HLOOKUP($H$2,'[1]Base Facturation'!$C$5:$ALN$611,T273,0)</f>
        <v>0</v>
      </c>
      <c r="S273" s="66">
        <f>'[1]Base Produits'!D259</f>
        <v>0</v>
      </c>
      <c r="T273" s="1">
        <v>259</v>
      </c>
      <c r="U273" s="1">
        <v>252</v>
      </c>
    </row>
    <row r="274" spans="15:21" x14ac:dyDescent="0.3">
      <c r="O274" s="1" t="str">
        <f t="shared" si="25"/>
        <v/>
      </c>
      <c r="P274" s="1">
        <f>SUM($O$22:O274)</f>
        <v>37</v>
      </c>
      <c r="Q274" s="1" t="str">
        <f>'[1]Base Produits'!A260</f>
        <v>P0253</v>
      </c>
      <c r="R274" s="1">
        <f>HLOOKUP($H$2,'[1]Base Facturation'!$C$5:$ALN$611,T274,0)</f>
        <v>0</v>
      </c>
      <c r="S274" s="66">
        <f>'[1]Base Produits'!D260</f>
        <v>0</v>
      </c>
      <c r="T274" s="1">
        <v>260</v>
      </c>
      <c r="U274" s="1">
        <v>253</v>
      </c>
    </row>
    <row r="275" spans="15:21" x14ac:dyDescent="0.3">
      <c r="O275" s="1" t="str">
        <f t="shared" si="25"/>
        <v/>
      </c>
      <c r="P275" s="1">
        <f>SUM($O$22:O275)</f>
        <v>37</v>
      </c>
      <c r="Q275" s="1" t="str">
        <f>'[1]Base Produits'!A261</f>
        <v>P0254</v>
      </c>
      <c r="R275" s="1">
        <f>HLOOKUP($H$2,'[1]Base Facturation'!$C$5:$ALN$611,T275,0)</f>
        <v>0</v>
      </c>
      <c r="S275" s="66">
        <f>'[1]Base Produits'!D261</f>
        <v>0</v>
      </c>
      <c r="T275" s="1">
        <v>261</v>
      </c>
      <c r="U275" s="1">
        <v>254</v>
      </c>
    </row>
    <row r="276" spans="15:21" x14ac:dyDescent="0.3">
      <c r="O276" s="1" t="str">
        <f t="shared" si="25"/>
        <v/>
      </c>
      <c r="P276" s="1">
        <f>SUM($O$22:O276)</f>
        <v>37</v>
      </c>
      <c r="Q276" s="1" t="str">
        <f>'[1]Base Produits'!A262</f>
        <v>P0255</v>
      </c>
      <c r="R276" s="1">
        <f>HLOOKUP($H$2,'[1]Base Facturation'!$C$5:$ALN$611,T276,0)</f>
        <v>0</v>
      </c>
      <c r="S276" s="66">
        <f>'[1]Base Produits'!D262</f>
        <v>0</v>
      </c>
      <c r="T276" s="1">
        <v>262</v>
      </c>
      <c r="U276" s="1">
        <v>255</v>
      </c>
    </row>
    <row r="277" spans="15:21" x14ac:dyDescent="0.3">
      <c r="O277" s="1" t="str">
        <f t="shared" si="25"/>
        <v/>
      </c>
      <c r="P277" s="1">
        <f>SUM($O$22:O277)</f>
        <v>37</v>
      </c>
      <c r="Q277" s="1" t="str">
        <f>'[1]Base Produits'!A263</f>
        <v>P0256</v>
      </c>
      <c r="R277" s="1">
        <f>HLOOKUP($H$2,'[1]Base Facturation'!$C$5:$ALN$611,T277,0)</f>
        <v>0</v>
      </c>
      <c r="S277" s="66">
        <f>'[1]Base Produits'!D263</f>
        <v>0</v>
      </c>
      <c r="T277" s="1">
        <v>263</v>
      </c>
      <c r="U277" s="1">
        <v>256</v>
      </c>
    </row>
    <row r="278" spans="15:21" x14ac:dyDescent="0.3">
      <c r="O278" s="1" t="str">
        <f t="shared" ref="O278:O341" si="26">IF(R278&gt;0,1,"")</f>
        <v/>
      </c>
      <c r="P278" s="1">
        <f>SUM($O$22:O278)</f>
        <v>37</v>
      </c>
      <c r="Q278" s="1" t="str">
        <f>'[1]Base Produits'!A264</f>
        <v>P0257</v>
      </c>
      <c r="R278" s="1">
        <f>HLOOKUP($H$2,'[1]Base Facturation'!$C$5:$ALN$611,T278,0)</f>
        <v>0</v>
      </c>
      <c r="S278" s="66">
        <f>'[1]Base Produits'!D264</f>
        <v>0</v>
      </c>
      <c r="T278" s="1">
        <v>264</v>
      </c>
      <c r="U278" s="1">
        <v>257</v>
      </c>
    </row>
    <row r="279" spans="15:21" x14ac:dyDescent="0.3">
      <c r="O279" s="1" t="str">
        <f t="shared" si="26"/>
        <v/>
      </c>
      <c r="P279" s="1">
        <f>SUM($O$22:O279)</f>
        <v>37</v>
      </c>
      <c r="Q279" s="1" t="str">
        <f>'[1]Base Produits'!A265</f>
        <v>P0258</v>
      </c>
      <c r="R279" s="1">
        <f>HLOOKUP($H$2,'[1]Base Facturation'!$C$5:$ALN$611,T279,0)</f>
        <v>0</v>
      </c>
      <c r="S279" s="66">
        <f>'[1]Base Produits'!D265</f>
        <v>0</v>
      </c>
      <c r="T279" s="1">
        <v>265</v>
      </c>
      <c r="U279" s="1">
        <v>258</v>
      </c>
    </row>
    <row r="280" spans="15:21" x14ac:dyDescent="0.3">
      <c r="O280" s="1" t="str">
        <f t="shared" si="26"/>
        <v/>
      </c>
      <c r="P280" s="1">
        <f>SUM($O$22:O280)</f>
        <v>37</v>
      </c>
      <c r="Q280" s="1" t="str">
        <f>'[1]Base Produits'!A266</f>
        <v>P0259</v>
      </c>
      <c r="R280" s="1">
        <f>HLOOKUP($H$2,'[1]Base Facturation'!$C$5:$ALN$611,T280,0)</f>
        <v>0</v>
      </c>
      <c r="S280" s="66">
        <f>'[1]Base Produits'!D266</f>
        <v>0</v>
      </c>
      <c r="T280" s="1">
        <v>266</v>
      </c>
      <c r="U280" s="1">
        <v>259</v>
      </c>
    </row>
    <row r="281" spans="15:21" x14ac:dyDescent="0.3">
      <c r="O281" s="1" t="str">
        <f t="shared" si="26"/>
        <v/>
      </c>
      <c r="P281" s="1">
        <f>SUM($O$22:O281)</f>
        <v>37</v>
      </c>
      <c r="Q281" s="1" t="str">
        <f>'[1]Base Produits'!A267</f>
        <v>P0260</v>
      </c>
      <c r="R281" s="1">
        <f>HLOOKUP($H$2,'[1]Base Facturation'!$C$5:$ALN$611,T281,0)</f>
        <v>0</v>
      </c>
      <c r="S281" s="66">
        <f>'[1]Base Produits'!D267</f>
        <v>0</v>
      </c>
      <c r="T281" s="1">
        <v>267</v>
      </c>
      <c r="U281" s="1">
        <v>260</v>
      </c>
    </row>
    <row r="282" spans="15:21" x14ac:dyDescent="0.3">
      <c r="O282" s="1" t="str">
        <f t="shared" si="26"/>
        <v/>
      </c>
      <c r="P282" s="1">
        <f>SUM($O$22:O282)</f>
        <v>37</v>
      </c>
      <c r="Q282" s="1" t="str">
        <f>'[1]Base Produits'!A268</f>
        <v>P0261</v>
      </c>
      <c r="R282" s="1">
        <f>HLOOKUP($H$2,'[1]Base Facturation'!$C$5:$ALN$611,T282,0)</f>
        <v>0</v>
      </c>
      <c r="S282" s="66">
        <f>'[1]Base Produits'!D268</f>
        <v>0</v>
      </c>
      <c r="T282" s="1">
        <v>268</v>
      </c>
      <c r="U282" s="1">
        <v>261</v>
      </c>
    </row>
    <row r="283" spans="15:21" x14ac:dyDescent="0.3">
      <c r="O283" s="1" t="str">
        <f t="shared" si="26"/>
        <v/>
      </c>
      <c r="P283" s="1">
        <f>SUM($O$22:O283)</f>
        <v>37</v>
      </c>
      <c r="Q283" s="1" t="str">
        <f>'[1]Base Produits'!A269</f>
        <v>P0262</v>
      </c>
      <c r="R283" s="1">
        <f>HLOOKUP($H$2,'[1]Base Facturation'!$C$5:$ALN$611,T283,0)</f>
        <v>0</v>
      </c>
      <c r="S283" s="66">
        <f>'[1]Base Produits'!D269</f>
        <v>0</v>
      </c>
      <c r="T283" s="1">
        <v>269</v>
      </c>
      <c r="U283" s="1">
        <v>262</v>
      </c>
    </row>
    <row r="284" spans="15:21" x14ac:dyDescent="0.3">
      <c r="O284" s="1" t="str">
        <f t="shared" si="26"/>
        <v/>
      </c>
      <c r="P284" s="1">
        <f>SUM($O$22:O284)</f>
        <v>37</v>
      </c>
      <c r="Q284" s="1" t="str">
        <f>'[1]Base Produits'!A270</f>
        <v>P0263</v>
      </c>
      <c r="R284" s="1">
        <f>HLOOKUP($H$2,'[1]Base Facturation'!$C$5:$ALN$611,T284,0)</f>
        <v>0</v>
      </c>
      <c r="S284" s="66">
        <f>'[1]Base Produits'!D270</f>
        <v>0</v>
      </c>
      <c r="T284" s="1">
        <v>270</v>
      </c>
      <c r="U284" s="1">
        <v>263</v>
      </c>
    </row>
    <row r="285" spans="15:21" x14ac:dyDescent="0.3">
      <c r="O285" s="1" t="str">
        <f t="shared" si="26"/>
        <v/>
      </c>
      <c r="P285" s="1">
        <f>SUM($O$22:O285)</f>
        <v>37</v>
      </c>
      <c r="Q285" s="1" t="str">
        <f>'[1]Base Produits'!A271</f>
        <v>P0264</v>
      </c>
      <c r="R285" s="1">
        <f>HLOOKUP($H$2,'[1]Base Facturation'!$C$5:$ALN$611,T285,0)</f>
        <v>0</v>
      </c>
      <c r="S285" s="66">
        <f>'[1]Base Produits'!D271</f>
        <v>0</v>
      </c>
      <c r="T285" s="1">
        <v>271</v>
      </c>
      <c r="U285" s="1">
        <v>264</v>
      </c>
    </row>
    <row r="286" spans="15:21" x14ac:dyDescent="0.3">
      <c r="O286" s="1" t="str">
        <f t="shared" si="26"/>
        <v/>
      </c>
      <c r="P286" s="1">
        <f>SUM($O$22:O286)</f>
        <v>37</v>
      </c>
      <c r="Q286" s="1" t="str">
        <f>'[1]Base Produits'!A272</f>
        <v>P0265</v>
      </c>
      <c r="R286" s="1">
        <f>HLOOKUP($H$2,'[1]Base Facturation'!$C$5:$ALN$611,T286,0)</f>
        <v>0</v>
      </c>
      <c r="S286" s="66">
        <f>'[1]Base Produits'!D272</f>
        <v>0</v>
      </c>
      <c r="T286" s="1">
        <v>272</v>
      </c>
      <c r="U286" s="1">
        <v>265</v>
      </c>
    </row>
    <row r="287" spans="15:21" x14ac:dyDescent="0.3">
      <c r="O287" s="1" t="str">
        <f t="shared" si="26"/>
        <v/>
      </c>
      <c r="P287" s="1">
        <f>SUM($O$22:O287)</f>
        <v>37</v>
      </c>
      <c r="Q287" s="1" t="str">
        <f>'[1]Base Produits'!A273</f>
        <v>P0266</v>
      </c>
      <c r="R287" s="1">
        <f>HLOOKUP($H$2,'[1]Base Facturation'!$C$5:$ALN$611,T287,0)</f>
        <v>0</v>
      </c>
      <c r="S287" s="66">
        <f>'[1]Base Produits'!D273</f>
        <v>0</v>
      </c>
      <c r="T287" s="1">
        <v>273</v>
      </c>
      <c r="U287" s="1">
        <v>266</v>
      </c>
    </row>
    <row r="288" spans="15:21" x14ac:dyDescent="0.3">
      <c r="O288" s="1" t="str">
        <f t="shared" si="26"/>
        <v/>
      </c>
      <c r="P288" s="1">
        <f>SUM($O$22:O288)</f>
        <v>37</v>
      </c>
      <c r="Q288" s="1" t="str">
        <f>'[1]Base Produits'!A274</f>
        <v>P0267</v>
      </c>
      <c r="R288" s="1">
        <f>HLOOKUP($H$2,'[1]Base Facturation'!$C$5:$ALN$611,T288,0)</f>
        <v>0</v>
      </c>
      <c r="S288" s="66">
        <f>'[1]Base Produits'!D274</f>
        <v>0</v>
      </c>
      <c r="T288" s="1">
        <v>274</v>
      </c>
      <c r="U288" s="1">
        <v>267</v>
      </c>
    </row>
    <row r="289" spans="15:21" x14ac:dyDescent="0.3">
      <c r="O289" s="1" t="str">
        <f t="shared" si="26"/>
        <v/>
      </c>
      <c r="P289" s="1">
        <f>SUM($O$22:O289)</f>
        <v>37</v>
      </c>
      <c r="Q289" s="1" t="str">
        <f>'[1]Base Produits'!A275</f>
        <v>P0268</v>
      </c>
      <c r="R289" s="1">
        <f>HLOOKUP($H$2,'[1]Base Facturation'!$C$5:$ALN$611,T289,0)</f>
        <v>0</v>
      </c>
      <c r="S289" s="66">
        <f>'[1]Base Produits'!D275</f>
        <v>0</v>
      </c>
      <c r="T289" s="1">
        <v>275</v>
      </c>
      <c r="U289" s="1">
        <v>268</v>
      </c>
    </row>
    <row r="290" spans="15:21" x14ac:dyDescent="0.3">
      <c r="O290" s="1" t="str">
        <f t="shared" si="26"/>
        <v/>
      </c>
      <c r="P290" s="1">
        <f>SUM($O$22:O290)</f>
        <v>37</v>
      </c>
      <c r="Q290" s="1" t="str">
        <f>'[1]Base Produits'!A276</f>
        <v>P0269</v>
      </c>
      <c r="R290" s="1">
        <f>HLOOKUP($H$2,'[1]Base Facturation'!$C$5:$ALN$611,T290,0)</f>
        <v>0</v>
      </c>
      <c r="S290" s="66">
        <f>'[1]Base Produits'!D276</f>
        <v>0</v>
      </c>
      <c r="T290" s="1">
        <v>276</v>
      </c>
      <c r="U290" s="1">
        <v>269</v>
      </c>
    </row>
    <row r="291" spans="15:21" x14ac:dyDescent="0.3">
      <c r="O291" s="1" t="str">
        <f t="shared" si="26"/>
        <v/>
      </c>
      <c r="P291" s="1">
        <f>SUM($O$22:O291)</f>
        <v>37</v>
      </c>
      <c r="Q291" s="1" t="str">
        <f>'[1]Base Produits'!A277</f>
        <v>P0270</v>
      </c>
      <c r="R291" s="1">
        <f>HLOOKUP($H$2,'[1]Base Facturation'!$C$5:$ALN$611,T291,0)</f>
        <v>0</v>
      </c>
      <c r="S291" s="66">
        <f>'[1]Base Produits'!D277</f>
        <v>0</v>
      </c>
      <c r="T291" s="1">
        <v>277</v>
      </c>
      <c r="U291" s="1">
        <v>270</v>
      </c>
    </row>
    <row r="292" spans="15:21" x14ac:dyDescent="0.3">
      <c r="O292" s="1" t="str">
        <f t="shared" si="26"/>
        <v/>
      </c>
      <c r="P292" s="1">
        <f>SUM($O$22:O292)</f>
        <v>37</v>
      </c>
      <c r="Q292" s="1" t="str">
        <f>'[1]Base Produits'!A278</f>
        <v>P0271</v>
      </c>
      <c r="R292" s="1">
        <f>HLOOKUP($H$2,'[1]Base Facturation'!$C$5:$ALN$611,T292,0)</f>
        <v>0</v>
      </c>
      <c r="S292" s="66">
        <f>'[1]Base Produits'!D278</f>
        <v>0</v>
      </c>
      <c r="T292" s="1">
        <v>278</v>
      </c>
      <c r="U292" s="1">
        <v>271</v>
      </c>
    </row>
    <row r="293" spans="15:21" x14ac:dyDescent="0.3">
      <c r="O293" s="1" t="str">
        <f t="shared" si="26"/>
        <v/>
      </c>
      <c r="P293" s="1">
        <f>SUM($O$22:O293)</f>
        <v>37</v>
      </c>
      <c r="Q293" s="1" t="str">
        <f>'[1]Base Produits'!A279</f>
        <v>P0272</v>
      </c>
      <c r="R293" s="1">
        <f>HLOOKUP($H$2,'[1]Base Facturation'!$C$5:$ALN$611,T293,0)</f>
        <v>0</v>
      </c>
      <c r="S293" s="66">
        <f>'[1]Base Produits'!D279</f>
        <v>0</v>
      </c>
      <c r="T293" s="1">
        <v>279</v>
      </c>
      <c r="U293" s="1">
        <v>272</v>
      </c>
    </row>
    <row r="294" spans="15:21" x14ac:dyDescent="0.3">
      <c r="O294" s="1" t="str">
        <f t="shared" si="26"/>
        <v/>
      </c>
      <c r="P294" s="1">
        <f>SUM($O$22:O294)</f>
        <v>37</v>
      </c>
      <c r="Q294" s="1" t="str">
        <f>'[1]Base Produits'!A280</f>
        <v>P0273</v>
      </c>
      <c r="R294" s="1">
        <f>HLOOKUP($H$2,'[1]Base Facturation'!$C$5:$ALN$611,T294,0)</f>
        <v>0</v>
      </c>
      <c r="S294" s="66">
        <f>'[1]Base Produits'!D280</f>
        <v>0</v>
      </c>
      <c r="T294" s="1">
        <v>280</v>
      </c>
      <c r="U294" s="1">
        <v>273</v>
      </c>
    </row>
    <row r="295" spans="15:21" x14ac:dyDescent="0.3">
      <c r="O295" s="1" t="str">
        <f t="shared" si="26"/>
        <v/>
      </c>
      <c r="P295" s="1">
        <f>SUM($O$22:O295)</f>
        <v>37</v>
      </c>
      <c r="Q295" s="1" t="str">
        <f>'[1]Base Produits'!A281</f>
        <v>P0274</v>
      </c>
      <c r="R295" s="1">
        <f>HLOOKUP($H$2,'[1]Base Facturation'!$C$5:$ALN$611,T295,0)</f>
        <v>0</v>
      </c>
      <c r="S295" s="66">
        <f>'[1]Base Produits'!D281</f>
        <v>0</v>
      </c>
      <c r="T295" s="1">
        <v>281</v>
      </c>
      <c r="U295" s="1">
        <v>274</v>
      </c>
    </row>
    <row r="296" spans="15:21" x14ac:dyDescent="0.3">
      <c r="O296" s="1" t="str">
        <f t="shared" si="26"/>
        <v/>
      </c>
      <c r="P296" s="1">
        <f>SUM($O$22:O296)</f>
        <v>37</v>
      </c>
      <c r="Q296" s="1" t="str">
        <f>'[1]Base Produits'!A282</f>
        <v>P0275</v>
      </c>
      <c r="R296" s="1">
        <f>HLOOKUP($H$2,'[1]Base Facturation'!$C$5:$ALN$611,T296,0)</f>
        <v>0</v>
      </c>
      <c r="S296" s="66">
        <f>'[1]Base Produits'!D282</f>
        <v>0</v>
      </c>
      <c r="T296" s="1">
        <v>282</v>
      </c>
      <c r="U296" s="1">
        <v>275</v>
      </c>
    </row>
    <row r="297" spans="15:21" x14ac:dyDescent="0.3">
      <c r="O297" s="1" t="str">
        <f t="shared" si="26"/>
        <v/>
      </c>
      <c r="P297" s="1">
        <f>SUM($O$22:O297)</f>
        <v>37</v>
      </c>
      <c r="Q297" s="1" t="str">
        <f>'[1]Base Produits'!A283</f>
        <v>P0276</v>
      </c>
      <c r="R297" s="1">
        <f>HLOOKUP($H$2,'[1]Base Facturation'!$C$5:$ALN$611,T297,0)</f>
        <v>0</v>
      </c>
      <c r="S297" s="66">
        <f>'[1]Base Produits'!D283</f>
        <v>0</v>
      </c>
      <c r="T297" s="1">
        <v>283</v>
      </c>
      <c r="U297" s="1">
        <v>276</v>
      </c>
    </row>
    <row r="298" spans="15:21" x14ac:dyDescent="0.3">
      <c r="O298" s="1" t="str">
        <f t="shared" si="26"/>
        <v/>
      </c>
      <c r="P298" s="1">
        <f>SUM($O$22:O298)</f>
        <v>37</v>
      </c>
      <c r="Q298" s="1" t="str">
        <f>'[1]Base Produits'!A284</f>
        <v>P0277</v>
      </c>
      <c r="R298" s="1">
        <f>HLOOKUP($H$2,'[1]Base Facturation'!$C$5:$ALN$611,T298,0)</f>
        <v>0</v>
      </c>
      <c r="S298" s="66">
        <f>'[1]Base Produits'!D284</f>
        <v>0</v>
      </c>
      <c r="T298" s="1">
        <v>284</v>
      </c>
      <c r="U298" s="1">
        <v>277</v>
      </c>
    </row>
    <row r="299" spans="15:21" x14ac:dyDescent="0.3">
      <c r="O299" s="1" t="str">
        <f t="shared" si="26"/>
        <v/>
      </c>
      <c r="P299" s="1">
        <f>SUM($O$22:O299)</f>
        <v>37</v>
      </c>
      <c r="Q299" s="1" t="str">
        <f>'[1]Base Produits'!A285</f>
        <v>P0278</v>
      </c>
      <c r="R299" s="1">
        <f>HLOOKUP($H$2,'[1]Base Facturation'!$C$5:$ALN$611,T299,0)</f>
        <v>0</v>
      </c>
      <c r="S299" s="66">
        <f>'[1]Base Produits'!D285</f>
        <v>0</v>
      </c>
      <c r="T299" s="1">
        <v>285</v>
      </c>
      <c r="U299" s="1">
        <v>278</v>
      </c>
    </row>
    <row r="300" spans="15:21" x14ac:dyDescent="0.3">
      <c r="O300" s="1" t="str">
        <f t="shared" si="26"/>
        <v/>
      </c>
      <c r="P300" s="1">
        <f>SUM($O$22:O300)</f>
        <v>37</v>
      </c>
      <c r="Q300" s="1" t="str">
        <f>'[1]Base Produits'!A286</f>
        <v>P0279</v>
      </c>
      <c r="R300" s="1">
        <f>HLOOKUP($H$2,'[1]Base Facturation'!$C$5:$ALN$611,T300,0)</f>
        <v>0</v>
      </c>
      <c r="S300" s="66">
        <f>'[1]Base Produits'!D286</f>
        <v>0</v>
      </c>
      <c r="T300" s="1">
        <v>286</v>
      </c>
      <c r="U300" s="1">
        <v>279</v>
      </c>
    </row>
    <row r="301" spans="15:21" x14ac:dyDescent="0.3">
      <c r="O301" s="1" t="str">
        <f t="shared" si="26"/>
        <v/>
      </c>
      <c r="P301" s="1">
        <f>SUM($O$22:O301)</f>
        <v>37</v>
      </c>
      <c r="Q301" s="1" t="str">
        <f>'[1]Base Produits'!A287</f>
        <v>P0280</v>
      </c>
      <c r="R301" s="1">
        <f>HLOOKUP($H$2,'[1]Base Facturation'!$C$5:$ALN$611,T301,0)</f>
        <v>0</v>
      </c>
      <c r="S301" s="66">
        <f>'[1]Base Produits'!D287</f>
        <v>0</v>
      </c>
      <c r="T301" s="1">
        <v>287</v>
      </c>
      <c r="U301" s="1">
        <v>280</v>
      </c>
    </row>
    <row r="302" spans="15:21" x14ac:dyDescent="0.3">
      <c r="O302" s="1" t="str">
        <f t="shared" si="26"/>
        <v/>
      </c>
      <c r="P302" s="1">
        <f>SUM($O$22:O302)</f>
        <v>37</v>
      </c>
      <c r="Q302" s="1" t="str">
        <f>'[1]Base Produits'!A288</f>
        <v>P0281</v>
      </c>
      <c r="R302" s="1">
        <f>HLOOKUP($H$2,'[1]Base Facturation'!$C$5:$ALN$611,T302,0)</f>
        <v>0</v>
      </c>
      <c r="S302" s="66">
        <f>'[1]Base Produits'!D288</f>
        <v>0</v>
      </c>
      <c r="T302" s="1">
        <v>288</v>
      </c>
      <c r="U302" s="1">
        <v>281</v>
      </c>
    </row>
    <row r="303" spans="15:21" x14ac:dyDescent="0.3">
      <c r="O303" s="1" t="str">
        <f t="shared" si="26"/>
        <v/>
      </c>
      <c r="P303" s="1">
        <f>SUM($O$22:O303)</f>
        <v>37</v>
      </c>
      <c r="Q303" s="1" t="str">
        <f>'[1]Base Produits'!A289</f>
        <v>P0282</v>
      </c>
      <c r="R303" s="1">
        <f>HLOOKUP($H$2,'[1]Base Facturation'!$C$5:$ALN$611,T303,0)</f>
        <v>0</v>
      </c>
      <c r="S303" s="66">
        <f>'[1]Base Produits'!D289</f>
        <v>0</v>
      </c>
      <c r="T303" s="1">
        <v>289</v>
      </c>
      <c r="U303" s="1">
        <v>282</v>
      </c>
    </row>
    <row r="304" spans="15:21" x14ac:dyDescent="0.3">
      <c r="O304" s="1" t="str">
        <f t="shared" si="26"/>
        <v/>
      </c>
      <c r="P304" s="1">
        <f>SUM($O$22:O304)</f>
        <v>37</v>
      </c>
      <c r="Q304" s="1" t="str">
        <f>'[1]Base Produits'!A290</f>
        <v>P0283</v>
      </c>
      <c r="R304" s="1">
        <f>HLOOKUP($H$2,'[1]Base Facturation'!$C$5:$ALN$611,T304,0)</f>
        <v>0</v>
      </c>
      <c r="S304" s="66">
        <f>'[1]Base Produits'!D290</f>
        <v>0</v>
      </c>
      <c r="T304" s="1">
        <v>290</v>
      </c>
      <c r="U304" s="1">
        <v>283</v>
      </c>
    </row>
    <row r="305" spans="15:21" x14ac:dyDescent="0.3">
      <c r="O305" s="1" t="str">
        <f t="shared" si="26"/>
        <v/>
      </c>
      <c r="P305" s="1">
        <f>SUM($O$22:O305)</f>
        <v>37</v>
      </c>
      <c r="Q305" s="1" t="str">
        <f>'[1]Base Produits'!A291</f>
        <v>P0284</v>
      </c>
      <c r="R305" s="1">
        <f>HLOOKUP($H$2,'[1]Base Facturation'!$C$5:$ALN$611,T305,0)</f>
        <v>0</v>
      </c>
      <c r="S305" s="66">
        <f>'[1]Base Produits'!D291</f>
        <v>0</v>
      </c>
      <c r="T305" s="1">
        <v>291</v>
      </c>
      <c r="U305" s="1">
        <v>284</v>
      </c>
    </row>
    <row r="306" spans="15:21" x14ac:dyDescent="0.3">
      <c r="O306" s="1" t="str">
        <f t="shared" si="26"/>
        <v/>
      </c>
      <c r="P306" s="1">
        <f>SUM($O$22:O306)</f>
        <v>37</v>
      </c>
      <c r="Q306" s="1" t="str">
        <f>'[1]Base Produits'!A292</f>
        <v>P0285</v>
      </c>
      <c r="R306" s="1">
        <f>HLOOKUP($H$2,'[1]Base Facturation'!$C$5:$ALN$611,T306,0)</f>
        <v>0</v>
      </c>
      <c r="S306" s="66">
        <f>'[1]Base Produits'!D292</f>
        <v>0</v>
      </c>
      <c r="T306" s="1">
        <v>292</v>
      </c>
      <c r="U306" s="1">
        <v>285</v>
      </c>
    </row>
    <row r="307" spans="15:21" x14ac:dyDescent="0.3">
      <c r="O307" s="1" t="str">
        <f t="shared" si="26"/>
        <v/>
      </c>
      <c r="P307" s="1">
        <f>SUM($O$22:O307)</f>
        <v>37</v>
      </c>
      <c r="Q307" s="1" t="str">
        <f>'[1]Base Produits'!A293</f>
        <v>P0286</v>
      </c>
      <c r="R307" s="1">
        <f>HLOOKUP($H$2,'[1]Base Facturation'!$C$5:$ALN$611,T307,0)</f>
        <v>0</v>
      </c>
      <c r="S307" s="66">
        <f>'[1]Base Produits'!D293</f>
        <v>0</v>
      </c>
      <c r="T307" s="1">
        <v>293</v>
      </c>
      <c r="U307" s="1">
        <v>286</v>
      </c>
    </row>
    <row r="308" spans="15:21" x14ac:dyDescent="0.3">
      <c r="O308" s="1" t="str">
        <f t="shared" si="26"/>
        <v/>
      </c>
      <c r="P308" s="1">
        <f>SUM($O$22:O308)</f>
        <v>37</v>
      </c>
      <c r="Q308" s="1" t="str">
        <f>'[1]Base Produits'!A294</f>
        <v>P0287</v>
      </c>
      <c r="R308" s="1">
        <f>HLOOKUP($H$2,'[1]Base Facturation'!$C$5:$ALN$611,T308,0)</f>
        <v>0</v>
      </c>
      <c r="S308" s="66">
        <f>'[1]Base Produits'!D294</f>
        <v>0</v>
      </c>
      <c r="T308" s="1">
        <v>294</v>
      </c>
      <c r="U308" s="1">
        <v>287</v>
      </c>
    </row>
    <row r="309" spans="15:21" x14ac:dyDescent="0.3">
      <c r="O309" s="1" t="str">
        <f t="shared" si="26"/>
        <v/>
      </c>
      <c r="P309" s="1">
        <f>SUM($O$22:O309)</f>
        <v>37</v>
      </c>
      <c r="Q309" s="1" t="str">
        <f>'[1]Base Produits'!A295</f>
        <v>P0288</v>
      </c>
      <c r="R309" s="1">
        <f>HLOOKUP($H$2,'[1]Base Facturation'!$C$5:$ALN$611,T309,0)</f>
        <v>0</v>
      </c>
      <c r="S309" s="66">
        <f>'[1]Base Produits'!D295</f>
        <v>0</v>
      </c>
      <c r="T309" s="1">
        <v>295</v>
      </c>
      <c r="U309" s="1">
        <v>288</v>
      </c>
    </row>
    <row r="310" spans="15:21" x14ac:dyDescent="0.3">
      <c r="O310" s="1" t="str">
        <f t="shared" si="26"/>
        <v/>
      </c>
      <c r="P310" s="1">
        <f>SUM($O$22:O310)</f>
        <v>37</v>
      </c>
      <c r="Q310" s="1" t="str">
        <f>'[1]Base Produits'!A296</f>
        <v>P0289</v>
      </c>
      <c r="R310" s="1">
        <f>HLOOKUP($H$2,'[1]Base Facturation'!$C$5:$ALN$611,T310,0)</f>
        <v>0</v>
      </c>
      <c r="S310" s="66">
        <f>'[1]Base Produits'!D296</f>
        <v>0</v>
      </c>
      <c r="T310" s="1">
        <v>296</v>
      </c>
      <c r="U310" s="1">
        <v>289</v>
      </c>
    </row>
    <row r="311" spans="15:21" x14ac:dyDescent="0.3">
      <c r="O311" s="1" t="str">
        <f t="shared" si="26"/>
        <v/>
      </c>
      <c r="P311" s="1">
        <f>SUM($O$22:O311)</f>
        <v>37</v>
      </c>
      <c r="Q311" s="1" t="str">
        <f>'[1]Base Produits'!A297</f>
        <v>P0290</v>
      </c>
      <c r="R311" s="1">
        <f>HLOOKUP($H$2,'[1]Base Facturation'!$C$5:$ALN$611,T311,0)</f>
        <v>0</v>
      </c>
      <c r="S311" s="66">
        <f>'[1]Base Produits'!D297</f>
        <v>0</v>
      </c>
      <c r="T311" s="1">
        <v>297</v>
      </c>
      <c r="U311" s="1">
        <v>290</v>
      </c>
    </row>
    <row r="312" spans="15:21" x14ac:dyDescent="0.3">
      <c r="O312" s="1" t="str">
        <f t="shared" si="26"/>
        <v/>
      </c>
      <c r="P312" s="1">
        <f>SUM($O$22:O312)</f>
        <v>37</v>
      </c>
      <c r="Q312" s="1" t="str">
        <f>'[1]Base Produits'!A298</f>
        <v>P0291</v>
      </c>
      <c r="R312" s="1">
        <f>HLOOKUP($H$2,'[1]Base Facturation'!$C$5:$ALN$611,T312,0)</f>
        <v>0</v>
      </c>
      <c r="S312" s="66">
        <f>'[1]Base Produits'!D298</f>
        <v>0</v>
      </c>
      <c r="T312" s="1">
        <v>298</v>
      </c>
      <c r="U312" s="1">
        <v>291</v>
      </c>
    </row>
    <row r="313" spans="15:21" x14ac:dyDescent="0.3">
      <c r="O313" s="1" t="str">
        <f t="shared" si="26"/>
        <v/>
      </c>
      <c r="P313" s="1">
        <f>SUM($O$22:O313)</f>
        <v>37</v>
      </c>
      <c r="Q313" s="1" t="str">
        <f>'[1]Base Produits'!A299</f>
        <v>P0292</v>
      </c>
      <c r="R313" s="1">
        <f>HLOOKUP($H$2,'[1]Base Facturation'!$C$5:$ALN$611,T313,0)</f>
        <v>0</v>
      </c>
      <c r="S313" s="66">
        <f>'[1]Base Produits'!D299</f>
        <v>0</v>
      </c>
      <c r="T313" s="1">
        <v>299</v>
      </c>
      <c r="U313" s="1">
        <v>292</v>
      </c>
    </row>
    <row r="314" spans="15:21" x14ac:dyDescent="0.3">
      <c r="O314" s="1" t="str">
        <f t="shared" si="26"/>
        <v/>
      </c>
      <c r="P314" s="1">
        <f>SUM($O$22:O314)</f>
        <v>37</v>
      </c>
      <c r="Q314" s="1" t="str">
        <f>'[1]Base Produits'!A300</f>
        <v>P0293</v>
      </c>
      <c r="R314" s="1">
        <f>HLOOKUP($H$2,'[1]Base Facturation'!$C$5:$ALN$611,T314,0)</f>
        <v>0</v>
      </c>
      <c r="S314" s="66">
        <f>'[1]Base Produits'!D300</f>
        <v>0</v>
      </c>
      <c r="T314" s="1">
        <v>300</v>
      </c>
      <c r="U314" s="1">
        <v>293</v>
      </c>
    </row>
    <row r="315" spans="15:21" x14ac:dyDescent="0.3">
      <c r="O315" s="1" t="str">
        <f t="shared" si="26"/>
        <v/>
      </c>
      <c r="P315" s="1">
        <f>SUM($O$22:O315)</f>
        <v>37</v>
      </c>
      <c r="Q315" s="1" t="str">
        <f>'[1]Base Produits'!A301</f>
        <v>P0294</v>
      </c>
      <c r="R315" s="1">
        <f>HLOOKUP($H$2,'[1]Base Facturation'!$C$5:$ALN$611,T315,0)</f>
        <v>0</v>
      </c>
      <c r="S315" s="66">
        <f>'[1]Base Produits'!D301</f>
        <v>0</v>
      </c>
      <c r="T315" s="1">
        <v>301</v>
      </c>
      <c r="U315" s="1">
        <v>294</v>
      </c>
    </row>
    <row r="316" spans="15:21" x14ac:dyDescent="0.3">
      <c r="O316" s="1" t="str">
        <f t="shared" si="26"/>
        <v/>
      </c>
      <c r="P316" s="1">
        <f>SUM($O$22:O316)</f>
        <v>37</v>
      </c>
      <c r="Q316" s="1" t="str">
        <f>'[1]Base Produits'!A302</f>
        <v>P0295</v>
      </c>
      <c r="R316" s="1">
        <f>HLOOKUP($H$2,'[1]Base Facturation'!$C$5:$ALN$611,T316,0)</f>
        <v>0</v>
      </c>
      <c r="S316" s="66">
        <f>'[1]Base Produits'!D302</f>
        <v>0</v>
      </c>
      <c r="T316" s="1">
        <v>302</v>
      </c>
      <c r="U316" s="1">
        <v>295</v>
      </c>
    </row>
    <row r="317" spans="15:21" x14ac:dyDescent="0.3">
      <c r="O317" s="1" t="str">
        <f t="shared" si="26"/>
        <v/>
      </c>
      <c r="P317" s="1">
        <f>SUM($O$22:O317)</f>
        <v>37</v>
      </c>
      <c r="Q317" s="1" t="str">
        <f>'[1]Base Produits'!A303</f>
        <v>P0296</v>
      </c>
      <c r="R317" s="1">
        <f>HLOOKUP($H$2,'[1]Base Facturation'!$C$5:$ALN$611,T317,0)</f>
        <v>0</v>
      </c>
      <c r="S317" s="66">
        <f>'[1]Base Produits'!D303</f>
        <v>0</v>
      </c>
      <c r="T317" s="1">
        <v>303</v>
      </c>
      <c r="U317" s="1">
        <v>296</v>
      </c>
    </row>
    <row r="318" spans="15:21" x14ac:dyDescent="0.3">
      <c r="O318" s="1" t="str">
        <f t="shared" si="26"/>
        <v/>
      </c>
      <c r="P318" s="1">
        <f>SUM($O$22:O318)</f>
        <v>37</v>
      </c>
      <c r="Q318" s="1" t="str">
        <f>'[1]Base Produits'!A304</f>
        <v>P0297</v>
      </c>
      <c r="R318" s="1">
        <f>HLOOKUP($H$2,'[1]Base Facturation'!$C$5:$ALN$611,T318,0)</f>
        <v>0</v>
      </c>
      <c r="S318" s="66">
        <f>'[1]Base Produits'!D304</f>
        <v>0</v>
      </c>
      <c r="T318" s="1">
        <v>304</v>
      </c>
      <c r="U318" s="1">
        <v>297</v>
      </c>
    </row>
    <row r="319" spans="15:21" x14ac:dyDescent="0.3">
      <c r="O319" s="1" t="str">
        <f t="shared" si="26"/>
        <v/>
      </c>
      <c r="P319" s="1">
        <f>SUM($O$22:O319)</f>
        <v>37</v>
      </c>
      <c r="Q319" s="1" t="str">
        <f>'[1]Base Produits'!A305</f>
        <v>P0298</v>
      </c>
      <c r="R319" s="1">
        <f>HLOOKUP($H$2,'[1]Base Facturation'!$C$5:$ALN$611,T319,0)</f>
        <v>0</v>
      </c>
      <c r="S319" s="66">
        <f>'[1]Base Produits'!D305</f>
        <v>0</v>
      </c>
      <c r="T319" s="1">
        <v>305</v>
      </c>
      <c r="U319" s="1">
        <v>298</v>
      </c>
    </row>
    <row r="320" spans="15:21" x14ac:dyDescent="0.3">
      <c r="O320" s="1" t="str">
        <f t="shared" si="26"/>
        <v/>
      </c>
      <c r="P320" s="1">
        <f>SUM($O$22:O320)</f>
        <v>37</v>
      </c>
      <c r="Q320" s="1" t="str">
        <f>'[1]Base Produits'!A306</f>
        <v>P0299</v>
      </c>
      <c r="R320" s="1">
        <f>HLOOKUP($H$2,'[1]Base Facturation'!$C$5:$ALN$611,T320,0)</f>
        <v>0</v>
      </c>
      <c r="S320" s="66">
        <f>'[1]Base Produits'!D306</f>
        <v>0</v>
      </c>
      <c r="T320" s="1">
        <v>306</v>
      </c>
      <c r="U320" s="1">
        <v>299</v>
      </c>
    </row>
    <row r="321" spans="15:21" x14ac:dyDescent="0.3">
      <c r="O321" s="1" t="str">
        <f t="shared" si="26"/>
        <v/>
      </c>
      <c r="P321" s="1">
        <f>SUM($O$22:O321)</f>
        <v>37</v>
      </c>
      <c r="Q321" s="1" t="str">
        <f>'[1]Base Produits'!A307</f>
        <v>P0300</v>
      </c>
      <c r="R321" s="1">
        <f>HLOOKUP($H$2,'[1]Base Facturation'!$C$5:$ALN$611,T321,0)</f>
        <v>0</v>
      </c>
      <c r="S321" s="66">
        <f>'[1]Base Produits'!D307</f>
        <v>0</v>
      </c>
      <c r="T321" s="1">
        <v>307</v>
      </c>
      <c r="U321" s="1">
        <v>300</v>
      </c>
    </row>
    <row r="322" spans="15:21" x14ac:dyDescent="0.3">
      <c r="O322" s="1" t="str">
        <f t="shared" si="26"/>
        <v/>
      </c>
      <c r="P322" s="1">
        <f>SUM($O$22:O322)</f>
        <v>37</v>
      </c>
      <c r="Q322" s="1" t="str">
        <f>'[1]Base Produits'!A308</f>
        <v>P0301</v>
      </c>
      <c r="R322" s="1">
        <f>HLOOKUP($H$2,'[1]Base Facturation'!$C$5:$ALN$611,T322,0)</f>
        <v>0</v>
      </c>
      <c r="S322" s="66">
        <f>'[1]Base Produits'!D308</f>
        <v>0</v>
      </c>
      <c r="T322" s="1">
        <v>308</v>
      </c>
      <c r="U322" s="1">
        <v>301</v>
      </c>
    </row>
    <row r="323" spans="15:21" x14ac:dyDescent="0.3">
      <c r="O323" s="1" t="str">
        <f t="shared" si="26"/>
        <v/>
      </c>
      <c r="P323" s="1">
        <f>SUM($O$22:O323)</f>
        <v>37</v>
      </c>
      <c r="Q323" s="1" t="str">
        <f>'[1]Base Produits'!A309</f>
        <v>P0302</v>
      </c>
      <c r="R323" s="1">
        <f>HLOOKUP($H$2,'[1]Base Facturation'!$C$5:$ALN$611,T323,0)</f>
        <v>0</v>
      </c>
      <c r="S323" s="66">
        <f>'[1]Base Produits'!D309</f>
        <v>0</v>
      </c>
      <c r="T323" s="1">
        <v>309</v>
      </c>
      <c r="U323" s="1">
        <v>302</v>
      </c>
    </row>
    <row r="324" spans="15:21" x14ac:dyDescent="0.3">
      <c r="O324" s="1" t="str">
        <f t="shared" si="26"/>
        <v/>
      </c>
      <c r="P324" s="1">
        <f>SUM($O$22:O324)</f>
        <v>37</v>
      </c>
      <c r="Q324" s="1" t="str">
        <f>'[1]Base Produits'!A310</f>
        <v>P0303</v>
      </c>
      <c r="R324" s="1">
        <f>HLOOKUP($H$2,'[1]Base Facturation'!$C$5:$ALN$611,T324,0)</f>
        <v>0</v>
      </c>
      <c r="S324" s="66">
        <f>'[1]Base Produits'!D310</f>
        <v>0</v>
      </c>
      <c r="T324" s="1">
        <v>310</v>
      </c>
      <c r="U324" s="1">
        <v>303</v>
      </c>
    </row>
    <row r="325" spans="15:21" x14ac:dyDescent="0.3">
      <c r="O325" s="1" t="str">
        <f t="shared" si="26"/>
        <v/>
      </c>
      <c r="P325" s="1">
        <f>SUM($O$22:O325)</f>
        <v>37</v>
      </c>
      <c r="Q325" s="1" t="str">
        <f>'[1]Base Produits'!A311</f>
        <v>P0304</v>
      </c>
      <c r="R325" s="1">
        <f>HLOOKUP($H$2,'[1]Base Facturation'!$C$5:$ALN$611,T325,0)</f>
        <v>0</v>
      </c>
      <c r="S325" s="66">
        <f>'[1]Base Produits'!D311</f>
        <v>0</v>
      </c>
      <c r="T325" s="1">
        <v>311</v>
      </c>
      <c r="U325" s="1">
        <v>304</v>
      </c>
    </row>
    <row r="326" spans="15:21" x14ac:dyDescent="0.3">
      <c r="O326" s="1" t="str">
        <f t="shared" si="26"/>
        <v/>
      </c>
      <c r="P326" s="1">
        <f>SUM($O$22:O326)</f>
        <v>37</v>
      </c>
      <c r="Q326" s="1" t="str">
        <f>'[1]Base Produits'!A312</f>
        <v>P0305</v>
      </c>
      <c r="R326" s="1">
        <f>HLOOKUP($H$2,'[1]Base Facturation'!$C$5:$ALN$611,T326,0)</f>
        <v>0</v>
      </c>
      <c r="S326" s="66">
        <f>'[1]Base Produits'!D312</f>
        <v>0</v>
      </c>
      <c r="T326" s="1">
        <v>312</v>
      </c>
      <c r="U326" s="1">
        <v>305</v>
      </c>
    </row>
    <row r="327" spans="15:21" x14ac:dyDescent="0.3">
      <c r="O327" s="1" t="str">
        <f t="shared" si="26"/>
        <v/>
      </c>
      <c r="P327" s="1">
        <f>SUM($O$22:O327)</f>
        <v>37</v>
      </c>
      <c r="Q327" s="1" t="str">
        <f>'[1]Base Produits'!A313</f>
        <v>P0306</v>
      </c>
      <c r="R327" s="1">
        <f>HLOOKUP($H$2,'[1]Base Facturation'!$C$5:$ALN$611,T327,0)</f>
        <v>0</v>
      </c>
      <c r="S327" s="66">
        <f>'[1]Base Produits'!D313</f>
        <v>0</v>
      </c>
      <c r="T327" s="1">
        <v>313</v>
      </c>
      <c r="U327" s="1">
        <v>306</v>
      </c>
    </row>
    <row r="328" spans="15:21" x14ac:dyDescent="0.3">
      <c r="O328" s="1" t="str">
        <f t="shared" si="26"/>
        <v/>
      </c>
      <c r="P328" s="1">
        <f>SUM($O$22:O328)</f>
        <v>37</v>
      </c>
      <c r="Q328" s="1" t="str">
        <f>'[1]Base Produits'!A314</f>
        <v>P0307</v>
      </c>
      <c r="R328" s="1">
        <f>HLOOKUP($H$2,'[1]Base Facturation'!$C$5:$ALN$611,T328,0)</f>
        <v>0</v>
      </c>
      <c r="S328" s="66">
        <f>'[1]Base Produits'!D314</f>
        <v>0</v>
      </c>
      <c r="T328" s="1">
        <v>314</v>
      </c>
      <c r="U328" s="1">
        <v>307</v>
      </c>
    </row>
    <row r="329" spans="15:21" x14ac:dyDescent="0.3">
      <c r="O329" s="1" t="str">
        <f t="shared" si="26"/>
        <v/>
      </c>
      <c r="P329" s="1">
        <f>SUM($O$22:O329)</f>
        <v>37</v>
      </c>
      <c r="Q329" s="1" t="str">
        <f>'[1]Base Produits'!A315</f>
        <v>P0308</v>
      </c>
      <c r="R329" s="1">
        <f>HLOOKUP($H$2,'[1]Base Facturation'!$C$5:$ALN$611,T329,0)</f>
        <v>0</v>
      </c>
      <c r="S329" s="66">
        <f>'[1]Base Produits'!D315</f>
        <v>0</v>
      </c>
      <c r="T329" s="1">
        <v>315</v>
      </c>
      <c r="U329" s="1">
        <v>308</v>
      </c>
    </row>
    <row r="330" spans="15:21" x14ac:dyDescent="0.3">
      <c r="O330" s="1" t="str">
        <f t="shared" si="26"/>
        <v/>
      </c>
      <c r="P330" s="1">
        <f>SUM($O$22:O330)</f>
        <v>37</v>
      </c>
      <c r="Q330" s="1" t="str">
        <f>'[1]Base Produits'!A316</f>
        <v>P0309</v>
      </c>
      <c r="R330" s="1">
        <f>HLOOKUP($H$2,'[1]Base Facturation'!$C$5:$ALN$611,T330,0)</f>
        <v>0</v>
      </c>
      <c r="S330" s="66">
        <f>'[1]Base Produits'!D316</f>
        <v>0</v>
      </c>
      <c r="T330" s="1">
        <v>316</v>
      </c>
      <c r="U330" s="1">
        <v>309</v>
      </c>
    </row>
    <row r="331" spans="15:21" x14ac:dyDescent="0.3">
      <c r="O331" s="1" t="str">
        <f t="shared" si="26"/>
        <v/>
      </c>
      <c r="P331" s="1">
        <f>SUM($O$22:O331)</f>
        <v>37</v>
      </c>
      <c r="Q331" s="1" t="str">
        <f>'[1]Base Produits'!A317</f>
        <v>P0310</v>
      </c>
      <c r="R331" s="1">
        <f>HLOOKUP($H$2,'[1]Base Facturation'!$C$5:$ALN$611,T331,0)</f>
        <v>0</v>
      </c>
      <c r="S331" s="66">
        <f>'[1]Base Produits'!D317</f>
        <v>0</v>
      </c>
      <c r="T331" s="1">
        <v>317</v>
      </c>
      <c r="U331" s="1">
        <v>310</v>
      </c>
    </row>
    <row r="332" spans="15:21" x14ac:dyDescent="0.3">
      <c r="O332" s="1" t="str">
        <f t="shared" si="26"/>
        <v/>
      </c>
      <c r="P332" s="1">
        <f>SUM($O$22:O332)</f>
        <v>37</v>
      </c>
      <c r="Q332" s="1" t="str">
        <f>'[1]Base Produits'!A318</f>
        <v>P0311</v>
      </c>
      <c r="R332" s="1">
        <f>HLOOKUP($H$2,'[1]Base Facturation'!$C$5:$ALN$611,T332,0)</f>
        <v>0</v>
      </c>
      <c r="S332" s="66">
        <f>'[1]Base Produits'!D318</f>
        <v>0</v>
      </c>
      <c r="T332" s="1">
        <v>318</v>
      </c>
      <c r="U332" s="1">
        <v>311</v>
      </c>
    </row>
    <row r="333" spans="15:21" x14ac:dyDescent="0.3">
      <c r="O333" s="1" t="str">
        <f t="shared" si="26"/>
        <v/>
      </c>
      <c r="P333" s="1">
        <f>SUM($O$22:O333)</f>
        <v>37</v>
      </c>
      <c r="Q333" s="1" t="str">
        <f>'[1]Base Produits'!A319</f>
        <v>P0312</v>
      </c>
      <c r="R333" s="1">
        <f>HLOOKUP($H$2,'[1]Base Facturation'!$C$5:$ALN$611,T333,0)</f>
        <v>0</v>
      </c>
      <c r="S333" s="66">
        <f>'[1]Base Produits'!D319</f>
        <v>0</v>
      </c>
      <c r="T333" s="1">
        <v>319</v>
      </c>
      <c r="U333" s="1">
        <v>312</v>
      </c>
    </row>
    <row r="334" spans="15:21" x14ac:dyDescent="0.3">
      <c r="O334" s="1" t="str">
        <f t="shared" si="26"/>
        <v/>
      </c>
      <c r="P334" s="1">
        <f>SUM($O$22:O334)</f>
        <v>37</v>
      </c>
      <c r="Q334" s="1" t="str">
        <f>'[1]Base Produits'!A320</f>
        <v>P0313</v>
      </c>
      <c r="R334" s="1">
        <f>HLOOKUP($H$2,'[1]Base Facturation'!$C$5:$ALN$611,T334,0)</f>
        <v>0</v>
      </c>
      <c r="S334" s="66">
        <f>'[1]Base Produits'!D320</f>
        <v>0</v>
      </c>
      <c r="T334" s="1">
        <v>320</v>
      </c>
      <c r="U334" s="1">
        <v>313</v>
      </c>
    </row>
    <row r="335" spans="15:21" x14ac:dyDescent="0.3">
      <c r="O335" s="1" t="str">
        <f t="shared" si="26"/>
        <v/>
      </c>
      <c r="P335" s="1">
        <f>SUM($O$22:O335)</f>
        <v>37</v>
      </c>
      <c r="Q335" s="1" t="str">
        <f>'[1]Base Produits'!A321</f>
        <v>P0314</v>
      </c>
      <c r="R335" s="1">
        <f>HLOOKUP($H$2,'[1]Base Facturation'!$C$5:$ALN$611,T335,0)</f>
        <v>0</v>
      </c>
      <c r="S335" s="66">
        <f>'[1]Base Produits'!D321</f>
        <v>0</v>
      </c>
      <c r="T335" s="1">
        <v>321</v>
      </c>
      <c r="U335" s="1">
        <v>314</v>
      </c>
    </row>
    <row r="336" spans="15:21" x14ac:dyDescent="0.3">
      <c r="O336" s="1" t="str">
        <f t="shared" si="26"/>
        <v/>
      </c>
      <c r="P336" s="1">
        <f>SUM($O$22:O336)</f>
        <v>37</v>
      </c>
      <c r="Q336" s="1" t="str">
        <f>'[1]Base Produits'!A322</f>
        <v>P0315</v>
      </c>
      <c r="R336" s="1">
        <f>HLOOKUP($H$2,'[1]Base Facturation'!$C$5:$ALN$611,T336,0)</f>
        <v>0</v>
      </c>
      <c r="S336" s="66">
        <f>'[1]Base Produits'!D322</f>
        <v>0</v>
      </c>
      <c r="T336" s="1">
        <v>322</v>
      </c>
      <c r="U336" s="1">
        <v>315</v>
      </c>
    </row>
    <row r="337" spans="15:21" x14ac:dyDescent="0.3">
      <c r="O337" s="1" t="str">
        <f t="shared" si="26"/>
        <v/>
      </c>
      <c r="P337" s="1">
        <f>SUM($O$22:O337)</f>
        <v>37</v>
      </c>
      <c r="Q337" s="1" t="str">
        <f>'[1]Base Produits'!A323</f>
        <v>P0316</v>
      </c>
      <c r="R337" s="1">
        <f>HLOOKUP($H$2,'[1]Base Facturation'!$C$5:$ALN$611,T337,0)</f>
        <v>0</v>
      </c>
      <c r="S337" s="66">
        <f>'[1]Base Produits'!D323</f>
        <v>0</v>
      </c>
      <c r="T337" s="1">
        <v>323</v>
      </c>
      <c r="U337" s="1">
        <v>316</v>
      </c>
    </row>
    <row r="338" spans="15:21" x14ac:dyDescent="0.3">
      <c r="O338" s="1" t="str">
        <f t="shared" si="26"/>
        <v/>
      </c>
      <c r="P338" s="1">
        <f>SUM($O$22:O338)</f>
        <v>37</v>
      </c>
      <c r="Q338" s="1" t="str">
        <f>'[1]Base Produits'!A324</f>
        <v>P0317</v>
      </c>
      <c r="R338" s="1">
        <f>HLOOKUP($H$2,'[1]Base Facturation'!$C$5:$ALN$611,T338,0)</f>
        <v>0</v>
      </c>
      <c r="S338" s="66">
        <f>'[1]Base Produits'!D324</f>
        <v>0</v>
      </c>
      <c r="T338" s="1">
        <v>324</v>
      </c>
      <c r="U338" s="1">
        <v>317</v>
      </c>
    </row>
    <row r="339" spans="15:21" x14ac:dyDescent="0.3">
      <c r="O339" s="1" t="str">
        <f t="shared" si="26"/>
        <v/>
      </c>
      <c r="P339" s="1">
        <f>SUM($O$22:O339)</f>
        <v>37</v>
      </c>
      <c r="Q339" s="1" t="str">
        <f>'[1]Base Produits'!A325</f>
        <v>P0318</v>
      </c>
      <c r="R339" s="1">
        <f>HLOOKUP($H$2,'[1]Base Facturation'!$C$5:$ALN$611,T339,0)</f>
        <v>0</v>
      </c>
      <c r="S339" s="66">
        <f>'[1]Base Produits'!D325</f>
        <v>0</v>
      </c>
      <c r="T339" s="1">
        <v>325</v>
      </c>
      <c r="U339" s="1">
        <v>318</v>
      </c>
    </row>
    <row r="340" spans="15:21" x14ac:dyDescent="0.3">
      <c r="O340" s="1" t="str">
        <f t="shared" si="26"/>
        <v/>
      </c>
      <c r="P340" s="1">
        <f>SUM($O$22:O340)</f>
        <v>37</v>
      </c>
      <c r="Q340" s="1" t="str">
        <f>'[1]Base Produits'!A326</f>
        <v>P0319</v>
      </c>
      <c r="R340" s="1">
        <f>HLOOKUP($H$2,'[1]Base Facturation'!$C$5:$ALN$611,T340,0)</f>
        <v>0</v>
      </c>
      <c r="S340" s="66">
        <f>'[1]Base Produits'!D326</f>
        <v>0</v>
      </c>
      <c r="T340" s="1">
        <v>326</v>
      </c>
      <c r="U340" s="1">
        <v>319</v>
      </c>
    </row>
    <row r="341" spans="15:21" x14ac:dyDescent="0.3">
      <c r="O341" s="1" t="str">
        <f t="shared" si="26"/>
        <v/>
      </c>
      <c r="P341" s="1">
        <f>SUM($O$22:O341)</f>
        <v>37</v>
      </c>
      <c r="Q341" s="1" t="str">
        <f>'[1]Base Produits'!A327</f>
        <v>P0320</v>
      </c>
      <c r="R341" s="1">
        <f>HLOOKUP($H$2,'[1]Base Facturation'!$C$5:$ALN$611,T341,0)</f>
        <v>0</v>
      </c>
      <c r="S341" s="66">
        <f>'[1]Base Produits'!D327</f>
        <v>0</v>
      </c>
      <c r="T341" s="1">
        <v>327</v>
      </c>
      <c r="U341" s="1">
        <v>320</v>
      </c>
    </row>
    <row r="342" spans="15:21" x14ac:dyDescent="0.3">
      <c r="O342" s="1" t="str">
        <f t="shared" ref="O342:O405" si="27">IF(R342&gt;0,1,"")</f>
        <v/>
      </c>
      <c r="P342" s="1">
        <f>SUM($O$22:O342)</f>
        <v>37</v>
      </c>
      <c r="Q342" s="1" t="str">
        <f>'[1]Base Produits'!A328</f>
        <v>P0321</v>
      </c>
      <c r="R342" s="1">
        <f>HLOOKUP($H$2,'[1]Base Facturation'!$C$5:$ALN$611,T342,0)</f>
        <v>0</v>
      </c>
      <c r="S342" s="66">
        <f>'[1]Base Produits'!D328</f>
        <v>0</v>
      </c>
      <c r="T342" s="1">
        <v>328</v>
      </c>
      <c r="U342" s="1">
        <v>321</v>
      </c>
    </row>
    <row r="343" spans="15:21" x14ac:dyDescent="0.3">
      <c r="O343" s="1" t="str">
        <f t="shared" si="27"/>
        <v/>
      </c>
      <c r="P343" s="1">
        <f>SUM($O$22:O343)</f>
        <v>37</v>
      </c>
      <c r="Q343" s="1" t="str">
        <f>'[1]Base Produits'!A329</f>
        <v>P0322</v>
      </c>
      <c r="R343" s="1">
        <f>HLOOKUP($H$2,'[1]Base Facturation'!$C$5:$ALN$611,T343,0)</f>
        <v>0</v>
      </c>
      <c r="S343" s="66">
        <f>'[1]Base Produits'!D329</f>
        <v>0</v>
      </c>
      <c r="T343" s="1">
        <v>329</v>
      </c>
      <c r="U343" s="1">
        <v>322</v>
      </c>
    </row>
    <row r="344" spans="15:21" x14ac:dyDescent="0.3">
      <c r="O344" s="1" t="str">
        <f t="shared" si="27"/>
        <v/>
      </c>
      <c r="P344" s="1">
        <f>SUM($O$22:O344)</f>
        <v>37</v>
      </c>
      <c r="Q344" s="1" t="str">
        <f>'[1]Base Produits'!A330</f>
        <v>P0323</v>
      </c>
      <c r="R344" s="1">
        <f>HLOOKUP($H$2,'[1]Base Facturation'!$C$5:$ALN$611,T344,0)</f>
        <v>0</v>
      </c>
      <c r="S344" s="66">
        <f>'[1]Base Produits'!D330</f>
        <v>0</v>
      </c>
      <c r="T344" s="1">
        <v>330</v>
      </c>
      <c r="U344" s="1">
        <v>323</v>
      </c>
    </row>
    <row r="345" spans="15:21" x14ac:dyDescent="0.3">
      <c r="O345" s="1" t="str">
        <f t="shared" si="27"/>
        <v/>
      </c>
      <c r="P345" s="1">
        <f>SUM($O$22:O345)</f>
        <v>37</v>
      </c>
      <c r="Q345" s="1" t="str">
        <f>'[1]Base Produits'!A331</f>
        <v>P0324</v>
      </c>
      <c r="R345" s="1">
        <f>HLOOKUP($H$2,'[1]Base Facturation'!$C$5:$ALN$611,T345,0)</f>
        <v>0</v>
      </c>
      <c r="S345" s="66">
        <f>'[1]Base Produits'!D331</f>
        <v>0</v>
      </c>
      <c r="T345" s="1">
        <v>331</v>
      </c>
      <c r="U345" s="1">
        <v>324</v>
      </c>
    </row>
    <row r="346" spans="15:21" x14ac:dyDescent="0.3">
      <c r="O346" s="1" t="str">
        <f t="shared" si="27"/>
        <v/>
      </c>
      <c r="P346" s="1">
        <f>SUM($O$22:O346)</f>
        <v>37</v>
      </c>
      <c r="Q346" s="1" t="str">
        <f>'[1]Base Produits'!A332</f>
        <v>P0325</v>
      </c>
      <c r="R346" s="1">
        <f>HLOOKUP($H$2,'[1]Base Facturation'!$C$5:$ALN$611,T346,0)</f>
        <v>0</v>
      </c>
      <c r="S346" s="66">
        <f>'[1]Base Produits'!D332</f>
        <v>0</v>
      </c>
      <c r="T346" s="1">
        <v>332</v>
      </c>
      <c r="U346" s="1">
        <v>325</v>
      </c>
    </row>
    <row r="347" spans="15:21" x14ac:dyDescent="0.3">
      <c r="O347" s="1" t="str">
        <f t="shared" si="27"/>
        <v/>
      </c>
      <c r="P347" s="1">
        <f>SUM($O$22:O347)</f>
        <v>37</v>
      </c>
      <c r="Q347" s="1" t="str">
        <f>'[1]Base Produits'!A333</f>
        <v>P0326</v>
      </c>
      <c r="R347" s="1">
        <f>HLOOKUP($H$2,'[1]Base Facturation'!$C$5:$ALN$611,T347,0)</f>
        <v>0</v>
      </c>
      <c r="S347" s="66">
        <f>'[1]Base Produits'!D333</f>
        <v>0</v>
      </c>
      <c r="T347" s="1">
        <v>333</v>
      </c>
      <c r="U347" s="1">
        <v>326</v>
      </c>
    </row>
    <row r="348" spans="15:21" x14ac:dyDescent="0.3">
      <c r="O348" s="1" t="str">
        <f t="shared" si="27"/>
        <v/>
      </c>
      <c r="P348" s="1">
        <f>SUM($O$22:O348)</f>
        <v>37</v>
      </c>
      <c r="Q348" s="1" t="str">
        <f>'[1]Base Produits'!A334</f>
        <v>P0327</v>
      </c>
      <c r="R348" s="1">
        <f>HLOOKUP($H$2,'[1]Base Facturation'!$C$5:$ALN$611,T348,0)</f>
        <v>0</v>
      </c>
      <c r="S348" s="66">
        <f>'[1]Base Produits'!D334</f>
        <v>0</v>
      </c>
      <c r="T348" s="1">
        <v>334</v>
      </c>
      <c r="U348" s="1">
        <v>327</v>
      </c>
    </row>
    <row r="349" spans="15:21" x14ac:dyDescent="0.3">
      <c r="O349" s="1" t="str">
        <f t="shared" si="27"/>
        <v/>
      </c>
      <c r="P349" s="1">
        <f>SUM($O$22:O349)</f>
        <v>37</v>
      </c>
      <c r="Q349" s="1" t="str">
        <f>'[1]Base Produits'!A335</f>
        <v>P0328</v>
      </c>
      <c r="R349" s="1">
        <f>HLOOKUP($H$2,'[1]Base Facturation'!$C$5:$ALN$611,T349,0)</f>
        <v>0</v>
      </c>
      <c r="S349" s="66">
        <f>'[1]Base Produits'!D335</f>
        <v>0</v>
      </c>
      <c r="T349" s="1">
        <v>335</v>
      </c>
      <c r="U349" s="1">
        <v>328</v>
      </c>
    </row>
    <row r="350" spans="15:21" x14ac:dyDescent="0.3">
      <c r="O350" s="1" t="str">
        <f t="shared" si="27"/>
        <v/>
      </c>
      <c r="P350" s="1">
        <f>SUM($O$22:O350)</f>
        <v>37</v>
      </c>
      <c r="Q350" s="1" t="str">
        <f>'[1]Base Produits'!A336</f>
        <v>P0329</v>
      </c>
      <c r="R350" s="1">
        <f>HLOOKUP($H$2,'[1]Base Facturation'!$C$5:$ALN$611,T350,0)</f>
        <v>0</v>
      </c>
      <c r="S350" s="66">
        <f>'[1]Base Produits'!D336</f>
        <v>0</v>
      </c>
      <c r="T350" s="1">
        <v>336</v>
      </c>
      <c r="U350" s="1">
        <v>329</v>
      </c>
    </row>
    <row r="351" spans="15:21" x14ac:dyDescent="0.3">
      <c r="O351" s="1" t="str">
        <f t="shared" si="27"/>
        <v/>
      </c>
      <c r="P351" s="1">
        <f>SUM($O$22:O351)</f>
        <v>37</v>
      </c>
      <c r="Q351" s="1" t="str">
        <f>'[1]Base Produits'!A337</f>
        <v>P0330</v>
      </c>
      <c r="R351" s="1">
        <f>HLOOKUP($H$2,'[1]Base Facturation'!$C$5:$ALN$611,T351,0)</f>
        <v>0</v>
      </c>
      <c r="S351" s="66">
        <f>'[1]Base Produits'!D337</f>
        <v>0</v>
      </c>
      <c r="T351" s="1">
        <v>337</v>
      </c>
      <c r="U351" s="1">
        <v>330</v>
      </c>
    </row>
    <row r="352" spans="15:21" x14ac:dyDescent="0.3">
      <c r="O352" s="1" t="str">
        <f t="shared" si="27"/>
        <v/>
      </c>
      <c r="P352" s="1">
        <f>SUM($O$22:O352)</f>
        <v>37</v>
      </c>
      <c r="Q352" s="1" t="str">
        <f>'[1]Base Produits'!A338</f>
        <v>P0331</v>
      </c>
      <c r="R352" s="1">
        <f>HLOOKUP($H$2,'[1]Base Facturation'!$C$5:$ALN$611,T352,0)</f>
        <v>0</v>
      </c>
      <c r="S352" s="66">
        <f>'[1]Base Produits'!D338</f>
        <v>0</v>
      </c>
      <c r="T352" s="1">
        <v>338</v>
      </c>
      <c r="U352" s="1">
        <v>331</v>
      </c>
    </row>
    <row r="353" spans="15:21" x14ac:dyDescent="0.3">
      <c r="O353" s="1" t="str">
        <f t="shared" si="27"/>
        <v/>
      </c>
      <c r="P353" s="1">
        <f>SUM($O$22:O353)</f>
        <v>37</v>
      </c>
      <c r="Q353" s="1" t="str">
        <f>'[1]Base Produits'!A339</f>
        <v>P0332</v>
      </c>
      <c r="R353" s="1">
        <f>HLOOKUP($H$2,'[1]Base Facturation'!$C$5:$ALN$611,T353,0)</f>
        <v>0</v>
      </c>
      <c r="S353" s="66">
        <f>'[1]Base Produits'!D339</f>
        <v>0</v>
      </c>
      <c r="T353" s="1">
        <v>339</v>
      </c>
      <c r="U353" s="1">
        <v>332</v>
      </c>
    </row>
    <row r="354" spans="15:21" x14ac:dyDescent="0.3">
      <c r="O354" s="1" t="str">
        <f t="shared" si="27"/>
        <v/>
      </c>
      <c r="P354" s="1">
        <f>SUM($O$22:O354)</f>
        <v>37</v>
      </c>
      <c r="Q354" s="1" t="str">
        <f>'[1]Base Produits'!A340</f>
        <v>P0333</v>
      </c>
      <c r="R354" s="1">
        <f>HLOOKUP($H$2,'[1]Base Facturation'!$C$5:$ALN$611,T354,0)</f>
        <v>0</v>
      </c>
      <c r="S354" s="66">
        <f>'[1]Base Produits'!D340</f>
        <v>0</v>
      </c>
      <c r="T354" s="1">
        <v>340</v>
      </c>
      <c r="U354" s="1">
        <v>333</v>
      </c>
    </row>
    <row r="355" spans="15:21" x14ac:dyDescent="0.3">
      <c r="O355" s="1" t="str">
        <f t="shared" si="27"/>
        <v/>
      </c>
      <c r="P355" s="1">
        <f>SUM($O$22:O355)</f>
        <v>37</v>
      </c>
      <c r="Q355" s="1" t="str">
        <f>'[1]Base Produits'!A341</f>
        <v>P0334</v>
      </c>
      <c r="R355" s="1">
        <f>HLOOKUP($H$2,'[1]Base Facturation'!$C$5:$ALN$611,T355,0)</f>
        <v>0</v>
      </c>
      <c r="S355" s="66">
        <f>'[1]Base Produits'!D341</f>
        <v>0</v>
      </c>
      <c r="T355" s="1">
        <v>341</v>
      </c>
      <c r="U355" s="1">
        <v>334</v>
      </c>
    </row>
    <row r="356" spans="15:21" x14ac:dyDescent="0.3">
      <c r="O356" s="1" t="str">
        <f t="shared" si="27"/>
        <v/>
      </c>
      <c r="P356" s="1">
        <f>SUM($O$22:O356)</f>
        <v>37</v>
      </c>
      <c r="Q356" s="1" t="str">
        <f>'[1]Base Produits'!A342</f>
        <v>P0335</v>
      </c>
      <c r="R356" s="1">
        <f>HLOOKUP($H$2,'[1]Base Facturation'!$C$5:$ALN$611,T356,0)</f>
        <v>0</v>
      </c>
      <c r="S356" s="66">
        <f>'[1]Base Produits'!D342</f>
        <v>0</v>
      </c>
      <c r="T356" s="1">
        <v>342</v>
      </c>
      <c r="U356" s="1">
        <v>335</v>
      </c>
    </row>
    <row r="357" spans="15:21" x14ac:dyDescent="0.3">
      <c r="O357" s="1" t="str">
        <f t="shared" si="27"/>
        <v/>
      </c>
      <c r="P357" s="1">
        <f>SUM($O$22:O357)</f>
        <v>37</v>
      </c>
      <c r="Q357" s="1" t="str">
        <f>'[1]Base Produits'!A343</f>
        <v>P0336</v>
      </c>
      <c r="R357" s="1">
        <f>HLOOKUP($H$2,'[1]Base Facturation'!$C$5:$ALN$611,T357,0)</f>
        <v>0</v>
      </c>
      <c r="S357" s="66">
        <f>'[1]Base Produits'!D343</f>
        <v>0</v>
      </c>
      <c r="T357" s="1">
        <v>343</v>
      </c>
      <c r="U357" s="1">
        <v>336</v>
      </c>
    </row>
    <row r="358" spans="15:21" x14ac:dyDescent="0.3">
      <c r="O358" s="1" t="str">
        <f t="shared" si="27"/>
        <v/>
      </c>
      <c r="P358" s="1">
        <f>SUM($O$22:O358)</f>
        <v>37</v>
      </c>
      <c r="Q358" s="1" t="str">
        <f>'[1]Base Produits'!A344</f>
        <v>P0337</v>
      </c>
      <c r="R358" s="1">
        <f>HLOOKUP($H$2,'[1]Base Facturation'!$C$5:$ALN$611,T358,0)</f>
        <v>0</v>
      </c>
      <c r="S358" s="66">
        <f>'[1]Base Produits'!D344</f>
        <v>0</v>
      </c>
      <c r="T358" s="1">
        <v>344</v>
      </c>
      <c r="U358" s="1">
        <v>337</v>
      </c>
    </row>
    <row r="359" spans="15:21" x14ac:dyDescent="0.3">
      <c r="O359" s="1" t="str">
        <f t="shared" si="27"/>
        <v/>
      </c>
      <c r="P359" s="1">
        <f>SUM($O$22:O359)</f>
        <v>37</v>
      </c>
      <c r="Q359" s="1" t="str">
        <f>'[1]Base Produits'!A345</f>
        <v>P0338</v>
      </c>
      <c r="R359" s="1">
        <f>HLOOKUP($H$2,'[1]Base Facturation'!$C$5:$ALN$611,T359,0)</f>
        <v>0</v>
      </c>
      <c r="S359" s="66">
        <f>'[1]Base Produits'!D345</f>
        <v>0</v>
      </c>
      <c r="T359" s="1">
        <v>345</v>
      </c>
      <c r="U359" s="1">
        <v>338</v>
      </c>
    </row>
    <row r="360" spans="15:21" x14ac:dyDescent="0.3">
      <c r="O360" s="1" t="str">
        <f t="shared" si="27"/>
        <v/>
      </c>
      <c r="P360" s="1">
        <f>SUM($O$22:O360)</f>
        <v>37</v>
      </c>
      <c r="Q360" s="1" t="str">
        <f>'[1]Base Produits'!A346</f>
        <v>P0339</v>
      </c>
      <c r="R360" s="1">
        <f>HLOOKUP($H$2,'[1]Base Facturation'!$C$5:$ALN$611,T360,0)</f>
        <v>0</v>
      </c>
      <c r="S360" s="66">
        <f>'[1]Base Produits'!D346</f>
        <v>0</v>
      </c>
      <c r="T360" s="1">
        <v>346</v>
      </c>
      <c r="U360" s="1">
        <v>339</v>
      </c>
    </row>
    <row r="361" spans="15:21" x14ac:dyDescent="0.3">
      <c r="O361" s="1" t="str">
        <f t="shared" si="27"/>
        <v/>
      </c>
      <c r="P361" s="1">
        <f>SUM($O$22:O361)</f>
        <v>37</v>
      </c>
      <c r="Q361" s="1" t="str">
        <f>'[1]Base Produits'!A347</f>
        <v>P0340</v>
      </c>
      <c r="R361" s="1">
        <f>HLOOKUP($H$2,'[1]Base Facturation'!$C$5:$ALN$611,T361,0)</f>
        <v>0</v>
      </c>
      <c r="S361" s="66">
        <f>'[1]Base Produits'!D347</f>
        <v>0</v>
      </c>
      <c r="T361" s="1">
        <v>347</v>
      </c>
      <c r="U361" s="1">
        <v>340</v>
      </c>
    </row>
    <row r="362" spans="15:21" x14ac:dyDescent="0.3">
      <c r="O362" s="1" t="str">
        <f t="shared" si="27"/>
        <v/>
      </c>
      <c r="P362" s="1">
        <f>SUM($O$22:O362)</f>
        <v>37</v>
      </c>
      <c r="Q362" s="1" t="str">
        <f>'[1]Base Produits'!A348</f>
        <v>P0341</v>
      </c>
      <c r="R362" s="1">
        <f>HLOOKUP($H$2,'[1]Base Facturation'!$C$5:$ALN$611,T362,0)</f>
        <v>0</v>
      </c>
      <c r="S362" s="66">
        <f>'[1]Base Produits'!D348</f>
        <v>0</v>
      </c>
      <c r="T362" s="1">
        <v>348</v>
      </c>
      <c r="U362" s="1">
        <v>341</v>
      </c>
    </row>
    <row r="363" spans="15:21" x14ac:dyDescent="0.3">
      <c r="O363" s="1" t="str">
        <f t="shared" si="27"/>
        <v/>
      </c>
      <c r="P363" s="1">
        <f>SUM($O$22:O363)</f>
        <v>37</v>
      </c>
      <c r="Q363" s="1" t="str">
        <f>'[1]Base Produits'!A349</f>
        <v>P0342</v>
      </c>
      <c r="R363" s="1">
        <f>HLOOKUP($H$2,'[1]Base Facturation'!$C$5:$ALN$611,T363,0)</f>
        <v>0</v>
      </c>
      <c r="S363" s="66">
        <f>'[1]Base Produits'!D349</f>
        <v>0</v>
      </c>
      <c r="T363" s="1">
        <v>349</v>
      </c>
      <c r="U363" s="1">
        <v>342</v>
      </c>
    </row>
    <row r="364" spans="15:21" x14ac:dyDescent="0.3">
      <c r="O364" s="1" t="str">
        <f t="shared" si="27"/>
        <v/>
      </c>
      <c r="P364" s="1">
        <f>SUM($O$22:O364)</f>
        <v>37</v>
      </c>
      <c r="Q364" s="1" t="str">
        <f>'[1]Base Produits'!A350</f>
        <v>P0343</v>
      </c>
      <c r="R364" s="1">
        <f>HLOOKUP($H$2,'[1]Base Facturation'!$C$5:$ALN$611,T364,0)</f>
        <v>0</v>
      </c>
      <c r="S364" s="66">
        <f>'[1]Base Produits'!D350</f>
        <v>0</v>
      </c>
      <c r="T364" s="1">
        <v>350</v>
      </c>
      <c r="U364" s="1">
        <v>343</v>
      </c>
    </row>
    <row r="365" spans="15:21" x14ac:dyDescent="0.3">
      <c r="O365" s="1" t="str">
        <f t="shared" si="27"/>
        <v/>
      </c>
      <c r="P365" s="1">
        <f>SUM($O$22:O365)</f>
        <v>37</v>
      </c>
      <c r="Q365" s="1" t="str">
        <f>'[1]Base Produits'!A351</f>
        <v>P0344</v>
      </c>
      <c r="R365" s="1">
        <f>HLOOKUP($H$2,'[1]Base Facturation'!$C$5:$ALN$611,T365,0)</f>
        <v>0</v>
      </c>
      <c r="S365" s="66">
        <f>'[1]Base Produits'!D351</f>
        <v>0</v>
      </c>
      <c r="T365" s="1">
        <v>351</v>
      </c>
      <c r="U365" s="1">
        <v>344</v>
      </c>
    </row>
    <row r="366" spans="15:21" x14ac:dyDescent="0.3">
      <c r="O366" s="1" t="str">
        <f t="shared" si="27"/>
        <v/>
      </c>
      <c r="P366" s="1">
        <f>SUM($O$22:O366)</f>
        <v>37</v>
      </c>
      <c r="Q366" s="1" t="str">
        <f>'[1]Base Produits'!A352</f>
        <v>P0345</v>
      </c>
      <c r="R366" s="1">
        <f>HLOOKUP($H$2,'[1]Base Facturation'!$C$5:$ALN$611,T366,0)</f>
        <v>0</v>
      </c>
      <c r="S366" s="66">
        <f>'[1]Base Produits'!D352</f>
        <v>0</v>
      </c>
      <c r="T366" s="1">
        <v>352</v>
      </c>
      <c r="U366" s="1">
        <v>345</v>
      </c>
    </row>
    <row r="367" spans="15:21" x14ac:dyDescent="0.3">
      <c r="O367" s="1" t="str">
        <f t="shared" si="27"/>
        <v/>
      </c>
      <c r="P367" s="1">
        <f>SUM($O$22:O367)</f>
        <v>37</v>
      </c>
      <c r="Q367" s="1" t="str">
        <f>'[1]Base Produits'!A353</f>
        <v>P0346</v>
      </c>
      <c r="R367" s="1">
        <f>HLOOKUP($H$2,'[1]Base Facturation'!$C$5:$ALN$611,T367,0)</f>
        <v>0</v>
      </c>
      <c r="S367" s="66">
        <f>'[1]Base Produits'!D353</f>
        <v>0</v>
      </c>
      <c r="T367" s="1">
        <v>353</v>
      </c>
      <c r="U367" s="1">
        <v>346</v>
      </c>
    </row>
    <row r="368" spans="15:21" x14ac:dyDescent="0.3">
      <c r="O368" s="1" t="str">
        <f t="shared" si="27"/>
        <v/>
      </c>
      <c r="P368" s="1">
        <f>SUM($O$22:O368)</f>
        <v>37</v>
      </c>
      <c r="Q368" s="1" t="str">
        <f>'[1]Base Produits'!A354</f>
        <v>P0347</v>
      </c>
      <c r="R368" s="1">
        <f>HLOOKUP($H$2,'[1]Base Facturation'!$C$5:$ALN$611,T368,0)</f>
        <v>0</v>
      </c>
      <c r="S368" s="66">
        <f>'[1]Base Produits'!D354</f>
        <v>0</v>
      </c>
      <c r="T368" s="1">
        <v>354</v>
      </c>
      <c r="U368" s="1">
        <v>347</v>
      </c>
    </row>
    <row r="369" spans="15:21" x14ac:dyDescent="0.3">
      <c r="O369" s="1" t="str">
        <f t="shared" si="27"/>
        <v/>
      </c>
      <c r="P369" s="1">
        <f>SUM($O$22:O369)</f>
        <v>37</v>
      </c>
      <c r="Q369" s="1" t="str">
        <f>'[1]Base Produits'!A355</f>
        <v>P0348</v>
      </c>
      <c r="R369" s="1">
        <f>HLOOKUP($H$2,'[1]Base Facturation'!$C$5:$ALN$611,T369,0)</f>
        <v>0</v>
      </c>
      <c r="S369" s="66">
        <f>'[1]Base Produits'!D355</f>
        <v>0</v>
      </c>
      <c r="T369" s="1">
        <v>355</v>
      </c>
      <c r="U369" s="1">
        <v>348</v>
      </c>
    </row>
    <row r="370" spans="15:21" x14ac:dyDescent="0.3">
      <c r="O370" s="1" t="str">
        <f t="shared" si="27"/>
        <v/>
      </c>
      <c r="P370" s="1">
        <f>SUM($O$22:O370)</f>
        <v>37</v>
      </c>
      <c r="Q370" s="1" t="str">
        <f>'[1]Base Produits'!A356</f>
        <v>P0349</v>
      </c>
      <c r="R370" s="1">
        <f>HLOOKUP($H$2,'[1]Base Facturation'!$C$5:$ALN$611,T370,0)</f>
        <v>0</v>
      </c>
      <c r="S370" s="66">
        <f>'[1]Base Produits'!D356</f>
        <v>0</v>
      </c>
      <c r="T370" s="1">
        <v>356</v>
      </c>
      <c r="U370" s="1">
        <v>349</v>
      </c>
    </row>
    <row r="371" spans="15:21" x14ac:dyDescent="0.3">
      <c r="O371" s="1" t="str">
        <f t="shared" si="27"/>
        <v/>
      </c>
      <c r="P371" s="1">
        <f>SUM($O$22:O371)</f>
        <v>37</v>
      </c>
      <c r="Q371" s="1" t="str">
        <f>'[1]Base Produits'!A357</f>
        <v>P0350</v>
      </c>
      <c r="R371" s="1">
        <f>HLOOKUP($H$2,'[1]Base Facturation'!$C$5:$ALN$611,T371,0)</f>
        <v>0</v>
      </c>
      <c r="S371" s="66">
        <f>'[1]Base Produits'!D357</f>
        <v>0</v>
      </c>
      <c r="T371" s="1">
        <v>357</v>
      </c>
      <c r="U371" s="1">
        <v>350</v>
      </c>
    </row>
    <row r="372" spans="15:21" x14ac:dyDescent="0.3">
      <c r="O372" s="1" t="str">
        <f t="shared" si="27"/>
        <v/>
      </c>
      <c r="P372" s="1">
        <f>SUM($O$22:O372)</f>
        <v>37</v>
      </c>
      <c r="Q372" s="1" t="str">
        <f>'[1]Base Produits'!A358</f>
        <v>P0351</v>
      </c>
      <c r="R372" s="1">
        <f>HLOOKUP($H$2,'[1]Base Facturation'!$C$5:$ALN$611,T372,0)</f>
        <v>0</v>
      </c>
      <c r="S372" s="66">
        <f>'[1]Base Produits'!D358</f>
        <v>0</v>
      </c>
      <c r="T372" s="1">
        <v>358</v>
      </c>
      <c r="U372" s="1">
        <v>351</v>
      </c>
    </row>
    <row r="373" spans="15:21" x14ac:dyDescent="0.3">
      <c r="O373" s="1" t="str">
        <f t="shared" si="27"/>
        <v/>
      </c>
      <c r="P373" s="1">
        <f>SUM($O$22:O373)</f>
        <v>37</v>
      </c>
      <c r="Q373" s="1" t="str">
        <f>'[1]Base Produits'!A359</f>
        <v>P0352</v>
      </c>
      <c r="R373" s="1">
        <f>HLOOKUP($H$2,'[1]Base Facturation'!$C$5:$ALN$611,T373,0)</f>
        <v>0</v>
      </c>
      <c r="S373" s="66">
        <f>'[1]Base Produits'!D359</f>
        <v>0</v>
      </c>
      <c r="T373" s="1">
        <v>359</v>
      </c>
      <c r="U373" s="1">
        <v>352</v>
      </c>
    </row>
    <row r="374" spans="15:21" x14ac:dyDescent="0.3">
      <c r="O374" s="1" t="str">
        <f t="shared" si="27"/>
        <v/>
      </c>
      <c r="P374" s="1">
        <f>SUM($O$22:O374)</f>
        <v>37</v>
      </c>
      <c r="Q374" s="1" t="str">
        <f>'[1]Base Produits'!A360</f>
        <v>P0353</v>
      </c>
      <c r="R374" s="1">
        <f>HLOOKUP($H$2,'[1]Base Facturation'!$C$5:$ALN$611,T374,0)</f>
        <v>0</v>
      </c>
      <c r="S374" s="66">
        <f>'[1]Base Produits'!D360</f>
        <v>0</v>
      </c>
      <c r="T374" s="1">
        <v>360</v>
      </c>
      <c r="U374" s="1">
        <v>353</v>
      </c>
    </row>
    <row r="375" spans="15:21" x14ac:dyDescent="0.3">
      <c r="O375" s="1" t="str">
        <f t="shared" si="27"/>
        <v/>
      </c>
      <c r="P375" s="1">
        <f>SUM($O$22:O375)</f>
        <v>37</v>
      </c>
      <c r="Q375" s="1" t="str">
        <f>'[1]Base Produits'!A361</f>
        <v>P0354</v>
      </c>
      <c r="R375" s="1">
        <f>HLOOKUP($H$2,'[1]Base Facturation'!$C$5:$ALN$611,T375,0)</f>
        <v>0</v>
      </c>
      <c r="S375" s="66">
        <f>'[1]Base Produits'!D361</f>
        <v>0</v>
      </c>
      <c r="T375" s="1">
        <v>361</v>
      </c>
      <c r="U375" s="1">
        <v>354</v>
      </c>
    </row>
    <row r="376" spans="15:21" x14ac:dyDescent="0.3">
      <c r="O376" s="1" t="str">
        <f t="shared" si="27"/>
        <v/>
      </c>
      <c r="P376" s="1">
        <f>SUM($O$22:O376)</f>
        <v>37</v>
      </c>
      <c r="Q376" s="1" t="str">
        <f>'[1]Base Produits'!A362</f>
        <v>P0355</v>
      </c>
      <c r="R376" s="1">
        <f>HLOOKUP($H$2,'[1]Base Facturation'!$C$5:$ALN$611,T376,0)</f>
        <v>0</v>
      </c>
      <c r="S376" s="66">
        <f>'[1]Base Produits'!D362</f>
        <v>0</v>
      </c>
      <c r="T376" s="1">
        <v>362</v>
      </c>
      <c r="U376" s="1">
        <v>355</v>
      </c>
    </row>
    <row r="377" spans="15:21" x14ac:dyDescent="0.3">
      <c r="O377" s="1" t="str">
        <f t="shared" si="27"/>
        <v/>
      </c>
      <c r="P377" s="1">
        <f>SUM($O$22:O377)</f>
        <v>37</v>
      </c>
      <c r="Q377" s="1" t="str">
        <f>'[1]Base Produits'!A363</f>
        <v>P0356</v>
      </c>
      <c r="R377" s="1">
        <f>HLOOKUP($H$2,'[1]Base Facturation'!$C$5:$ALN$611,T377,0)</f>
        <v>0</v>
      </c>
      <c r="S377" s="66">
        <f>'[1]Base Produits'!D363</f>
        <v>0</v>
      </c>
      <c r="T377" s="1">
        <v>363</v>
      </c>
      <c r="U377" s="1">
        <v>356</v>
      </c>
    </row>
    <row r="378" spans="15:21" x14ac:dyDescent="0.3">
      <c r="O378" s="1" t="str">
        <f t="shared" si="27"/>
        <v/>
      </c>
      <c r="P378" s="1">
        <f>SUM($O$22:O378)</f>
        <v>37</v>
      </c>
      <c r="Q378" s="1" t="str">
        <f>'[1]Base Produits'!A364</f>
        <v>P0357</v>
      </c>
      <c r="R378" s="1">
        <f>HLOOKUP($H$2,'[1]Base Facturation'!$C$5:$ALN$611,T378,0)</f>
        <v>0</v>
      </c>
      <c r="S378" s="66">
        <f>'[1]Base Produits'!D364</f>
        <v>0</v>
      </c>
      <c r="T378" s="1">
        <v>364</v>
      </c>
      <c r="U378" s="1">
        <v>357</v>
      </c>
    </row>
    <row r="379" spans="15:21" x14ac:dyDescent="0.3">
      <c r="O379" s="1" t="str">
        <f t="shared" si="27"/>
        <v/>
      </c>
      <c r="P379" s="1">
        <f>SUM($O$22:O379)</f>
        <v>37</v>
      </c>
      <c r="Q379" s="1" t="str">
        <f>'[1]Base Produits'!A365</f>
        <v>P0358</v>
      </c>
      <c r="R379" s="1">
        <f>HLOOKUP($H$2,'[1]Base Facturation'!$C$5:$ALN$611,T379,0)</f>
        <v>0</v>
      </c>
      <c r="S379" s="66">
        <f>'[1]Base Produits'!D365</f>
        <v>0</v>
      </c>
      <c r="T379" s="1">
        <v>365</v>
      </c>
      <c r="U379" s="1">
        <v>358</v>
      </c>
    </row>
    <row r="380" spans="15:21" x14ac:dyDescent="0.3">
      <c r="O380" s="1" t="str">
        <f t="shared" si="27"/>
        <v/>
      </c>
      <c r="P380" s="1">
        <f>SUM($O$22:O380)</f>
        <v>37</v>
      </c>
      <c r="Q380" s="1" t="str">
        <f>'[1]Base Produits'!A366</f>
        <v>P0359</v>
      </c>
      <c r="R380" s="1">
        <f>HLOOKUP($H$2,'[1]Base Facturation'!$C$5:$ALN$611,T380,0)</f>
        <v>0</v>
      </c>
      <c r="S380" s="66">
        <f>'[1]Base Produits'!D366</f>
        <v>0</v>
      </c>
      <c r="T380" s="1">
        <v>366</v>
      </c>
      <c r="U380" s="1">
        <v>359</v>
      </c>
    </row>
    <row r="381" spans="15:21" x14ac:dyDescent="0.3">
      <c r="O381" s="1" t="str">
        <f t="shared" si="27"/>
        <v/>
      </c>
      <c r="P381" s="1">
        <f>SUM($O$22:O381)</f>
        <v>37</v>
      </c>
      <c r="Q381" s="1" t="str">
        <f>'[1]Base Produits'!A367</f>
        <v>P0360</v>
      </c>
      <c r="R381" s="1">
        <f>HLOOKUP($H$2,'[1]Base Facturation'!$C$5:$ALN$611,T381,0)</f>
        <v>0</v>
      </c>
      <c r="S381" s="66">
        <f>'[1]Base Produits'!D367</f>
        <v>0</v>
      </c>
      <c r="T381" s="1">
        <v>367</v>
      </c>
      <c r="U381" s="1">
        <v>360</v>
      </c>
    </row>
    <row r="382" spans="15:21" x14ac:dyDescent="0.3">
      <c r="O382" s="1" t="str">
        <f t="shared" si="27"/>
        <v/>
      </c>
      <c r="P382" s="1">
        <f>SUM($O$22:O382)</f>
        <v>37</v>
      </c>
      <c r="Q382" s="1" t="str">
        <f>'[1]Base Produits'!A368</f>
        <v>P0361</v>
      </c>
      <c r="R382" s="1">
        <f>HLOOKUP($H$2,'[1]Base Facturation'!$C$5:$ALN$611,T382,0)</f>
        <v>0</v>
      </c>
      <c r="S382" s="66">
        <f>'[1]Base Produits'!D368</f>
        <v>0</v>
      </c>
      <c r="T382" s="1">
        <v>368</v>
      </c>
      <c r="U382" s="1">
        <v>361</v>
      </c>
    </row>
    <row r="383" spans="15:21" x14ac:dyDescent="0.3">
      <c r="O383" s="1" t="str">
        <f t="shared" si="27"/>
        <v/>
      </c>
      <c r="P383" s="1">
        <f>SUM($O$22:O383)</f>
        <v>37</v>
      </c>
      <c r="Q383" s="1" t="str">
        <f>'[1]Base Produits'!A369</f>
        <v>P0362</v>
      </c>
      <c r="R383" s="1">
        <f>HLOOKUP($H$2,'[1]Base Facturation'!$C$5:$ALN$611,T383,0)</f>
        <v>0</v>
      </c>
      <c r="S383" s="66">
        <f>'[1]Base Produits'!D369</f>
        <v>0</v>
      </c>
      <c r="T383" s="1">
        <v>369</v>
      </c>
      <c r="U383" s="1">
        <v>362</v>
      </c>
    </row>
    <row r="384" spans="15:21" x14ac:dyDescent="0.3">
      <c r="O384" s="1" t="str">
        <f t="shared" si="27"/>
        <v/>
      </c>
      <c r="P384" s="1">
        <f>SUM($O$22:O384)</f>
        <v>37</v>
      </c>
      <c r="Q384" s="1" t="str">
        <f>'[1]Base Produits'!A370</f>
        <v>P0363</v>
      </c>
      <c r="R384" s="1">
        <f>HLOOKUP($H$2,'[1]Base Facturation'!$C$5:$ALN$611,T384,0)</f>
        <v>0</v>
      </c>
      <c r="S384" s="66">
        <f>'[1]Base Produits'!D370</f>
        <v>0</v>
      </c>
      <c r="T384" s="1">
        <v>370</v>
      </c>
      <c r="U384" s="1">
        <v>363</v>
      </c>
    </row>
    <row r="385" spans="15:21" x14ac:dyDescent="0.3">
      <c r="O385" s="1" t="str">
        <f t="shared" si="27"/>
        <v/>
      </c>
      <c r="P385" s="1">
        <f>SUM($O$22:O385)</f>
        <v>37</v>
      </c>
      <c r="Q385" s="1" t="str">
        <f>'[1]Base Produits'!A371</f>
        <v>P0364</v>
      </c>
      <c r="R385" s="1">
        <f>HLOOKUP($H$2,'[1]Base Facturation'!$C$5:$ALN$611,T385,0)</f>
        <v>0</v>
      </c>
      <c r="S385" s="66">
        <f>'[1]Base Produits'!D371</f>
        <v>0</v>
      </c>
      <c r="T385" s="1">
        <v>371</v>
      </c>
      <c r="U385" s="1">
        <v>364</v>
      </c>
    </row>
    <row r="386" spans="15:21" x14ac:dyDescent="0.3">
      <c r="O386" s="1" t="str">
        <f t="shared" si="27"/>
        <v/>
      </c>
      <c r="P386" s="1">
        <f>SUM($O$22:O386)</f>
        <v>37</v>
      </c>
      <c r="Q386" s="1" t="str">
        <f>'[1]Base Produits'!A372</f>
        <v>P0365</v>
      </c>
      <c r="R386" s="1">
        <f>HLOOKUP($H$2,'[1]Base Facturation'!$C$5:$ALN$611,T386,0)</f>
        <v>0</v>
      </c>
      <c r="S386" s="66">
        <f>'[1]Base Produits'!D372</f>
        <v>0</v>
      </c>
      <c r="T386" s="1">
        <v>372</v>
      </c>
      <c r="U386" s="1">
        <v>365</v>
      </c>
    </row>
    <row r="387" spans="15:21" x14ac:dyDescent="0.3">
      <c r="O387" s="1" t="str">
        <f t="shared" si="27"/>
        <v/>
      </c>
      <c r="P387" s="1">
        <f>SUM($O$22:O387)</f>
        <v>37</v>
      </c>
      <c r="Q387" s="1" t="str">
        <f>'[1]Base Produits'!A373</f>
        <v>P0366</v>
      </c>
      <c r="R387" s="1">
        <f>HLOOKUP($H$2,'[1]Base Facturation'!$C$5:$ALN$611,T387,0)</f>
        <v>0</v>
      </c>
      <c r="S387" s="66">
        <f>'[1]Base Produits'!D373</f>
        <v>0</v>
      </c>
      <c r="T387" s="1">
        <v>373</v>
      </c>
      <c r="U387" s="1">
        <v>366</v>
      </c>
    </row>
    <row r="388" spans="15:21" x14ac:dyDescent="0.3">
      <c r="O388" s="1" t="str">
        <f t="shared" si="27"/>
        <v/>
      </c>
      <c r="P388" s="1">
        <f>SUM($O$22:O388)</f>
        <v>37</v>
      </c>
      <c r="Q388" s="1" t="str">
        <f>'[1]Base Produits'!A374</f>
        <v>P0367</v>
      </c>
      <c r="R388" s="1">
        <f>HLOOKUP($H$2,'[1]Base Facturation'!$C$5:$ALN$611,T388,0)</f>
        <v>0</v>
      </c>
      <c r="S388" s="66">
        <f>'[1]Base Produits'!D374</f>
        <v>0</v>
      </c>
      <c r="T388" s="1">
        <v>374</v>
      </c>
      <c r="U388" s="1">
        <v>367</v>
      </c>
    </row>
    <row r="389" spans="15:21" x14ac:dyDescent="0.3">
      <c r="O389" s="1" t="str">
        <f t="shared" si="27"/>
        <v/>
      </c>
      <c r="P389" s="1">
        <f>SUM($O$22:O389)</f>
        <v>37</v>
      </c>
      <c r="Q389" s="1" t="str">
        <f>'[1]Base Produits'!A375</f>
        <v>P0368</v>
      </c>
      <c r="R389" s="1">
        <f>HLOOKUP($H$2,'[1]Base Facturation'!$C$5:$ALN$611,T389,0)</f>
        <v>0</v>
      </c>
      <c r="S389" s="66">
        <f>'[1]Base Produits'!D375</f>
        <v>0</v>
      </c>
      <c r="T389" s="1">
        <v>375</v>
      </c>
      <c r="U389" s="1">
        <v>368</v>
      </c>
    </row>
    <row r="390" spans="15:21" x14ac:dyDescent="0.3">
      <c r="O390" s="1" t="str">
        <f t="shared" si="27"/>
        <v/>
      </c>
      <c r="P390" s="1">
        <f>SUM($O$22:O390)</f>
        <v>37</v>
      </c>
      <c r="Q390" s="1" t="str">
        <f>'[1]Base Produits'!A376</f>
        <v>P0369</v>
      </c>
      <c r="R390" s="1">
        <f>HLOOKUP($H$2,'[1]Base Facturation'!$C$5:$ALN$611,T390,0)</f>
        <v>0</v>
      </c>
      <c r="S390" s="66">
        <f>'[1]Base Produits'!D376</f>
        <v>0</v>
      </c>
      <c r="T390" s="1">
        <v>376</v>
      </c>
      <c r="U390" s="1">
        <v>369</v>
      </c>
    </row>
    <row r="391" spans="15:21" x14ac:dyDescent="0.3">
      <c r="O391" s="1" t="str">
        <f t="shared" si="27"/>
        <v/>
      </c>
      <c r="P391" s="1">
        <f>SUM($O$22:O391)</f>
        <v>37</v>
      </c>
      <c r="Q391" s="1" t="str">
        <f>'[1]Base Produits'!A377</f>
        <v>P0370</v>
      </c>
      <c r="R391" s="1">
        <f>HLOOKUP($H$2,'[1]Base Facturation'!$C$5:$ALN$611,T391,0)</f>
        <v>0</v>
      </c>
      <c r="S391" s="66">
        <f>'[1]Base Produits'!D377</f>
        <v>0</v>
      </c>
      <c r="T391" s="1">
        <v>377</v>
      </c>
      <c r="U391" s="1">
        <v>370</v>
      </c>
    </row>
    <row r="392" spans="15:21" x14ac:dyDescent="0.3">
      <c r="O392" s="1" t="str">
        <f t="shared" si="27"/>
        <v/>
      </c>
      <c r="P392" s="1">
        <f>SUM($O$22:O392)</f>
        <v>37</v>
      </c>
      <c r="Q392" s="1" t="str">
        <f>'[1]Base Produits'!A378</f>
        <v>P0371</v>
      </c>
      <c r="R392" s="1">
        <f>HLOOKUP($H$2,'[1]Base Facturation'!$C$5:$ALN$611,T392,0)</f>
        <v>0</v>
      </c>
      <c r="S392" s="66">
        <f>'[1]Base Produits'!D378</f>
        <v>0</v>
      </c>
      <c r="T392" s="1">
        <v>378</v>
      </c>
      <c r="U392" s="1">
        <v>371</v>
      </c>
    </row>
    <row r="393" spans="15:21" x14ac:dyDescent="0.3">
      <c r="O393" s="1" t="str">
        <f t="shared" si="27"/>
        <v/>
      </c>
      <c r="P393" s="1">
        <f>SUM($O$22:O393)</f>
        <v>37</v>
      </c>
      <c r="Q393" s="1" t="str">
        <f>'[1]Base Produits'!A379</f>
        <v>P0372</v>
      </c>
      <c r="R393" s="1">
        <f>HLOOKUP($H$2,'[1]Base Facturation'!$C$5:$ALN$611,T393,0)</f>
        <v>0</v>
      </c>
      <c r="S393" s="66">
        <f>'[1]Base Produits'!D379</f>
        <v>0</v>
      </c>
      <c r="T393" s="1">
        <v>379</v>
      </c>
      <c r="U393" s="1">
        <v>372</v>
      </c>
    </row>
    <row r="394" spans="15:21" x14ac:dyDescent="0.3">
      <c r="O394" s="1" t="str">
        <f t="shared" si="27"/>
        <v/>
      </c>
      <c r="P394" s="1">
        <f>SUM($O$22:O394)</f>
        <v>37</v>
      </c>
      <c r="Q394" s="1" t="str">
        <f>'[1]Base Produits'!A380</f>
        <v>P0373</v>
      </c>
      <c r="R394" s="1">
        <f>HLOOKUP($H$2,'[1]Base Facturation'!$C$5:$ALN$611,T394,0)</f>
        <v>0</v>
      </c>
      <c r="S394" s="66">
        <f>'[1]Base Produits'!D380</f>
        <v>0</v>
      </c>
      <c r="T394" s="1">
        <v>380</v>
      </c>
      <c r="U394" s="1">
        <v>373</v>
      </c>
    </row>
    <row r="395" spans="15:21" x14ac:dyDescent="0.3">
      <c r="O395" s="1" t="str">
        <f t="shared" si="27"/>
        <v/>
      </c>
      <c r="P395" s="1">
        <f>SUM($O$22:O395)</f>
        <v>37</v>
      </c>
      <c r="Q395" s="1" t="str">
        <f>'[1]Base Produits'!A381</f>
        <v>P0374</v>
      </c>
      <c r="R395" s="1">
        <f>HLOOKUP($H$2,'[1]Base Facturation'!$C$5:$ALN$611,T395,0)</f>
        <v>0</v>
      </c>
      <c r="S395" s="66">
        <f>'[1]Base Produits'!D381</f>
        <v>0</v>
      </c>
      <c r="T395" s="1">
        <v>381</v>
      </c>
      <c r="U395" s="1">
        <v>374</v>
      </c>
    </row>
    <row r="396" spans="15:21" x14ac:dyDescent="0.3">
      <c r="O396" s="1" t="str">
        <f t="shared" si="27"/>
        <v/>
      </c>
      <c r="P396" s="1">
        <f>SUM($O$22:O396)</f>
        <v>37</v>
      </c>
      <c r="Q396" s="1" t="str">
        <f>'[1]Base Produits'!A382</f>
        <v>P0375</v>
      </c>
      <c r="R396" s="1">
        <f>HLOOKUP($H$2,'[1]Base Facturation'!$C$5:$ALN$611,T396,0)</f>
        <v>0</v>
      </c>
      <c r="S396" s="66">
        <f>'[1]Base Produits'!D382</f>
        <v>0</v>
      </c>
      <c r="T396" s="1">
        <v>382</v>
      </c>
      <c r="U396" s="1">
        <v>375</v>
      </c>
    </row>
    <row r="397" spans="15:21" x14ac:dyDescent="0.3">
      <c r="O397" s="1" t="str">
        <f t="shared" si="27"/>
        <v/>
      </c>
      <c r="P397" s="1">
        <f>SUM($O$22:O397)</f>
        <v>37</v>
      </c>
      <c r="Q397" s="1" t="str">
        <f>'[1]Base Produits'!A383</f>
        <v>P0376</v>
      </c>
      <c r="R397" s="1">
        <f>HLOOKUP($H$2,'[1]Base Facturation'!$C$5:$ALN$611,T397,0)</f>
        <v>0</v>
      </c>
      <c r="S397" s="66">
        <f>'[1]Base Produits'!D383</f>
        <v>0</v>
      </c>
      <c r="T397" s="1">
        <v>383</v>
      </c>
      <c r="U397" s="1">
        <v>376</v>
      </c>
    </row>
    <row r="398" spans="15:21" x14ac:dyDescent="0.3">
      <c r="O398" s="1" t="str">
        <f t="shared" si="27"/>
        <v/>
      </c>
      <c r="P398" s="1">
        <f>SUM($O$22:O398)</f>
        <v>37</v>
      </c>
      <c r="Q398" s="1" t="str">
        <f>'[1]Base Produits'!A384</f>
        <v>P0377</v>
      </c>
      <c r="R398" s="1">
        <f>HLOOKUP($H$2,'[1]Base Facturation'!$C$5:$ALN$611,T398,0)</f>
        <v>0</v>
      </c>
      <c r="S398" s="66">
        <f>'[1]Base Produits'!D384</f>
        <v>0</v>
      </c>
      <c r="T398" s="1">
        <v>384</v>
      </c>
      <c r="U398" s="1">
        <v>377</v>
      </c>
    </row>
    <row r="399" spans="15:21" x14ac:dyDescent="0.3">
      <c r="O399" s="1" t="str">
        <f t="shared" si="27"/>
        <v/>
      </c>
      <c r="P399" s="1">
        <f>SUM($O$22:O399)</f>
        <v>37</v>
      </c>
      <c r="Q399" s="1" t="str">
        <f>'[1]Base Produits'!A385</f>
        <v>P0378</v>
      </c>
      <c r="R399" s="1">
        <f>HLOOKUP($H$2,'[1]Base Facturation'!$C$5:$ALN$611,T399,0)</f>
        <v>0</v>
      </c>
      <c r="S399" s="66">
        <f>'[1]Base Produits'!D385</f>
        <v>0</v>
      </c>
      <c r="T399" s="1">
        <v>385</v>
      </c>
      <c r="U399" s="1">
        <v>378</v>
      </c>
    </row>
    <row r="400" spans="15:21" x14ac:dyDescent="0.3">
      <c r="O400" s="1" t="str">
        <f t="shared" si="27"/>
        <v/>
      </c>
      <c r="P400" s="1">
        <f>SUM($O$22:O400)</f>
        <v>37</v>
      </c>
      <c r="Q400" s="1" t="str">
        <f>'[1]Base Produits'!A386</f>
        <v>P0379</v>
      </c>
      <c r="R400" s="1">
        <f>HLOOKUP($H$2,'[1]Base Facturation'!$C$5:$ALN$611,T400,0)</f>
        <v>0</v>
      </c>
      <c r="S400" s="66">
        <f>'[1]Base Produits'!D386</f>
        <v>0</v>
      </c>
      <c r="T400" s="1">
        <v>386</v>
      </c>
      <c r="U400" s="1">
        <v>379</v>
      </c>
    </row>
    <row r="401" spans="15:21" x14ac:dyDescent="0.3">
      <c r="O401" s="1" t="str">
        <f t="shared" si="27"/>
        <v/>
      </c>
      <c r="P401" s="1">
        <f>SUM($O$22:O401)</f>
        <v>37</v>
      </c>
      <c r="Q401" s="1" t="str">
        <f>'[1]Base Produits'!A387</f>
        <v>P0380</v>
      </c>
      <c r="R401" s="1">
        <f>HLOOKUP($H$2,'[1]Base Facturation'!$C$5:$ALN$611,T401,0)</f>
        <v>0</v>
      </c>
      <c r="S401" s="66">
        <f>'[1]Base Produits'!D387</f>
        <v>0</v>
      </c>
      <c r="T401" s="1">
        <v>387</v>
      </c>
      <c r="U401" s="1">
        <v>380</v>
      </c>
    </row>
    <row r="402" spans="15:21" x14ac:dyDescent="0.3">
      <c r="O402" s="1" t="str">
        <f t="shared" si="27"/>
        <v/>
      </c>
      <c r="P402" s="1">
        <f>SUM($O$22:O402)</f>
        <v>37</v>
      </c>
      <c r="Q402" s="1" t="str">
        <f>'[1]Base Produits'!A388</f>
        <v>P0381</v>
      </c>
      <c r="R402" s="1">
        <f>HLOOKUP($H$2,'[1]Base Facturation'!$C$5:$ALN$611,T402,0)</f>
        <v>0</v>
      </c>
      <c r="S402" s="66">
        <f>'[1]Base Produits'!D388</f>
        <v>0</v>
      </c>
      <c r="T402" s="1">
        <v>388</v>
      </c>
      <c r="U402" s="1">
        <v>381</v>
      </c>
    </row>
    <row r="403" spans="15:21" x14ac:dyDescent="0.3">
      <c r="O403" s="1" t="str">
        <f t="shared" si="27"/>
        <v/>
      </c>
      <c r="P403" s="1">
        <f>SUM($O$22:O403)</f>
        <v>37</v>
      </c>
      <c r="Q403" s="1" t="str">
        <f>'[1]Base Produits'!A389</f>
        <v>P0382</v>
      </c>
      <c r="R403" s="1">
        <f>HLOOKUP($H$2,'[1]Base Facturation'!$C$5:$ALN$611,T403,0)</f>
        <v>0</v>
      </c>
      <c r="S403" s="66">
        <f>'[1]Base Produits'!D389</f>
        <v>0</v>
      </c>
      <c r="T403" s="1">
        <v>389</v>
      </c>
      <c r="U403" s="1">
        <v>382</v>
      </c>
    </row>
    <row r="404" spans="15:21" x14ac:dyDescent="0.3">
      <c r="O404" s="1" t="str">
        <f t="shared" si="27"/>
        <v/>
      </c>
      <c r="P404" s="1">
        <f>SUM($O$22:O404)</f>
        <v>37</v>
      </c>
      <c r="Q404" s="1" t="str">
        <f>'[1]Base Produits'!A390</f>
        <v>P0383</v>
      </c>
      <c r="R404" s="1">
        <f>HLOOKUP($H$2,'[1]Base Facturation'!$C$5:$ALN$611,T404,0)</f>
        <v>0</v>
      </c>
      <c r="S404" s="66">
        <f>'[1]Base Produits'!D390</f>
        <v>0</v>
      </c>
      <c r="T404" s="1">
        <v>390</v>
      </c>
      <c r="U404" s="1">
        <v>383</v>
      </c>
    </row>
    <row r="405" spans="15:21" x14ac:dyDescent="0.3">
      <c r="O405" s="1" t="str">
        <f t="shared" si="27"/>
        <v/>
      </c>
      <c r="P405" s="1">
        <f>SUM($O$22:O405)</f>
        <v>37</v>
      </c>
      <c r="Q405" s="1" t="str">
        <f>'[1]Base Produits'!A391</f>
        <v>P0384</v>
      </c>
      <c r="R405" s="1">
        <f>HLOOKUP($H$2,'[1]Base Facturation'!$C$5:$ALN$611,T405,0)</f>
        <v>0</v>
      </c>
      <c r="S405" s="66">
        <f>'[1]Base Produits'!D391</f>
        <v>0</v>
      </c>
      <c r="T405" s="1">
        <v>391</v>
      </c>
      <c r="U405" s="1">
        <v>384</v>
      </c>
    </row>
    <row r="406" spans="15:21" x14ac:dyDescent="0.3">
      <c r="O406" s="1" t="str">
        <f t="shared" ref="O406:O469" si="28">IF(R406&gt;0,1,"")</f>
        <v/>
      </c>
      <c r="P406" s="1">
        <f>SUM($O$22:O406)</f>
        <v>37</v>
      </c>
      <c r="Q406" s="1" t="str">
        <f>'[1]Base Produits'!A392</f>
        <v>P0385</v>
      </c>
      <c r="R406" s="1">
        <f>HLOOKUP($H$2,'[1]Base Facturation'!$C$5:$ALN$611,T406,0)</f>
        <v>0</v>
      </c>
      <c r="S406" s="66">
        <f>'[1]Base Produits'!D392</f>
        <v>0</v>
      </c>
      <c r="T406" s="1">
        <v>392</v>
      </c>
      <c r="U406" s="1">
        <v>385</v>
      </c>
    </row>
    <row r="407" spans="15:21" x14ac:dyDescent="0.3">
      <c r="O407" s="1" t="str">
        <f t="shared" si="28"/>
        <v/>
      </c>
      <c r="P407" s="1">
        <f>SUM($O$22:O407)</f>
        <v>37</v>
      </c>
      <c r="Q407" s="1" t="str">
        <f>'[1]Base Produits'!A393</f>
        <v>P0386</v>
      </c>
      <c r="R407" s="1">
        <f>HLOOKUP($H$2,'[1]Base Facturation'!$C$5:$ALN$611,T407,0)</f>
        <v>0</v>
      </c>
      <c r="S407" s="66">
        <f>'[1]Base Produits'!D393</f>
        <v>0</v>
      </c>
      <c r="T407" s="1">
        <v>393</v>
      </c>
      <c r="U407" s="1">
        <v>386</v>
      </c>
    </row>
    <row r="408" spans="15:21" x14ac:dyDescent="0.3">
      <c r="O408" s="1" t="str">
        <f t="shared" si="28"/>
        <v/>
      </c>
      <c r="P408" s="1">
        <f>SUM($O$22:O408)</f>
        <v>37</v>
      </c>
      <c r="Q408" s="1" t="str">
        <f>'[1]Base Produits'!A394</f>
        <v>P0387</v>
      </c>
      <c r="R408" s="1">
        <f>HLOOKUP($H$2,'[1]Base Facturation'!$C$5:$ALN$611,T408,0)</f>
        <v>0</v>
      </c>
      <c r="S408" s="66">
        <f>'[1]Base Produits'!D394</f>
        <v>0</v>
      </c>
      <c r="T408" s="1">
        <v>394</v>
      </c>
      <c r="U408" s="1">
        <v>387</v>
      </c>
    </row>
    <row r="409" spans="15:21" x14ac:dyDescent="0.3">
      <c r="O409" s="1" t="str">
        <f t="shared" si="28"/>
        <v/>
      </c>
      <c r="P409" s="1">
        <f>SUM($O$22:O409)</f>
        <v>37</v>
      </c>
      <c r="Q409" s="1" t="str">
        <f>'[1]Base Produits'!A395</f>
        <v>P0388</v>
      </c>
      <c r="R409" s="1">
        <f>HLOOKUP($H$2,'[1]Base Facturation'!$C$5:$ALN$611,T409,0)</f>
        <v>0</v>
      </c>
      <c r="S409" s="66">
        <f>'[1]Base Produits'!D395</f>
        <v>0</v>
      </c>
      <c r="T409" s="1">
        <v>395</v>
      </c>
      <c r="U409" s="1">
        <v>388</v>
      </c>
    </row>
    <row r="410" spans="15:21" x14ac:dyDescent="0.3">
      <c r="O410" s="1" t="str">
        <f t="shared" si="28"/>
        <v/>
      </c>
      <c r="P410" s="1">
        <f>SUM($O$22:O410)</f>
        <v>37</v>
      </c>
      <c r="Q410" s="1" t="str">
        <f>'[1]Base Produits'!A396</f>
        <v>P0389</v>
      </c>
      <c r="R410" s="1">
        <f>HLOOKUP($H$2,'[1]Base Facturation'!$C$5:$ALN$611,T410,0)</f>
        <v>0</v>
      </c>
      <c r="S410" s="66">
        <f>'[1]Base Produits'!D396</f>
        <v>0</v>
      </c>
      <c r="T410" s="1">
        <v>396</v>
      </c>
      <c r="U410" s="1">
        <v>389</v>
      </c>
    </row>
    <row r="411" spans="15:21" x14ac:dyDescent="0.3">
      <c r="O411" s="1" t="str">
        <f t="shared" si="28"/>
        <v/>
      </c>
      <c r="P411" s="1">
        <f>SUM($O$22:O411)</f>
        <v>37</v>
      </c>
      <c r="Q411" s="1" t="str">
        <f>'[1]Base Produits'!A397</f>
        <v>P0390</v>
      </c>
      <c r="R411" s="1">
        <f>HLOOKUP($H$2,'[1]Base Facturation'!$C$5:$ALN$611,T411,0)</f>
        <v>0</v>
      </c>
      <c r="S411" s="66">
        <f>'[1]Base Produits'!D397</f>
        <v>0</v>
      </c>
      <c r="T411" s="1">
        <v>397</v>
      </c>
      <c r="U411" s="1">
        <v>390</v>
      </c>
    </row>
    <row r="412" spans="15:21" x14ac:dyDescent="0.3">
      <c r="O412" s="1" t="str">
        <f t="shared" si="28"/>
        <v/>
      </c>
      <c r="P412" s="1">
        <f>SUM($O$22:O412)</f>
        <v>37</v>
      </c>
      <c r="Q412" s="1" t="str">
        <f>'[1]Base Produits'!A398</f>
        <v>P0391</v>
      </c>
      <c r="R412" s="1">
        <f>HLOOKUP($H$2,'[1]Base Facturation'!$C$5:$ALN$611,T412,0)</f>
        <v>0</v>
      </c>
      <c r="S412" s="66">
        <f>'[1]Base Produits'!D398</f>
        <v>0</v>
      </c>
      <c r="T412" s="1">
        <v>398</v>
      </c>
      <c r="U412" s="1">
        <v>391</v>
      </c>
    </row>
    <row r="413" spans="15:21" x14ac:dyDescent="0.3">
      <c r="O413" s="1" t="str">
        <f t="shared" si="28"/>
        <v/>
      </c>
      <c r="P413" s="1">
        <f>SUM($O$22:O413)</f>
        <v>37</v>
      </c>
      <c r="Q413" s="1" t="str">
        <f>'[1]Base Produits'!A399</f>
        <v>P0392</v>
      </c>
      <c r="R413" s="1">
        <f>HLOOKUP($H$2,'[1]Base Facturation'!$C$5:$ALN$611,T413,0)</f>
        <v>0</v>
      </c>
      <c r="S413" s="66">
        <f>'[1]Base Produits'!D399</f>
        <v>0</v>
      </c>
      <c r="T413" s="1">
        <v>399</v>
      </c>
      <c r="U413" s="1">
        <v>392</v>
      </c>
    </row>
    <row r="414" spans="15:21" x14ac:dyDescent="0.3">
      <c r="O414" s="1" t="str">
        <f t="shared" si="28"/>
        <v/>
      </c>
      <c r="P414" s="1">
        <f>SUM($O$22:O414)</f>
        <v>37</v>
      </c>
      <c r="Q414" s="1" t="str">
        <f>'[1]Base Produits'!A400</f>
        <v>P0393</v>
      </c>
      <c r="R414" s="1">
        <f>HLOOKUP($H$2,'[1]Base Facturation'!$C$5:$ALN$611,T414,0)</f>
        <v>0</v>
      </c>
      <c r="S414" s="66">
        <f>'[1]Base Produits'!D400</f>
        <v>0</v>
      </c>
      <c r="T414" s="1">
        <v>400</v>
      </c>
      <c r="U414" s="1">
        <v>393</v>
      </c>
    </row>
    <row r="415" spans="15:21" x14ac:dyDescent="0.3">
      <c r="O415" s="1" t="str">
        <f t="shared" si="28"/>
        <v/>
      </c>
      <c r="P415" s="1">
        <f>SUM($O$22:O415)</f>
        <v>37</v>
      </c>
      <c r="Q415" s="1" t="str">
        <f>'[1]Base Produits'!A401</f>
        <v>P0394</v>
      </c>
      <c r="R415" s="1">
        <f>HLOOKUP($H$2,'[1]Base Facturation'!$C$5:$ALN$611,T415,0)</f>
        <v>0</v>
      </c>
      <c r="S415" s="66">
        <f>'[1]Base Produits'!D401</f>
        <v>0</v>
      </c>
      <c r="T415" s="1">
        <v>401</v>
      </c>
      <c r="U415" s="1">
        <v>394</v>
      </c>
    </row>
    <row r="416" spans="15:21" x14ac:dyDescent="0.3">
      <c r="O416" s="1" t="str">
        <f t="shared" si="28"/>
        <v/>
      </c>
      <c r="P416" s="1">
        <f>SUM($O$22:O416)</f>
        <v>37</v>
      </c>
      <c r="Q416" s="1" t="str">
        <f>'[1]Base Produits'!A402</f>
        <v>P0395</v>
      </c>
      <c r="R416" s="1">
        <f>HLOOKUP($H$2,'[1]Base Facturation'!$C$5:$ALN$611,T416,0)</f>
        <v>0</v>
      </c>
      <c r="S416" s="66">
        <f>'[1]Base Produits'!D402</f>
        <v>0</v>
      </c>
      <c r="T416" s="1">
        <v>402</v>
      </c>
      <c r="U416" s="1">
        <v>395</v>
      </c>
    </row>
    <row r="417" spans="15:21" x14ac:dyDescent="0.3">
      <c r="O417" s="1" t="str">
        <f t="shared" si="28"/>
        <v/>
      </c>
      <c r="P417" s="1">
        <f>SUM($O$22:O417)</f>
        <v>37</v>
      </c>
      <c r="Q417" s="1" t="str">
        <f>'[1]Base Produits'!A403</f>
        <v>P0396</v>
      </c>
      <c r="R417" s="1">
        <f>HLOOKUP($H$2,'[1]Base Facturation'!$C$5:$ALN$611,T417,0)</f>
        <v>0</v>
      </c>
      <c r="S417" s="66">
        <f>'[1]Base Produits'!D403</f>
        <v>0</v>
      </c>
      <c r="T417" s="1">
        <v>403</v>
      </c>
      <c r="U417" s="1">
        <v>396</v>
      </c>
    </row>
    <row r="418" spans="15:21" x14ac:dyDescent="0.3">
      <c r="O418" s="1" t="str">
        <f t="shared" si="28"/>
        <v/>
      </c>
      <c r="P418" s="1">
        <f>SUM($O$22:O418)</f>
        <v>37</v>
      </c>
      <c r="Q418" s="1" t="str">
        <f>'[1]Base Produits'!A404</f>
        <v>P0397</v>
      </c>
      <c r="R418" s="1">
        <f>HLOOKUP($H$2,'[1]Base Facturation'!$C$5:$ALN$611,T418,0)</f>
        <v>0</v>
      </c>
      <c r="S418" s="66">
        <f>'[1]Base Produits'!D404</f>
        <v>0</v>
      </c>
      <c r="T418" s="1">
        <v>404</v>
      </c>
      <c r="U418" s="1">
        <v>397</v>
      </c>
    </row>
    <row r="419" spans="15:21" x14ac:dyDescent="0.3">
      <c r="O419" s="1" t="str">
        <f t="shared" si="28"/>
        <v/>
      </c>
      <c r="P419" s="1">
        <f>SUM($O$22:O419)</f>
        <v>37</v>
      </c>
      <c r="Q419" s="1" t="str">
        <f>'[1]Base Produits'!A405</f>
        <v>P0398</v>
      </c>
      <c r="R419" s="1">
        <f>HLOOKUP($H$2,'[1]Base Facturation'!$C$5:$ALN$611,T419,0)</f>
        <v>0</v>
      </c>
      <c r="S419" s="66">
        <f>'[1]Base Produits'!D405</f>
        <v>0</v>
      </c>
      <c r="T419" s="1">
        <v>405</v>
      </c>
      <c r="U419" s="1">
        <v>398</v>
      </c>
    </row>
    <row r="420" spans="15:21" x14ac:dyDescent="0.3">
      <c r="O420" s="1" t="str">
        <f t="shared" si="28"/>
        <v/>
      </c>
      <c r="P420" s="1">
        <f>SUM($O$22:O420)</f>
        <v>37</v>
      </c>
      <c r="Q420" s="1" t="str">
        <f>'[1]Base Produits'!A406</f>
        <v>P0399</v>
      </c>
      <c r="R420" s="1">
        <f>HLOOKUP($H$2,'[1]Base Facturation'!$C$5:$ALN$611,T420,0)</f>
        <v>0</v>
      </c>
      <c r="S420" s="66">
        <f>'[1]Base Produits'!D406</f>
        <v>0</v>
      </c>
      <c r="T420" s="1">
        <v>406</v>
      </c>
      <c r="U420" s="1">
        <v>399</v>
      </c>
    </row>
    <row r="421" spans="15:21" x14ac:dyDescent="0.3">
      <c r="O421" s="1" t="str">
        <f t="shared" si="28"/>
        <v/>
      </c>
      <c r="P421" s="1">
        <f>SUM($O$22:O421)</f>
        <v>37</v>
      </c>
      <c r="Q421" s="1" t="str">
        <f>'[1]Base Produits'!A407</f>
        <v>P0400</v>
      </c>
      <c r="R421" s="1">
        <f>HLOOKUP($H$2,'[1]Base Facturation'!$C$5:$ALN$611,T421,0)</f>
        <v>0</v>
      </c>
      <c r="S421" s="66">
        <f>'[1]Base Produits'!D407</f>
        <v>0</v>
      </c>
      <c r="T421" s="1">
        <v>407</v>
      </c>
      <c r="U421" s="1">
        <v>400</v>
      </c>
    </row>
    <row r="422" spans="15:21" x14ac:dyDescent="0.3">
      <c r="O422" s="1" t="str">
        <f t="shared" si="28"/>
        <v/>
      </c>
      <c r="P422" s="1">
        <f>SUM($O$22:O422)</f>
        <v>37</v>
      </c>
      <c r="Q422" s="1" t="str">
        <f>'[1]Base Produits'!A408</f>
        <v>P0401</v>
      </c>
      <c r="R422" s="1">
        <f>HLOOKUP($H$2,'[1]Base Facturation'!$C$5:$ALN$611,T422,0)</f>
        <v>0</v>
      </c>
      <c r="S422" s="66">
        <f>'[1]Base Produits'!D408</f>
        <v>0</v>
      </c>
      <c r="T422" s="1">
        <v>408</v>
      </c>
      <c r="U422" s="1">
        <v>401</v>
      </c>
    </row>
    <row r="423" spans="15:21" x14ac:dyDescent="0.3">
      <c r="O423" s="1" t="str">
        <f t="shared" si="28"/>
        <v/>
      </c>
      <c r="P423" s="1">
        <f>SUM($O$22:O423)</f>
        <v>37</v>
      </c>
      <c r="Q423" s="1" t="str">
        <f>'[1]Base Produits'!A409</f>
        <v>P0402</v>
      </c>
      <c r="R423" s="1">
        <f>HLOOKUP($H$2,'[1]Base Facturation'!$C$5:$ALN$611,T423,0)</f>
        <v>0</v>
      </c>
      <c r="S423" s="66">
        <f>'[1]Base Produits'!D409</f>
        <v>0</v>
      </c>
      <c r="T423" s="1">
        <v>409</v>
      </c>
      <c r="U423" s="1">
        <v>402</v>
      </c>
    </row>
    <row r="424" spans="15:21" x14ac:dyDescent="0.3">
      <c r="O424" s="1" t="str">
        <f t="shared" si="28"/>
        <v/>
      </c>
      <c r="P424" s="1">
        <f>SUM($O$22:O424)</f>
        <v>37</v>
      </c>
      <c r="Q424" s="1" t="str">
        <f>'[1]Base Produits'!A410</f>
        <v>P0403</v>
      </c>
      <c r="R424" s="1">
        <f>HLOOKUP($H$2,'[1]Base Facturation'!$C$5:$ALN$611,T424,0)</f>
        <v>0</v>
      </c>
      <c r="S424" s="66">
        <f>'[1]Base Produits'!D410</f>
        <v>0</v>
      </c>
      <c r="T424" s="1">
        <v>410</v>
      </c>
      <c r="U424" s="1">
        <v>403</v>
      </c>
    </row>
    <row r="425" spans="15:21" x14ac:dyDescent="0.3">
      <c r="O425" s="1" t="str">
        <f t="shared" si="28"/>
        <v/>
      </c>
      <c r="P425" s="1">
        <f>SUM($O$22:O425)</f>
        <v>37</v>
      </c>
      <c r="Q425" s="1" t="str">
        <f>'[1]Base Produits'!A411</f>
        <v>P0404</v>
      </c>
      <c r="R425" s="1">
        <f>HLOOKUP($H$2,'[1]Base Facturation'!$C$5:$ALN$611,T425,0)</f>
        <v>0</v>
      </c>
      <c r="S425" s="66">
        <f>'[1]Base Produits'!D411</f>
        <v>0</v>
      </c>
      <c r="T425" s="1">
        <v>411</v>
      </c>
      <c r="U425" s="1">
        <v>404</v>
      </c>
    </row>
    <row r="426" spans="15:21" x14ac:dyDescent="0.3">
      <c r="O426" s="1" t="str">
        <f t="shared" si="28"/>
        <v/>
      </c>
      <c r="P426" s="1">
        <f>SUM($O$22:O426)</f>
        <v>37</v>
      </c>
      <c r="Q426" s="1" t="str">
        <f>'[1]Base Produits'!A412</f>
        <v>P0405</v>
      </c>
      <c r="R426" s="1">
        <f>HLOOKUP($H$2,'[1]Base Facturation'!$C$5:$ALN$611,T426,0)</f>
        <v>0</v>
      </c>
      <c r="S426" s="66">
        <f>'[1]Base Produits'!D412</f>
        <v>0</v>
      </c>
      <c r="T426" s="1">
        <v>412</v>
      </c>
      <c r="U426" s="1">
        <v>405</v>
      </c>
    </row>
    <row r="427" spans="15:21" x14ac:dyDescent="0.3">
      <c r="O427" s="1" t="str">
        <f t="shared" si="28"/>
        <v/>
      </c>
      <c r="P427" s="1">
        <f>SUM($O$22:O427)</f>
        <v>37</v>
      </c>
      <c r="Q427" s="1" t="str">
        <f>'[1]Base Produits'!A413</f>
        <v>P0406</v>
      </c>
      <c r="R427" s="1">
        <f>HLOOKUP($H$2,'[1]Base Facturation'!$C$5:$ALN$611,T427,0)</f>
        <v>0</v>
      </c>
      <c r="S427" s="66">
        <f>'[1]Base Produits'!D413</f>
        <v>0</v>
      </c>
      <c r="T427" s="1">
        <v>413</v>
      </c>
      <c r="U427" s="1">
        <v>406</v>
      </c>
    </row>
    <row r="428" spans="15:21" x14ac:dyDescent="0.3">
      <c r="O428" s="1" t="str">
        <f t="shared" si="28"/>
        <v/>
      </c>
      <c r="P428" s="1">
        <f>SUM($O$22:O428)</f>
        <v>37</v>
      </c>
      <c r="Q428" s="1" t="str">
        <f>'[1]Base Produits'!A414</f>
        <v>P0407</v>
      </c>
      <c r="R428" s="1">
        <f>HLOOKUP($H$2,'[1]Base Facturation'!$C$5:$ALN$611,T428,0)</f>
        <v>0</v>
      </c>
      <c r="S428" s="66">
        <f>'[1]Base Produits'!D414</f>
        <v>0</v>
      </c>
      <c r="T428" s="1">
        <v>414</v>
      </c>
      <c r="U428" s="1">
        <v>407</v>
      </c>
    </row>
    <row r="429" spans="15:21" x14ac:dyDescent="0.3">
      <c r="O429" s="1" t="str">
        <f t="shared" si="28"/>
        <v/>
      </c>
      <c r="P429" s="1">
        <f>SUM($O$22:O429)</f>
        <v>37</v>
      </c>
      <c r="Q429" s="1" t="str">
        <f>'[1]Base Produits'!A415</f>
        <v>P0408</v>
      </c>
      <c r="R429" s="1">
        <f>HLOOKUP($H$2,'[1]Base Facturation'!$C$5:$ALN$611,T429,0)</f>
        <v>0</v>
      </c>
      <c r="S429" s="66">
        <f>'[1]Base Produits'!D415</f>
        <v>0</v>
      </c>
      <c r="T429" s="1">
        <v>415</v>
      </c>
      <c r="U429" s="1">
        <v>408</v>
      </c>
    </row>
    <row r="430" spans="15:21" x14ac:dyDescent="0.3">
      <c r="O430" s="1" t="str">
        <f t="shared" si="28"/>
        <v/>
      </c>
      <c r="P430" s="1">
        <f>SUM($O$22:O430)</f>
        <v>37</v>
      </c>
      <c r="Q430" s="1" t="str">
        <f>'[1]Base Produits'!A416</f>
        <v>P0409</v>
      </c>
      <c r="R430" s="1">
        <f>HLOOKUP($H$2,'[1]Base Facturation'!$C$5:$ALN$611,T430,0)</f>
        <v>0</v>
      </c>
      <c r="S430" s="66">
        <f>'[1]Base Produits'!D416</f>
        <v>0</v>
      </c>
      <c r="T430" s="1">
        <v>416</v>
      </c>
      <c r="U430" s="1">
        <v>409</v>
      </c>
    </row>
    <row r="431" spans="15:21" x14ac:dyDescent="0.3">
      <c r="O431" s="1" t="str">
        <f t="shared" si="28"/>
        <v/>
      </c>
      <c r="P431" s="1">
        <f>SUM($O$22:O431)</f>
        <v>37</v>
      </c>
      <c r="Q431" s="1" t="str">
        <f>'[1]Base Produits'!A417</f>
        <v>P0410</v>
      </c>
      <c r="R431" s="1">
        <f>HLOOKUP($H$2,'[1]Base Facturation'!$C$5:$ALN$611,T431,0)</f>
        <v>0</v>
      </c>
      <c r="S431" s="66">
        <f>'[1]Base Produits'!D417</f>
        <v>0</v>
      </c>
      <c r="T431" s="1">
        <v>417</v>
      </c>
      <c r="U431" s="1">
        <v>410</v>
      </c>
    </row>
    <row r="432" spans="15:21" x14ac:dyDescent="0.3">
      <c r="O432" s="1" t="str">
        <f t="shared" si="28"/>
        <v/>
      </c>
      <c r="P432" s="1">
        <f>SUM($O$22:O432)</f>
        <v>37</v>
      </c>
      <c r="Q432" s="1" t="str">
        <f>'[1]Base Produits'!A418</f>
        <v>P0411</v>
      </c>
      <c r="R432" s="1">
        <f>HLOOKUP($H$2,'[1]Base Facturation'!$C$5:$ALN$611,T432,0)</f>
        <v>0</v>
      </c>
      <c r="S432" s="66">
        <f>'[1]Base Produits'!D418</f>
        <v>0</v>
      </c>
      <c r="T432" s="1">
        <v>418</v>
      </c>
      <c r="U432" s="1">
        <v>411</v>
      </c>
    </row>
    <row r="433" spans="15:21" x14ac:dyDescent="0.3">
      <c r="O433" s="1" t="str">
        <f t="shared" si="28"/>
        <v/>
      </c>
      <c r="P433" s="1">
        <f>SUM($O$22:O433)</f>
        <v>37</v>
      </c>
      <c r="Q433" s="1" t="str">
        <f>'[1]Base Produits'!A419</f>
        <v>P0412</v>
      </c>
      <c r="R433" s="1">
        <f>HLOOKUP($H$2,'[1]Base Facturation'!$C$5:$ALN$611,T433,0)</f>
        <v>0</v>
      </c>
      <c r="S433" s="66">
        <f>'[1]Base Produits'!D419</f>
        <v>0</v>
      </c>
      <c r="T433" s="1">
        <v>419</v>
      </c>
      <c r="U433" s="1">
        <v>412</v>
      </c>
    </row>
    <row r="434" spans="15:21" x14ac:dyDescent="0.3">
      <c r="O434" s="1" t="str">
        <f t="shared" si="28"/>
        <v/>
      </c>
      <c r="P434" s="1">
        <f>SUM($O$22:O434)</f>
        <v>37</v>
      </c>
      <c r="Q434" s="1" t="str">
        <f>'[1]Base Produits'!A420</f>
        <v>P0413</v>
      </c>
      <c r="R434" s="1">
        <f>HLOOKUP($H$2,'[1]Base Facturation'!$C$5:$ALN$611,T434,0)</f>
        <v>0</v>
      </c>
      <c r="S434" s="66">
        <f>'[1]Base Produits'!D420</f>
        <v>0</v>
      </c>
      <c r="T434" s="1">
        <v>420</v>
      </c>
      <c r="U434" s="1">
        <v>413</v>
      </c>
    </row>
    <row r="435" spans="15:21" x14ac:dyDescent="0.3">
      <c r="O435" s="1" t="str">
        <f t="shared" si="28"/>
        <v/>
      </c>
      <c r="P435" s="1">
        <f>SUM($O$22:O435)</f>
        <v>37</v>
      </c>
      <c r="Q435" s="1" t="str">
        <f>'[1]Base Produits'!A421</f>
        <v>P0414</v>
      </c>
      <c r="R435" s="1">
        <f>HLOOKUP($H$2,'[1]Base Facturation'!$C$5:$ALN$611,T435,0)</f>
        <v>0</v>
      </c>
      <c r="S435" s="66">
        <f>'[1]Base Produits'!D421</f>
        <v>0</v>
      </c>
      <c r="T435" s="1">
        <v>421</v>
      </c>
      <c r="U435" s="1">
        <v>414</v>
      </c>
    </row>
    <row r="436" spans="15:21" x14ac:dyDescent="0.3">
      <c r="O436" s="1" t="str">
        <f t="shared" si="28"/>
        <v/>
      </c>
      <c r="P436" s="1">
        <f>SUM($O$22:O436)</f>
        <v>37</v>
      </c>
      <c r="Q436" s="1" t="str">
        <f>'[1]Base Produits'!A422</f>
        <v>P0415</v>
      </c>
      <c r="R436" s="1">
        <f>HLOOKUP($H$2,'[1]Base Facturation'!$C$5:$ALN$611,T436,0)</f>
        <v>0</v>
      </c>
      <c r="S436" s="66">
        <f>'[1]Base Produits'!D422</f>
        <v>0</v>
      </c>
      <c r="T436" s="1">
        <v>422</v>
      </c>
      <c r="U436" s="1">
        <v>415</v>
      </c>
    </row>
    <row r="437" spans="15:21" x14ac:dyDescent="0.3">
      <c r="O437" s="1" t="str">
        <f t="shared" si="28"/>
        <v/>
      </c>
      <c r="P437" s="1">
        <f>SUM($O$22:O437)</f>
        <v>37</v>
      </c>
      <c r="Q437" s="1" t="str">
        <f>'[1]Base Produits'!A423</f>
        <v>P0416</v>
      </c>
      <c r="R437" s="1">
        <f>HLOOKUP($H$2,'[1]Base Facturation'!$C$5:$ALN$611,T437,0)</f>
        <v>0</v>
      </c>
      <c r="S437" s="66">
        <f>'[1]Base Produits'!D423</f>
        <v>0</v>
      </c>
      <c r="T437" s="1">
        <v>423</v>
      </c>
      <c r="U437" s="1">
        <v>416</v>
      </c>
    </row>
    <row r="438" spans="15:21" x14ac:dyDescent="0.3">
      <c r="O438" s="1" t="str">
        <f t="shared" si="28"/>
        <v/>
      </c>
      <c r="P438" s="1">
        <f>SUM($O$22:O438)</f>
        <v>37</v>
      </c>
      <c r="Q438" s="1" t="str">
        <f>'[1]Base Produits'!A424</f>
        <v>P0417</v>
      </c>
      <c r="R438" s="1">
        <f>HLOOKUP($H$2,'[1]Base Facturation'!$C$5:$ALN$611,T438,0)</f>
        <v>0</v>
      </c>
      <c r="S438" s="66">
        <f>'[1]Base Produits'!D424</f>
        <v>0</v>
      </c>
      <c r="T438" s="1">
        <v>424</v>
      </c>
      <c r="U438" s="1">
        <v>417</v>
      </c>
    </row>
    <row r="439" spans="15:21" x14ac:dyDescent="0.3">
      <c r="O439" s="1" t="str">
        <f t="shared" si="28"/>
        <v/>
      </c>
      <c r="P439" s="1">
        <f>SUM($O$22:O439)</f>
        <v>37</v>
      </c>
      <c r="Q439" s="1" t="str">
        <f>'[1]Base Produits'!A425</f>
        <v>P0418</v>
      </c>
      <c r="R439" s="1">
        <f>HLOOKUP($H$2,'[1]Base Facturation'!$C$5:$ALN$611,T439,0)</f>
        <v>0</v>
      </c>
      <c r="S439" s="66">
        <f>'[1]Base Produits'!D425</f>
        <v>0</v>
      </c>
      <c r="T439" s="1">
        <v>425</v>
      </c>
      <c r="U439" s="1">
        <v>418</v>
      </c>
    </row>
    <row r="440" spans="15:21" x14ac:dyDescent="0.3">
      <c r="O440" s="1" t="str">
        <f t="shared" si="28"/>
        <v/>
      </c>
      <c r="P440" s="1">
        <f>SUM($O$22:O440)</f>
        <v>37</v>
      </c>
      <c r="Q440" s="1" t="str">
        <f>'[1]Base Produits'!A426</f>
        <v>P0419</v>
      </c>
      <c r="R440" s="1">
        <f>HLOOKUP($H$2,'[1]Base Facturation'!$C$5:$ALN$611,T440,0)</f>
        <v>0</v>
      </c>
      <c r="S440" s="66">
        <f>'[1]Base Produits'!D426</f>
        <v>0</v>
      </c>
      <c r="T440" s="1">
        <v>426</v>
      </c>
      <c r="U440" s="1">
        <v>419</v>
      </c>
    </row>
    <row r="441" spans="15:21" x14ac:dyDescent="0.3">
      <c r="O441" s="1" t="str">
        <f t="shared" si="28"/>
        <v/>
      </c>
      <c r="P441" s="1">
        <f>SUM($O$22:O441)</f>
        <v>37</v>
      </c>
      <c r="Q441" s="1" t="str">
        <f>'[1]Base Produits'!A427</f>
        <v>P0420</v>
      </c>
      <c r="R441" s="1">
        <f>HLOOKUP($H$2,'[1]Base Facturation'!$C$5:$ALN$611,T441,0)</f>
        <v>0</v>
      </c>
      <c r="S441" s="66">
        <f>'[1]Base Produits'!D427</f>
        <v>0</v>
      </c>
      <c r="T441" s="1">
        <v>427</v>
      </c>
      <c r="U441" s="1">
        <v>420</v>
      </c>
    </row>
    <row r="442" spans="15:21" x14ac:dyDescent="0.3">
      <c r="O442" s="1" t="str">
        <f t="shared" si="28"/>
        <v/>
      </c>
      <c r="P442" s="1">
        <f>SUM($O$22:O442)</f>
        <v>37</v>
      </c>
      <c r="Q442" s="1" t="str">
        <f>'[1]Base Produits'!A428</f>
        <v>P0421</v>
      </c>
      <c r="R442" s="1">
        <f>HLOOKUP($H$2,'[1]Base Facturation'!$C$5:$ALN$611,T442,0)</f>
        <v>0</v>
      </c>
      <c r="S442" s="66">
        <f>'[1]Base Produits'!D428</f>
        <v>0</v>
      </c>
      <c r="T442" s="1">
        <v>428</v>
      </c>
      <c r="U442" s="1">
        <v>421</v>
      </c>
    </row>
    <row r="443" spans="15:21" x14ac:dyDescent="0.3">
      <c r="O443" s="1" t="str">
        <f t="shared" si="28"/>
        <v/>
      </c>
      <c r="P443" s="1">
        <f>SUM($O$22:O443)</f>
        <v>37</v>
      </c>
      <c r="Q443" s="1" t="str">
        <f>'[1]Base Produits'!A429</f>
        <v>P0422</v>
      </c>
      <c r="R443" s="1">
        <f>HLOOKUP($H$2,'[1]Base Facturation'!$C$5:$ALN$611,T443,0)</f>
        <v>0</v>
      </c>
      <c r="S443" s="66">
        <f>'[1]Base Produits'!D429</f>
        <v>0</v>
      </c>
      <c r="T443" s="1">
        <v>429</v>
      </c>
      <c r="U443" s="1">
        <v>422</v>
      </c>
    </row>
    <row r="444" spans="15:21" x14ac:dyDescent="0.3">
      <c r="O444" s="1" t="str">
        <f t="shared" si="28"/>
        <v/>
      </c>
      <c r="P444" s="1">
        <f>SUM($O$22:O444)</f>
        <v>37</v>
      </c>
      <c r="Q444" s="1" t="str">
        <f>'[1]Base Produits'!A430</f>
        <v>P0423</v>
      </c>
      <c r="R444" s="1">
        <f>HLOOKUP($H$2,'[1]Base Facturation'!$C$5:$ALN$611,T444,0)</f>
        <v>0</v>
      </c>
      <c r="S444" s="66">
        <f>'[1]Base Produits'!D430</f>
        <v>0</v>
      </c>
      <c r="T444" s="1">
        <v>430</v>
      </c>
      <c r="U444" s="1">
        <v>423</v>
      </c>
    </row>
    <row r="445" spans="15:21" x14ac:dyDescent="0.3">
      <c r="O445" s="1" t="str">
        <f t="shared" si="28"/>
        <v/>
      </c>
      <c r="P445" s="1">
        <f>SUM($O$22:O445)</f>
        <v>37</v>
      </c>
      <c r="Q445" s="1" t="str">
        <f>'[1]Base Produits'!A431</f>
        <v>P0424</v>
      </c>
      <c r="R445" s="1">
        <f>HLOOKUP($H$2,'[1]Base Facturation'!$C$5:$ALN$611,T445,0)</f>
        <v>0</v>
      </c>
      <c r="S445" s="66">
        <f>'[1]Base Produits'!D431</f>
        <v>0</v>
      </c>
      <c r="T445" s="1">
        <v>431</v>
      </c>
      <c r="U445" s="1">
        <v>424</v>
      </c>
    </row>
    <row r="446" spans="15:21" x14ac:dyDescent="0.3">
      <c r="O446" s="1" t="str">
        <f t="shared" si="28"/>
        <v/>
      </c>
      <c r="P446" s="1">
        <f>SUM($O$22:O446)</f>
        <v>37</v>
      </c>
      <c r="Q446" s="1" t="str">
        <f>'[1]Base Produits'!A432</f>
        <v>P0425</v>
      </c>
      <c r="R446" s="1">
        <f>HLOOKUP($H$2,'[1]Base Facturation'!$C$5:$ALN$611,T446,0)</f>
        <v>0</v>
      </c>
      <c r="S446" s="66">
        <f>'[1]Base Produits'!D432</f>
        <v>0</v>
      </c>
      <c r="T446" s="1">
        <v>432</v>
      </c>
      <c r="U446" s="1">
        <v>425</v>
      </c>
    </row>
    <row r="447" spans="15:21" x14ac:dyDescent="0.3">
      <c r="O447" s="1" t="str">
        <f t="shared" si="28"/>
        <v/>
      </c>
      <c r="P447" s="1">
        <f>SUM($O$22:O447)</f>
        <v>37</v>
      </c>
      <c r="Q447" s="1" t="str">
        <f>'[1]Base Produits'!A433</f>
        <v>P0426</v>
      </c>
      <c r="R447" s="1">
        <f>HLOOKUP($H$2,'[1]Base Facturation'!$C$5:$ALN$611,T447,0)</f>
        <v>0</v>
      </c>
      <c r="S447" s="66">
        <f>'[1]Base Produits'!D433</f>
        <v>0</v>
      </c>
      <c r="T447" s="1">
        <v>433</v>
      </c>
      <c r="U447" s="1">
        <v>426</v>
      </c>
    </row>
    <row r="448" spans="15:21" x14ac:dyDescent="0.3">
      <c r="O448" s="1" t="str">
        <f t="shared" si="28"/>
        <v/>
      </c>
      <c r="P448" s="1">
        <f>SUM($O$22:O448)</f>
        <v>37</v>
      </c>
      <c r="Q448" s="1" t="str">
        <f>'[1]Base Produits'!A434</f>
        <v>P0427</v>
      </c>
      <c r="R448" s="1">
        <f>HLOOKUP($H$2,'[1]Base Facturation'!$C$5:$ALN$611,T448,0)</f>
        <v>0</v>
      </c>
      <c r="S448" s="66">
        <f>'[1]Base Produits'!D434</f>
        <v>0</v>
      </c>
      <c r="T448" s="1">
        <v>434</v>
      </c>
      <c r="U448" s="1">
        <v>427</v>
      </c>
    </row>
    <row r="449" spans="15:21" x14ac:dyDescent="0.3">
      <c r="O449" s="1" t="str">
        <f t="shared" si="28"/>
        <v/>
      </c>
      <c r="P449" s="1">
        <f>SUM($O$22:O449)</f>
        <v>37</v>
      </c>
      <c r="Q449" s="1" t="str">
        <f>'[1]Base Produits'!A435</f>
        <v>P0428</v>
      </c>
      <c r="R449" s="1">
        <f>HLOOKUP($H$2,'[1]Base Facturation'!$C$5:$ALN$611,T449,0)</f>
        <v>0</v>
      </c>
      <c r="S449" s="66">
        <f>'[1]Base Produits'!D435</f>
        <v>0</v>
      </c>
      <c r="T449" s="1">
        <v>435</v>
      </c>
      <c r="U449" s="1">
        <v>428</v>
      </c>
    </row>
    <row r="450" spans="15:21" x14ac:dyDescent="0.3">
      <c r="O450" s="1" t="str">
        <f t="shared" si="28"/>
        <v/>
      </c>
      <c r="P450" s="1">
        <f>SUM($O$22:O450)</f>
        <v>37</v>
      </c>
      <c r="Q450" s="1" t="str">
        <f>'[1]Base Produits'!A436</f>
        <v>P0429</v>
      </c>
      <c r="R450" s="1">
        <f>HLOOKUP($H$2,'[1]Base Facturation'!$C$5:$ALN$611,T450,0)</f>
        <v>0</v>
      </c>
      <c r="S450" s="66">
        <f>'[1]Base Produits'!D436</f>
        <v>0</v>
      </c>
      <c r="T450" s="1">
        <v>436</v>
      </c>
      <c r="U450" s="1">
        <v>429</v>
      </c>
    </row>
    <row r="451" spans="15:21" x14ac:dyDescent="0.3">
      <c r="O451" s="1" t="str">
        <f t="shared" si="28"/>
        <v/>
      </c>
      <c r="P451" s="1">
        <f>SUM($O$22:O451)</f>
        <v>37</v>
      </c>
      <c r="Q451" s="1" t="str">
        <f>'[1]Base Produits'!A437</f>
        <v>P0430</v>
      </c>
      <c r="R451" s="1">
        <f>HLOOKUP($H$2,'[1]Base Facturation'!$C$5:$ALN$611,T451,0)</f>
        <v>0</v>
      </c>
      <c r="S451" s="66">
        <f>'[1]Base Produits'!D437</f>
        <v>0</v>
      </c>
      <c r="T451" s="1">
        <v>437</v>
      </c>
      <c r="U451" s="1">
        <v>430</v>
      </c>
    </row>
    <row r="452" spans="15:21" x14ac:dyDescent="0.3">
      <c r="O452" s="1" t="str">
        <f t="shared" si="28"/>
        <v/>
      </c>
      <c r="P452" s="1">
        <f>SUM($O$22:O452)</f>
        <v>37</v>
      </c>
      <c r="Q452" s="1" t="str">
        <f>'[1]Base Produits'!A438</f>
        <v>P0431</v>
      </c>
      <c r="R452" s="1">
        <f>HLOOKUP($H$2,'[1]Base Facturation'!$C$5:$ALN$611,T452,0)</f>
        <v>0</v>
      </c>
      <c r="S452" s="66">
        <f>'[1]Base Produits'!D438</f>
        <v>0</v>
      </c>
      <c r="T452" s="1">
        <v>438</v>
      </c>
      <c r="U452" s="1">
        <v>431</v>
      </c>
    </row>
    <row r="453" spans="15:21" x14ac:dyDescent="0.3">
      <c r="O453" s="1" t="str">
        <f t="shared" si="28"/>
        <v/>
      </c>
      <c r="P453" s="1">
        <f>SUM($O$22:O453)</f>
        <v>37</v>
      </c>
      <c r="Q453" s="1" t="str">
        <f>'[1]Base Produits'!A439</f>
        <v>P0432</v>
      </c>
      <c r="R453" s="1">
        <f>HLOOKUP($H$2,'[1]Base Facturation'!$C$5:$ALN$611,T453,0)</f>
        <v>0</v>
      </c>
      <c r="S453" s="66">
        <f>'[1]Base Produits'!D439</f>
        <v>0</v>
      </c>
      <c r="T453" s="1">
        <v>439</v>
      </c>
      <c r="U453" s="1">
        <v>432</v>
      </c>
    </row>
    <row r="454" spans="15:21" x14ac:dyDescent="0.3">
      <c r="O454" s="1" t="str">
        <f t="shared" si="28"/>
        <v/>
      </c>
      <c r="P454" s="1">
        <f>SUM($O$22:O454)</f>
        <v>37</v>
      </c>
      <c r="Q454" s="1" t="str">
        <f>'[1]Base Produits'!A440</f>
        <v>P0433</v>
      </c>
      <c r="R454" s="1">
        <f>HLOOKUP($H$2,'[1]Base Facturation'!$C$5:$ALN$611,T454,0)</f>
        <v>0</v>
      </c>
      <c r="S454" s="66">
        <f>'[1]Base Produits'!D440</f>
        <v>0</v>
      </c>
      <c r="T454" s="1">
        <v>440</v>
      </c>
      <c r="U454" s="1">
        <v>433</v>
      </c>
    </row>
    <row r="455" spans="15:21" x14ac:dyDescent="0.3">
      <c r="O455" s="1" t="str">
        <f t="shared" si="28"/>
        <v/>
      </c>
      <c r="P455" s="1">
        <f>SUM($O$22:O455)</f>
        <v>37</v>
      </c>
      <c r="Q455" s="1" t="str">
        <f>'[1]Base Produits'!A441</f>
        <v>P0434</v>
      </c>
      <c r="R455" s="1">
        <f>HLOOKUP($H$2,'[1]Base Facturation'!$C$5:$ALN$611,T455,0)</f>
        <v>0</v>
      </c>
      <c r="S455" s="66">
        <f>'[1]Base Produits'!D441</f>
        <v>0</v>
      </c>
      <c r="T455" s="1">
        <v>441</v>
      </c>
      <c r="U455" s="1">
        <v>434</v>
      </c>
    </row>
    <row r="456" spans="15:21" x14ac:dyDescent="0.3">
      <c r="O456" s="1" t="str">
        <f t="shared" si="28"/>
        <v/>
      </c>
      <c r="P456" s="1">
        <f>SUM($O$22:O456)</f>
        <v>37</v>
      </c>
      <c r="Q456" s="1" t="str">
        <f>'[1]Base Produits'!A442</f>
        <v>P0435</v>
      </c>
      <c r="R456" s="1">
        <f>HLOOKUP($H$2,'[1]Base Facturation'!$C$5:$ALN$611,T456,0)</f>
        <v>0</v>
      </c>
      <c r="S456" s="66">
        <f>'[1]Base Produits'!D442</f>
        <v>0</v>
      </c>
      <c r="T456" s="1">
        <v>442</v>
      </c>
      <c r="U456" s="1">
        <v>435</v>
      </c>
    </row>
    <row r="457" spans="15:21" x14ac:dyDescent="0.3">
      <c r="O457" s="1" t="str">
        <f t="shared" si="28"/>
        <v/>
      </c>
      <c r="P457" s="1">
        <f>SUM($O$22:O457)</f>
        <v>37</v>
      </c>
      <c r="Q457" s="1" t="str">
        <f>'[1]Base Produits'!A443</f>
        <v>P0436</v>
      </c>
      <c r="R457" s="1">
        <f>HLOOKUP($H$2,'[1]Base Facturation'!$C$5:$ALN$611,T457,0)</f>
        <v>0</v>
      </c>
      <c r="S457" s="66">
        <f>'[1]Base Produits'!D443</f>
        <v>0</v>
      </c>
      <c r="T457" s="1">
        <v>443</v>
      </c>
      <c r="U457" s="1">
        <v>436</v>
      </c>
    </row>
    <row r="458" spans="15:21" x14ac:dyDescent="0.3">
      <c r="O458" s="1" t="str">
        <f t="shared" si="28"/>
        <v/>
      </c>
      <c r="P458" s="1">
        <f>SUM($O$22:O458)</f>
        <v>37</v>
      </c>
      <c r="Q458" s="1" t="str">
        <f>'[1]Base Produits'!A444</f>
        <v>P0437</v>
      </c>
      <c r="R458" s="1">
        <f>HLOOKUP($H$2,'[1]Base Facturation'!$C$5:$ALN$611,T458,0)</f>
        <v>0</v>
      </c>
      <c r="S458" s="66">
        <f>'[1]Base Produits'!D444</f>
        <v>0</v>
      </c>
      <c r="T458" s="1">
        <v>444</v>
      </c>
      <c r="U458" s="1">
        <v>437</v>
      </c>
    </row>
    <row r="459" spans="15:21" x14ac:dyDescent="0.3">
      <c r="O459" s="1" t="str">
        <f t="shared" si="28"/>
        <v/>
      </c>
      <c r="P459" s="1">
        <f>SUM($O$22:O459)</f>
        <v>37</v>
      </c>
      <c r="Q459" s="1" t="str">
        <f>'[1]Base Produits'!A445</f>
        <v>P0438</v>
      </c>
      <c r="R459" s="1">
        <f>HLOOKUP($H$2,'[1]Base Facturation'!$C$5:$ALN$611,T459,0)</f>
        <v>0</v>
      </c>
      <c r="S459" s="66">
        <f>'[1]Base Produits'!D445</f>
        <v>0</v>
      </c>
      <c r="T459" s="1">
        <v>445</v>
      </c>
      <c r="U459" s="1">
        <v>438</v>
      </c>
    </row>
    <row r="460" spans="15:21" x14ac:dyDescent="0.3">
      <c r="O460" s="1" t="str">
        <f t="shared" si="28"/>
        <v/>
      </c>
      <c r="P460" s="1">
        <f>SUM($O$22:O460)</f>
        <v>37</v>
      </c>
      <c r="Q460" s="1" t="str">
        <f>'[1]Base Produits'!A446</f>
        <v>P0439</v>
      </c>
      <c r="R460" s="1">
        <f>HLOOKUP($H$2,'[1]Base Facturation'!$C$5:$ALN$611,T460,0)</f>
        <v>0</v>
      </c>
      <c r="S460" s="66">
        <f>'[1]Base Produits'!D446</f>
        <v>0</v>
      </c>
      <c r="T460" s="1">
        <v>446</v>
      </c>
      <c r="U460" s="1">
        <v>439</v>
      </c>
    </row>
    <row r="461" spans="15:21" x14ac:dyDescent="0.3">
      <c r="O461" s="1" t="str">
        <f t="shared" si="28"/>
        <v/>
      </c>
      <c r="P461" s="1">
        <f>SUM($O$22:O461)</f>
        <v>37</v>
      </c>
      <c r="Q461" s="1" t="str">
        <f>'[1]Base Produits'!A447</f>
        <v>P0440</v>
      </c>
      <c r="R461" s="1">
        <f>HLOOKUP($H$2,'[1]Base Facturation'!$C$5:$ALN$611,T461,0)</f>
        <v>0</v>
      </c>
      <c r="S461" s="66">
        <f>'[1]Base Produits'!D447</f>
        <v>0</v>
      </c>
      <c r="T461" s="1">
        <v>447</v>
      </c>
      <c r="U461" s="1">
        <v>440</v>
      </c>
    </row>
    <row r="462" spans="15:21" x14ac:dyDescent="0.3">
      <c r="O462" s="1" t="str">
        <f t="shared" si="28"/>
        <v/>
      </c>
      <c r="P462" s="1">
        <f>SUM($O$22:O462)</f>
        <v>37</v>
      </c>
      <c r="Q462" s="1" t="str">
        <f>'[1]Base Produits'!A448</f>
        <v>P0441</v>
      </c>
      <c r="R462" s="1">
        <f>HLOOKUP($H$2,'[1]Base Facturation'!$C$5:$ALN$611,T462,0)</f>
        <v>0</v>
      </c>
      <c r="S462" s="66">
        <f>'[1]Base Produits'!D448</f>
        <v>0</v>
      </c>
      <c r="T462" s="1">
        <v>448</v>
      </c>
      <c r="U462" s="1">
        <v>441</v>
      </c>
    </row>
    <row r="463" spans="15:21" x14ac:dyDescent="0.3">
      <c r="O463" s="1" t="str">
        <f t="shared" si="28"/>
        <v/>
      </c>
      <c r="P463" s="1">
        <f>SUM($O$22:O463)</f>
        <v>37</v>
      </c>
      <c r="Q463" s="1" t="str">
        <f>'[1]Base Produits'!A449</f>
        <v>P0442</v>
      </c>
      <c r="R463" s="1">
        <f>HLOOKUP($H$2,'[1]Base Facturation'!$C$5:$ALN$611,T463,0)</f>
        <v>0</v>
      </c>
      <c r="S463" s="66">
        <f>'[1]Base Produits'!D449</f>
        <v>0</v>
      </c>
      <c r="T463" s="1">
        <v>449</v>
      </c>
      <c r="U463" s="1">
        <v>442</v>
      </c>
    </row>
    <row r="464" spans="15:21" x14ac:dyDescent="0.3">
      <c r="O464" s="1" t="str">
        <f t="shared" si="28"/>
        <v/>
      </c>
      <c r="P464" s="1">
        <f>SUM($O$22:O464)</f>
        <v>37</v>
      </c>
      <c r="Q464" s="1" t="str">
        <f>'[1]Base Produits'!A450</f>
        <v>P0443</v>
      </c>
      <c r="R464" s="1">
        <f>HLOOKUP($H$2,'[1]Base Facturation'!$C$5:$ALN$611,T464,0)</f>
        <v>0</v>
      </c>
      <c r="S464" s="66">
        <f>'[1]Base Produits'!D450</f>
        <v>0</v>
      </c>
      <c r="T464" s="1">
        <v>450</v>
      </c>
      <c r="U464" s="1">
        <v>443</v>
      </c>
    </row>
    <row r="465" spans="15:21" x14ac:dyDescent="0.3">
      <c r="O465" s="1" t="str">
        <f t="shared" si="28"/>
        <v/>
      </c>
      <c r="P465" s="1">
        <f>SUM($O$22:O465)</f>
        <v>37</v>
      </c>
      <c r="Q465" s="1" t="str">
        <f>'[1]Base Produits'!A451</f>
        <v>P0444</v>
      </c>
      <c r="R465" s="1">
        <f>HLOOKUP($H$2,'[1]Base Facturation'!$C$5:$ALN$611,T465,0)</f>
        <v>0</v>
      </c>
      <c r="S465" s="66">
        <f>'[1]Base Produits'!D451</f>
        <v>0</v>
      </c>
      <c r="T465" s="1">
        <v>451</v>
      </c>
      <c r="U465" s="1">
        <v>444</v>
      </c>
    </row>
    <row r="466" spans="15:21" x14ac:dyDescent="0.3">
      <c r="O466" s="1" t="str">
        <f t="shared" si="28"/>
        <v/>
      </c>
      <c r="P466" s="1">
        <f>SUM($O$22:O466)</f>
        <v>37</v>
      </c>
      <c r="Q466" s="1" t="str">
        <f>'[1]Base Produits'!A452</f>
        <v>P0445</v>
      </c>
      <c r="R466" s="1">
        <f>HLOOKUP($H$2,'[1]Base Facturation'!$C$5:$ALN$611,T466,0)</f>
        <v>0</v>
      </c>
      <c r="S466" s="66">
        <f>'[1]Base Produits'!D452</f>
        <v>0</v>
      </c>
      <c r="T466" s="1">
        <v>452</v>
      </c>
      <c r="U466" s="1">
        <v>445</v>
      </c>
    </row>
    <row r="467" spans="15:21" x14ac:dyDescent="0.3">
      <c r="O467" s="1" t="str">
        <f t="shared" si="28"/>
        <v/>
      </c>
      <c r="P467" s="1">
        <f>SUM($O$22:O467)</f>
        <v>37</v>
      </c>
      <c r="Q467" s="1" t="str">
        <f>'[1]Base Produits'!A453</f>
        <v>P0446</v>
      </c>
      <c r="R467" s="1">
        <f>HLOOKUP($H$2,'[1]Base Facturation'!$C$5:$ALN$611,T467,0)</f>
        <v>0</v>
      </c>
      <c r="S467" s="66">
        <f>'[1]Base Produits'!D453</f>
        <v>0</v>
      </c>
      <c r="T467" s="1">
        <v>453</v>
      </c>
      <c r="U467" s="1">
        <v>446</v>
      </c>
    </row>
    <row r="468" spans="15:21" x14ac:dyDescent="0.3">
      <c r="O468" s="1" t="str">
        <f t="shared" si="28"/>
        <v/>
      </c>
      <c r="P468" s="1">
        <f>SUM($O$22:O468)</f>
        <v>37</v>
      </c>
      <c r="Q468" s="1" t="str">
        <f>'[1]Base Produits'!A454</f>
        <v>P0447</v>
      </c>
      <c r="R468" s="1">
        <f>HLOOKUP($H$2,'[1]Base Facturation'!$C$5:$ALN$611,T468,0)</f>
        <v>0</v>
      </c>
      <c r="S468" s="66">
        <f>'[1]Base Produits'!D454</f>
        <v>0</v>
      </c>
      <c r="T468" s="1">
        <v>454</v>
      </c>
      <c r="U468" s="1">
        <v>447</v>
      </c>
    </row>
    <row r="469" spans="15:21" x14ac:dyDescent="0.3">
      <c r="O469" s="1" t="str">
        <f t="shared" si="28"/>
        <v/>
      </c>
      <c r="P469" s="1">
        <f>SUM($O$22:O469)</f>
        <v>37</v>
      </c>
      <c r="Q469" s="1" t="str">
        <f>'[1]Base Produits'!A455</f>
        <v>P0448</v>
      </c>
      <c r="R469" s="1">
        <f>HLOOKUP($H$2,'[1]Base Facturation'!$C$5:$ALN$611,T469,0)</f>
        <v>0</v>
      </c>
      <c r="S469" s="66">
        <f>'[1]Base Produits'!D455</f>
        <v>0</v>
      </c>
      <c r="T469" s="1">
        <v>455</v>
      </c>
      <c r="U469" s="1">
        <v>448</v>
      </c>
    </row>
    <row r="470" spans="15:21" x14ac:dyDescent="0.3">
      <c r="O470" s="1" t="str">
        <f t="shared" ref="O470:O533" si="29">IF(R470&gt;0,1,"")</f>
        <v/>
      </c>
      <c r="P470" s="1">
        <f>SUM($O$22:O470)</f>
        <v>37</v>
      </c>
      <c r="Q470" s="1" t="str">
        <f>'[1]Base Produits'!A456</f>
        <v>P0449</v>
      </c>
      <c r="R470" s="1">
        <f>HLOOKUP($H$2,'[1]Base Facturation'!$C$5:$ALN$611,T470,0)</f>
        <v>0</v>
      </c>
      <c r="S470" s="66">
        <f>'[1]Base Produits'!D456</f>
        <v>0</v>
      </c>
      <c r="T470" s="1">
        <v>456</v>
      </c>
      <c r="U470" s="1">
        <v>449</v>
      </c>
    </row>
    <row r="471" spans="15:21" x14ac:dyDescent="0.3">
      <c r="O471" s="1" t="str">
        <f t="shared" si="29"/>
        <v/>
      </c>
      <c r="P471" s="1">
        <f>SUM($O$22:O471)</f>
        <v>37</v>
      </c>
      <c r="Q471" s="1" t="str">
        <f>'[1]Base Produits'!A457</f>
        <v>P0450</v>
      </c>
      <c r="R471" s="1">
        <f>HLOOKUP($H$2,'[1]Base Facturation'!$C$5:$ALN$611,T471,0)</f>
        <v>0</v>
      </c>
      <c r="S471" s="66">
        <f>'[1]Base Produits'!D457</f>
        <v>0</v>
      </c>
      <c r="T471" s="1">
        <v>457</v>
      </c>
      <c r="U471" s="1">
        <v>450</v>
      </c>
    </row>
    <row r="472" spans="15:21" x14ac:dyDescent="0.3">
      <c r="O472" s="1" t="str">
        <f t="shared" si="29"/>
        <v/>
      </c>
      <c r="P472" s="1">
        <f>SUM($O$22:O472)</f>
        <v>37</v>
      </c>
      <c r="Q472" s="1" t="str">
        <f>'[1]Base Produits'!A458</f>
        <v>P0451</v>
      </c>
      <c r="R472" s="1">
        <f>HLOOKUP($H$2,'[1]Base Facturation'!$C$5:$ALN$611,T472,0)</f>
        <v>0</v>
      </c>
      <c r="S472" s="66">
        <f>'[1]Base Produits'!D458</f>
        <v>0</v>
      </c>
      <c r="T472" s="1">
        <v>458</v>
      </c>
      <c r="U472" s="1">
        <v>451</v>
      </c>
    </row>
    <row r="473" spans="15:21" x14ac:dyDescent="0.3">
      <c r="O473" s="1" t="str">
        <f t="shared" si="29"/>
        <v/>
      </c>
      <c r="P473" s="1">
        <f>SUM($O$22:O473)</f>
        <v>37</v>
      </c>
      <c r="Q473" s="1" t="str">
        <f>'[1]Base Produits'!A459</f>
        <v>P0452</v>
      </c>
      <c r="R473" s="1">
        <f>HLOOKUP($H$2,'[1]Base Facturation'!$C$5:$ALN$611,T473,0)</f>
        <v>0</v>
      </c>
      <c r="S473" s="66">
        <f>'[1]Base Produits'!D459</f>
        <v>0</v>
      </c>
      <c r="T473" s="1">
        <v>459</v>
      </c>
      <c r="U473" s="1">
        <v>452</v>
      </c>
    </row>
    <row r="474" spans="15:21" x14ac:dyDescent="0.3">
      <c r="O474" s="1" t="str">
        <f t="shared" si="29"/>
        <v/>
      </c>
      <c r="P474" s="1">
        <f>SUM($O$22:O474)</f>
        <v>37</v>
      </c>
      <c r="Q474" s="1" t="str">
        <f>'[1]Base Produits'!A460</f>
        <v>P0453</v>
      </c>
      <c r="R474" s="1">
        <f>HLOOKUP($H$2,'[1]Base Facturation'!$C$5:$ALN$611,T474,0)</f>
        <v>0</v>
      </c>
      <c r="S474" s="66">
        <f>'[1]Base Produits'!D460</f>
        <v>0</v>
      </c>
      <c r="T474" s="1">
        <v>460</v>
      </c>
      <c r="U474" s="1">
        <v>453</v>
      </c>
    </row>
    <row r="475" spans="15:21" x14ac:dyDescent="0.3">
      <c r="O475" s="1" t="str">
        <f t="shared" si="29"/>
        <v/>
      </c>
      <c r="P475" s="1">
        <f>SUM($O$22:O475)</f>
        <v>37</v>
      </c>
      <c r="Q475" s="1" t="str">
        <f>'[1]Base Produits'!A461</f>
        <v>P0454</v>
      </c>
      <c r="R475" s="1">
        <f>HLOOKUP($H$2,'[1]Base Facturation'!$C$5:$ALN$611,T475,0)</f>
        <v>0</v>
      </c>
      <c r="S475" s="66">
        <f>'[1]Base Produits'!D461</f>
        <v>0</v>
      </c>
      <c r="T475" s="1">
        <v>461</v>
      </c>
      <c r="U475" s="1">
        <v>454</v>
      </c>
    </row>
    <row r="476" spans="15:21" x14ac:dyDescent="0.3">
      <c r="O476" s="1" t="str">
        <f t="shared" si="29"/>
        <v/>
      </c>
      <c r="P476" s="1">
        <f>SUM($O$22:O476)</f>
        <v>37</v>
      </c>
      <c r="Q476" s="1" t="str">
        <f>'[1]Base Produits'!A462</f>
        <v>P0455</v>
      </c>
      <c r="R476" s="1">
        <f>HLOOKUP($H$2,'[1]Base Facturation'!$C$5:$ALN$611,T476,0)</f>
        <v>0</v>
      </c>
      <c r="S476" s="66">
        <f>'[1]Base Produits'!D462</f>
        <v>0</v>
      </c>
      <c r="T476" s="1">
        <v>462</v>
      </c>
      <c r="U476" s="1">
        <v>455</v>
      </c>
    </row>
    <row r="477" spans="15:21" x14ac:dyDescent="0.3">
      <c r="O477" s="1" t="str">
        <f t="shared" si="29"/>
        <v/>
      </c>
      <c r="P477" s="1">
        <f>SUM($O$22:O477)</f>
        <v>37</v>
      </c>
      <c r="Q477" s="1" t="str">
        <f>'[1]Base Produits'!A463</f>
        <v>P0456</v>
      </c>
      <c r="R477" s="1">
        <f>HLOOKUP($H$2,'[1]Base Facturation'!$C$5:$ALN$611,T477,0)</f>
        <v>0</v>
      </c>
      <c r="S477" s="66">
        <f>'[1]Base Produits'!D463</f>
        <v>0</v>
      </c>
      <c r="T477" s="1">
        <v>463</v>
      </c>
      <c r="U477" s="1">
        <v>456</v>
      </c>
    </row>
    <row r="478" spans="15:21" x14ac:dyDescent="0.3">
      <c r="O478" s="1" t="str">
        <f t="shared" si="29"/>
        <v/>
      </c>
      <c r="P478" s="1">
        <f>SUM($O$22:O478)</f>
        <v>37</v>
      </c>
      <c r="Q478" s="1" t="str">
        <f>'[1]Base Produits'!A464</f>
        <v>P0457</v>
      </c>
      <c r="R478" s="1">
        <f>HLOOKUP($H$2,'[1]Base Facturation'!$C$5:$ALN$611,T478,0)</f>
        <v>0</v>
      </c>
      <c r="S478" s="66">
        <f>'[1]Base Produits'!D464</f>
        <v>0</v>
      </c>
      <c r="T478" s="1">
        <v>464</v>
      </c>
      <c r="U478" s="1">
        <v>457</v>
      </c>
    </row>
    <row r="479" spans="15:21" x14ac:dyDescent="0.3">
      <c r="O479" s="1" t="str">
        <f t="shared" si="29"/>
        <v/>
      </c>
      <c r="P479" s="1">
        <f>SUM($O$22:O479)</f>
        <v>37</v>
      </c>
      <c r="Q479" s="1" t="str">
        <f>'[1]Base Produits'!A465</f>
        <v>P0458</v>
      </c>
      <c r="R479" s="1">
        <f>HLOOKUP($H$2,'[1]Base Facturation'!$C$5:$ALN$611,T479,0)</f>
        <v>0</v>
      </c>
      <c r="S479" s="66">
        <f>'[1]Base Produits'!D465</f>
        <v>0</v>
      </c>
      <c r="T479" s="1">
        <v>465</v>
      </c>
      <c r="U479" s="1">
        <v>458</v>
      </c>
    </row>
    <row r="480" spans="15:21" x14ac:dyDescent="0.3">
      <c r="O480" s="1" t="str">
        <f t="shared" si="29"/>
        <v/>
      </c>
      <c r="P480" s="1">
        <f>SUM($O$22:O480)</f>
        <v>37</v>
      </c>
      <c r="Q480" s="1" t="str">
        <f>'[1]Base Produits'!A466</f>
        <v>P0459</v>
      </c>
      <c r="R480" s="1">
        <f>HLOOKUP($H$2,'[1]Base Facturation'!$C$5:$ALN$611,T480,0)</f>
        <v>0</v>
      </c>
      <c r="S480" s="66">
        <f>'[1]Base Produits'!D466</f>
        <v>0</v>
      </c>
      <c r="T480" s="1">
        <v>466</v>
      </c>
      <c r="U480" s="1">
        <v>459</v>
      </c>
    </row>
    <row r="481" spans="15:21" x14ac:dyDescent="0.3">
      <c r="O481" s="1" t="str">
        <f t="shared" si="29"/>
        <v/>
      </c>
      <c r="P481" s="1">
        <f>SUM($O$22:O481)</f>
        <v>37</v>
      </c>
      <c r="Q481" s="1" t="str">
        <f>'[1]Base Produits'!A467</f>
        <v>P0460</v>
      </c>
      <c r="R481" s="1">
        <f>HLOOKUP($H$2,'[1]Base Facturation'!$C$5:$ALN$611,T481,0)</f>
        <v>0</v>
      </c>
      <c r="S481" s="66">
        <f>'[1]Base Produits'!D467</f>
        <v>0</v>
      </c>
      <c r="T481" s="1">
        <v>467</v>
      </c>
      <c r="U481" s="1">
        <v>460</v>
      </c>
    </row>
    <row r="482" spans="15:21" x14ac:dyDescent="0.3">
      <c r="O482" s="1" t="str">
        <f t="shared" si="29"/>
        <v/>
      </c>
      <c r="P482" s="1">
        <f>SUM($O$22:O482)</f>
        <v>37</v>
      </c>
      <c r="Q482" s="1" t="str">
        <f>'[1]Base Produits'!A468</f>
        <v>P0461</v>
      </c>
      <c r="R482" s="1">
        <f>HLOOKUP($H$2,'[1]Base Facturation'!$C$5:$ALN$611,T482,0)</f>
        <v>0</v>
      </c>
      <c r="S482" s="66">
        <f>'[1]Base Produits'!D468</f>
        <v>0</v>
      </c>
      <c r="T482" s="1">
        <v>468</v>
      </c>
      <c r="U482" s="1">
        <v>461</v>
      </c>
    </row>
    <row r="483" spans="15:21" x14ac:dyDescent="0.3">
      <c r="O483" s="1" t="str">
        <f t="shared" si="29"/>
        <v/>
      </c>
      <c r="P483" s="1">
        <f>SUM($O$22:O483)</f>
        <v>37</v>
      </c>
      <c r="Q483" s="1" t="str">
        <f>'[1]Base Produits'!A469</f>
        <v>P0462</v>
      </c>
      <c r="R483" s="1">
        <f>HLOOKUP($H$2,'[1]Base Facturation'!$C$5:$ALN$611,T483,0)</f>
        <v>0</v>
      </c>
      <c r="S483" s="66">
        <f>'[1]Base Produits'!D469</f>
        <v>0</v>
      </c>
      <c r="T483" s="1">
        <v>469</v>
      </c>
      <c r="U483" s="1">
        <v>462</v>
      </c>
    </row>
    <row r="484" spans="15:21" x14ac:dyDescent="0.3">
      <c r="O484" s="1" t="str">
        <f t="shared" si="29"/>
        <v/>
      </c>
      <c r="P484" s="1">
        <f>SUM($O$22:O484)</f>
        <v>37</v>
      </c>
      <c r="Q484" s="1" t="str">
        <f>'[1]Base Produits'!A470</f>
        <v>P0463</v>
      </c>
      <c r="R484" s="1">
        <f>HLOOKUP($H$2,'[1]Base Facturation'!$C$5:$ALN$611,T484,0)</f>
        <v>0</v>
      </c>
      <c r="S484" s="66">
        <f>'[1]Base Produits'!D470</f>
        <v>0</v>
      </c>
      <c r="T484" s="1">
        <v>470</v>
      </c>
      <c r="U484" s="1">
        <v>463</v>
      </c>
    </row>
    <row r="485" spans="15:21" x14ac:dyDescent="0.3">
      <c r="O485" s="1" t="str">
        <f t="shared" si="29"/>
        <v/>
      </c>
      <c r="P485" s="1">
        <f>SUM($O$22:O485)</f>
        <v>37</v>
      </c>
      <c r="Q485" s="1" t="str">
        <f>'[1]Base Produits'!A471</f>
        <v>P0464</v>
      </c>
      <c r="R485" s="1">
        <f>HLOOKUP($H$2,'[1]Base Facturation'!$C$5:$ALN$611,T485,0)</f>
        <v>0</v>
      </c>
      <c r="S485" s="66">
        <f>'[1]Base Produits'!D471</f>
        <v>0</v>
      </c>
      <c r="T485" s="1">
        <v>471</v>
      </c>
      <c r="U485" s="1">
        <v>464</v>
      </c>
    </row>
    <row r="486" spans="15:21" x14ac:dyDescent="0.3">
      <c r="O486" s="1" t="str">
        <f t="shared" si="29"/>
        <v/>
      </c>
      <c r="P486" s="1">
        <f>SUM($O$22:O486)</f>
        <v>37</v>
      </c>
      <c r="Q486" s="1" t="str">
        <f>'[1]Base Produits'!A472</f>
        <v>P0465</v>
      </c>
      <c r="R486" s="1">
        <f>HLOOKUP($H$2,'[1]Base Facturation'!$C$5:$ALN$611,T486,0)</f>
        <v>0</v>
      </c>
      <c r="S486" s="66">
        <f>'[1]Base Produits'!D472</f>
        <v>0</v>
      </c>
      <c r="T486" s="1">
        <v>472</v>
      </c>
      <c r="U486" s="1">
        <v>465</v>
      </c>
    </row>
    <row r="487" spans="15:21" x14ac:dyDescent="0.3">
      <c r="O487" s="1" t="str">
        <f t="shared" si="29"/>
        <v/>
      </c>
      <c r="P487" s="1">
        <f>SUM($O$22:O487)</f>
        <v>37</v>
      </c>
      <c r="Q487" s="1" t="str">
        <f>'[1]Base Produits'!A473</f>
        <v>P0466</v>
      </c>
      <c r="R487" s="1">
        <f>HLOOKUP($H$2,'[1]Base Facturation'!$C$5:$ALN$611,T487,0)</f>
        <v>0</v>
      </c>
      <c r="S487" s="66">
        <f>'[1]Base Produits'!D473</f>
        <v>0</v>
      </c>
      <c r="T487" s="1">
        <v>473</v>
      </c>
      <c r="U487" s="1">
        <v>466</v>
      </c>
    </row>
    <row r="488" spans="15:21" x14ac:dyDescent="0.3">
      <c r="O488" s="1" t="str">
        <f t="shared" si="29"/>
        <v/>
      </c>
      <c r="P488" s="1">
        <f>SUM($O$22:O488)</f>
        <v>37</v>
      </c>
      <c r="Q488" s="1" t="str">
        <f>'[1]Base Produits'!A474</f>
        <v>P0467</v>
      </c>
      <c r="R488" s="1">
        <f>HLOOKUP($H$2,'[1]Base Facturation'!$C$5:$ALN$611,T488,0)</f>
        <v>0</v>
      </c>
      <c r="S488" s="66">
        <f>'[1]Base Produits'!D474</f>
        <v>0</v>
      </c>
      <c r="T488" s="1">
        <v>474</v>
      </c>
      <c r="U488" s="1">
        <v>467</v>
      </c>
    </row>
    <row r="489" spans="15:21" x14ac:dyDescent="0.3">
      <c r="O489" s="1" t="str">
        <f t="shared" si="29"/>
        <v/>
      </c>
      <c r="P489" s="1">
        <f>SUM($O$22:O489)</f>
        <v>37</v>
      </c>
      <c r="Q489" s="1" t="str">
        <f>'[1]Base Produits'!A475</f>
        <v>P0468</v>
      </c>
      <c r="R489" s="1">
        <f>HLOOKUP($H$2,'[1]Base Facturation'!$C$5:$ALN$611,T489,0)</f>
        <v>0</v>
      </c>
      <c r="S489" s="66">
        <f>'[1]Base Produits'!D475</f>
        <v>0</v>
      </c>
      <c r="T489" s="1">
        <v>475</v>
      </c>
      <c r="U489" s="1">
        <v>468</v>
      </c>
    </row>
    <row r="490" spans="15:21" x14ac:dyDescent="0.3">
      <c r="O490" s="1" t="str">
        <f t="shared" si="29"/>
        <v/>
      </c>
      <c r="P490" s="1">
        <f>SUM($O$22:O490)</f>
        <v>37</v>
      </c>
      <c r="Q490" s="1" t="str">
        <f>'[1]Base Produits'!A476</f>
        <v>P0469</v>
      </c>
      <c r="R490" s="1">
        <f>HLOOKUP($H$2,'[1]Base Facturation'!$C$5:$ALN$611,T490,0)</f>
        <v>0</v>
      </c>
      <c r="S490" s="66">
        <f>'[1]Base Produits'!D476</f>
        <v>0</v>
      </c>
      <c r="T490" s="1">
        <v>476</v>
      </c>
      <c r="U490" s="1">
        <v>469</v>
      </c>
    </row>
    <row r="491" spans="15:21" x14ac:dyDescent="0.3">
      <c r="O491" s="1" t="str">
        <f t="shared" si="29"/>
        <v/>
      </c>
      <c r="P491" s="1">
        <f>SUM($O$22:O491)</f>
        <v>37</v>
      </c>
      <c r="Q491" s="1" t="str">
        <f>'[1]Base Produits'!A477</f>
        <v>P0470</v>
      </c>
      <c r="R491" s="1">
        <f>HLOOKUP($H$2,'[1]Base Facturation'!$C$5:$ALN$611,T491,0)</f>
        <v>0</v>
      </c>
      <c r="S491" s="66">
        <f>'[1]Base Produits'!D477</f>
        <v>0</v>
      </c>
      <c r="T491" s="1">
        <v>477</v>
      </c>
      <c r="U491" s="1">
        <v>470</v>
      </c>
    </row>
    <row r="492" spans="15:21" x14ac:dyDescent="0.3">
      <c r="O492" s="1" t="str">
        <f t="shared" si="29"/>
        <v/>
      </c>
      <c r="P492" s="1">
        <f>SUM($O$22:O492)</f>
        <v>37</v>
      </c>
      <c r="Q492" s="1" t="str">
        <f>'[1]Base Produits'!A478</f>
        <v>P0471</v>
      </c>
      <c r="R492" s="1">
        <f>HLOOKUP($H$2,'[1]Base Facturation'!$C$5:$ALN$611,T492,0)</f>
        <v>0</v>
      </c>
      <c r="S492" s="66">
        <f>'[1]Base Produits'!D478</f>
        <v>0</v>
      </c>
      <c r="T492" s="1">
        <v>478</v>
      </c>
      <c r="U492" s="1">
        <v>471</v>
      </c>
    </row>
    <row r="493" spans="15:21" x14ac:dyDescent="0.3">
      <c r="O493" s="1" t="str">
        <f t="shared" si="29"/>
        <v/>
      </c>
      <c r="P493" s="1">
        <f>SUM($O$22:O493)</f>
        <v>37</v>
      </c>
      <c r="Q493" s="1" t="str">
        <f>'[1]Base Produits'!A479</f>
        <v>P0472</v>
      </c>
      <c r="R493" s="1">
        <f>HLOOKUP($H$2,'[1]Base Facturation'!$C$5:$ALN$611,T493,0)</f>
        <v>0</v>
      </c>
      <c r="S493" s="66">
        <f>'[1]Base Produits'!D479</f>
        <v>0</v>
      </c>
      <c r="T493" s="1">
        <v>479</v>
      </c>
      <c r="U493" s="1">
        <v>472</v>
      </c>
    </row>
    <row r="494" spans="15:21" x14ac:dyDescent="0.3">
      <c r="O494" s="1" t="str">
        <f t="shared" si="29"/>
        <v/>
      </c>
      <c r="P494" s="1">
        <f>SUM($O$22:O494)</f>
        <v>37</v>
      </c>
      <c r="Q494" s="1" t="str">
        <f>'[1]Base Produits'!A480</f>
        <v>P0473</v>
      </c>
      <c r="R494" s="1">
        <f>HLOOKUP($H$2,'[1]Base Facturation'!$C$5:$ALN$611,T494,0)</f>
        <v>0</v>
      </c>
      <c r="S494" s="66">
        <f>'[1]Base Produits'!D480</f>
        <v>0</v>
      </c>
      <c r="T494" s="1">
        <v>480</v>
      </c>
      <c r="U494" s="1">
        <v>473</v>
      </c>
    </row>
    <row r="495" spans="15:21" x14ac:dyDescent="0.3">
      <c r="O495" s="1" t="str">
        <f t="shared" si="29"/>
        <v/>
      </c>
      <c r="P495" s="1">
        <f>SUM($O$22:O495)</f>
        <v>37</v>
      </c>
      <c r="Q495" s="1" t="str">
        <f>'[1]Base Produits'!A481</f>
        <v>P0474</v>
      </c>
      <c r="R495" s="1">
        <f>HLOOKUP($H$2,'[1]Base Facturation'!$C$5:$ALN$611,T495,0)</f>
        <v>0</v>
      </c>
      <c r="S495" s="66">
        <f>'[1]Base Produits'!D481</f>
        <v>0</v>
      </c>
      <c r="T495" s="1">
        <v>481</v>
      </c>
      <c r="U495" s="1">
        <v>474</v>
      </c>
    </row>
    <row r="496" spans="15:21" x14ac:dyDescent="0.3">
      <c r="O496" s="1" t="str">
        <f t="shared" si="29"/>
        <v/>
      </c>
      <c r="P496" s="1">
        <f>SUM($O$22:O496)</f>
        <v>37</v>
      </c>
      <c r="Q496" s="1" t="str">
        <f>'[1]Base Produits'!A482</f>
        <v>P0475</v>
      </c>
      <c r="R496" s="1">
        <f>HLOOKUP($H$2,'[1]Base Facturation'!$C$5:$ALN$611,T496,0)</f>
        <v>0</v>
      </c>
      <c r="S496" s="66">
        <f>'[1]Base Produits'!D482</f>
        <v>0</v>
      </c>
      <c r="T496" s="1">
        <v>482</v>
      </c>
      <c r="U496" s="1">
        <v>475</v>
      </c>
    </row>
    <row r="497" spans="15:21" x14ac:dyDescent="0.3">
      <c r="O497" s="1" t="str">
        <f t="shared" si="29"/>
        <v/>
      </c>
      <c r="P497" s="1">
        <f>SUM($O$22:O497)</f>
        <v>37</v>
      </c>
      <c r="Q497" s="1" t="str">
        <f>'[1]Base Produits'!A483</f>
        <v>P0476</v>
      </c>
      <c r="R497" s="1">
        <f>HLOOKUP($H$2,'[1]Base Facturation'!$C$5:$ALN$611,T497,0)</f>
        <v>0</v>
      </c>
      <c r="S497" s="66">
        <f>'[1]Base Produits'!D483</f>
        <v>0</v>
      </c>
      <c r="T497" s="1">
        <v>483</v>
      </c>
      <c r="U497" s="1">
        <v>476</v>
      </c>
    </row>
    <row r="498" spans="15:21" x14ac:dyDescent="0.3">
      <c r="O498" s="1" t="str">
        <f t="shared" si="29"/>
        <v/>
      </c>
      <c r="P498" s="1">
        <f>SUM($O$22:O498)</f>
        <v>37</v>
      </c>
      <c r="Q498" s="1" t="str">
        <f>'[1]Base Produits'!A484</f>
        <v>P0477</v>
      </c>
      <c r="R498" s="1">
        <f>HLOOKUP($H$2,'[1]Base Facturation'!$C$5:$ALN$611,T498,0)</f>
        <v>0</v>
      </c>
      <c r="S498" s="66">
        <f>'[1]Base Produits'!D484</f>
        <v>0</v>
      </c>
      <c r="T498" s="1">
        <v>484</v>
      </c>
      <c r="U498" s="1">
        <v>477</v>
      </c>
    </row>
    <row r="499" spans="15:21" x14ac:dyDescent="0.3">
      <c r="O499" s="1" t="str">
        <f t="shared" si="29"/>
        <v/>
      </c>
      <c r="P499" s="1">
        <f>SUM($O$22:O499)</f>
        <v>37</v>
      </c>
      <c r="Q499" s="1" t="str">
        <f>'[1]Base Produits'!A485</f>
        <v>P0478</v>
      </c>
      <c r="R499" s="1">
        <f>HLOOKUP($H$2,'[1]Base Facturation'!$C$5:$ALN$611,T499,0)</f>
        <v>0</v>
      </c>
      <c r="S499" s="66">
        <f>'[1]Base Produits'!D485</f>
        <v>0</v>
      </c>
      <c r="T499" s="1">
        <v>485</v>
      </c>
      <c r="U499" s="1">
        <v>478</v>
      </c>
    </row>
    <row r="500" spans="15:21" x14ac:dyDescent="0.3">
      <c r="O500" s="1" t="str">
        <f t="shared" si="29"/>
        <v/>
      </c>
      <c r="P500" s="1">
        <f>SUM($O$22:O500)</f>
        <v>37</v>
      </c>
      <c r="Q500" s="1" t="str">
        <f>'[1]Base Produits'!A486</f>
        <v>P0479</v>
      </c>
      <c r="R500" s="1">
        <f>HLOOKUP($H$2,'[1]Base Facturation'!$C$5:$ALN$611,T500,0)</f>
        <v>0</v>
      </c>
      <c r="S500" s="66">
        <f>'[1]Base Produits'!D486</f>
        <v>0</v>
      </c>
      <c r="T500" s="1">
        <v>486</v>
      </c>
      <c r="U500" s="1">
        <v>479</v>
      </c>
    </row>
    <row r="501" spans="15:21" x14ac:dyDescent="0.3">
      <c r="O501" s="1" t="str">
        <f t="shared" si="29"/>
        <v/>
      </c>
      <c r="P501" s="1">
        <f>SUM($O$22:O501)</f>
        <v>37</v>
      </c>
      <c r="Q501" s="1" t="str">
        <f>'[1]Base Produits'!A487</f>
        <v>P0480</v>
      </c>
      <c r="R501" s="1">
        <f>HLOOKUP($H$2,'[1]Base Facturation'!$C$5:$ALN$611,T501,0)</f>
        <v>0</v>
      </c>
      <c r="S501" s="66">
        <f>'[1]Base Produits'!D487</f>
        <v>0</v>
      </c>
      <c r="T501" s="1">
        <v>487</v>
      </c>
      <c r="U501" s="1">
        <v>480</v>
      </c>
    </row>
    <row r="502" spans="15:21" x14ac:dyDescent="0.3">
      <c r="O502" s="1" t="str">
        <f t="shared" si="29"/>
        <v/>
      </c>
      <c r="P502" s="1">
        <f>SUM($O$22:O502)</f>
        <v>37</v>
      </c>
      <c r="Q502" s="1" t="str">
        <f>'[1]Base Produits'!A488</f>
        <v>P0481</v>
      </c>
      <c r="R502" s="1">
        <f>HLOOKUP($H$2,'[1]Base Facturation'!$C$5:$ALN$611,T502,0)</f>
        <v>0</v>
      </c>
      <c r="S502" s="66">
        <f>'[1]Base Produits'!D488</f>
        <v>0</v>
      </c>
      <c r="T502" s="1">
        <v>488</v>
      </c>
      <c r="U502" s="1">
        <v>481</v>
      </c>
    </row>
    <row r="503" spans="15:21" x14ac:dyDescent="0.3">
      <c r="O503" s="1" t="str">
        <f t="shared" si="29"/>
        <v/>
      </c>
      <c r="P503" s="1">
        <f>SUM($O$22:O503)</f>
        <v>37</v>
      </c>
      <c r="Q503" s="1" t="str">
        <f>'[1]Base Produits'!A489</f>
        <v>P0482</v>
      </c>
      <c r="R503" s="1">
        <f>HLOOKUP($H$2,'[1]Base Facturation'!$C$5:$ALN$611,T503,0)</f>
        <v>0</v>
      </c>
      <c r="S503" s="66">
        <f>'[1]Base Produits'!D489</f>
        <v>0</v>
      </c>
      <c r="T503" s="1">
        <v>489</v>
      </c>
      <c r="U503" s="1">
        <v>482</v>
      </c>
    </row>
    <row r="504" spans="15:21" x14ac:dyDescent="0.3">
      <c r="O504" s="1" t="str">
        <f t="shared" si="29"/>
        <v/>
      </c>
      <c r="P504" s="1">
        <f>SUM($O$22:O504)</f>
        <v>37</v>
      </c>
      <c r="Q504" s="1" t="str">
        <f>'[1]Base Produits'!A490</f>
        <v>P0483</v>
      </c>
      <c r="R504" s="1">
        <f>HLOOKUP($H$2,'[1]Base Facturation'!$C$5:$ALN$611,T504,0)</f>
        <v>0</v>
      </c>
      <c r="S504" s="66">
        <f>'[1]Base Produits'!D490</f>
        <v>0</v>
      </c>
      <c r="T504" s="1">
        <v>490</v>
      </c>
      <c r="U504" s="1">
        <v>483</v>
      </c>
    </row>
    <row r="505" spans="15:21" x14ac:dyDescent="0.3">
      <c r="O505" s="1" t="str">
        <f t="shared" si="29"/>
        <v/>
      </c>
      <c r="P505" s="1">
        <f>SUM($O$22:O505)</f>
        <v>37</v>
      </c>
      <c r="Q505" s="1" t="str">
        <f>'[1]Base Produits'!A491</f>
        <v>P0484</v>
      </c>
      <c r="R505" s="1">
        <f>HLOOKUP($H$2,'[1]Base Facturation'!$C$5:$ALN$611,T505,0)</f>
        <v>0</v>
      </c>
      <c r="S505" s="66">
        <f>'[1]Base Produits'!D491</f>
        <v>0</v>
      </c>
      <c r="T505" s="1">
        <v>491</v>
      </c>
      <c r="U505" s="1">
        <v>484</v>
      </c>
    </row>
    <row r="506" spans="15:21" x14ac:dyDescent="0.3">
      <c r="O506" s="1" t="str">
        <f t="shared" si="29"/>
        <v/>
      </c>
      <c r="P506" s="1">
        <f>SUM($O$22:O506)</f>
        <v>37</v>
      </c>
      <c r="Q506" s="1" t="str">
        <f>'[1]Base Produits'!A492</f>
        <v>P0485</v>
      </c>
      <c r="R506" s="1">
        <f>HLOOKUP($H$2,'[1]Base Facturation'!$C$5:$ALN$611,T506,0)</f>
        <v>0</v>
      </c>
      <c r="S506" s="66">
        <f>'[1]Base Produits'!D492</f>
        <v>0</v>
      </c>
      <c r="T506" s="1">
        <v>492</v>
      </c>
      <c r="U506" s="1">
        <v>485</v>
      </c>
    </row>
    <row r="507" spans="15:21" x14ac:dyDescent="0.3">
      <c r="O507" s="1" t="str">
        <f t="shared" si="29"/>
        <v/>
      </c>
      <c r="P507" s="1">
        <f>SUM($O$22:O507)</f>
        <v>37</v>
      </c>
      <c r="Q507" s="1" t="str">
        <f>'[1]Base Produits'!A493</f>
        <v>P0486</v>
      </c>
      <c r="R507" s="1">
        <f>HLOOKUP($H$2,'[1]Base Facturation'!$C$5:$ALN$611,T507,0)</f>
        <v>0</v>
      </c>
      <c r="S507" s="66">
        <f>'[1]Base Produits'!D493</f>
        <v>0</v>
      </c>
      <c r="T507" s="1">
        <v>493</v>
      </c>
      <c r="U507" s="1">
        <v>486</v>
      </c>
    </row>
    <row r="508" spans="15:21" x14ac:dyDescent="0.3">
      <c r="O508" s="1" t="str">
        <f t="shared" si="29"/>
        <v/>
      </c>
      <c r="P508" s="1">
        <f>SUM($O$22:O508)</f>
        <v>37</v>
      </c>
      <c r="Q508" s="1" t="str">
        <f>'[1]Base Produits'!A494</f>
        <v>P0487</v>
      </c>
      <c r="R508" s="1">
        <f>HLOOKUP($H$2,'[1]Base Facturation'!$C$5:$ALN$611,T508,0)</f>
        <v>0</v>
      </c>
      <c r="S508" s="66">
        <f>'[1]Base Produits'!D494</f>
        <v>0</v>
      </c>
      <c r="T508" s="1">
        <v>494</v>
      </c>
      <c r="U508" s="1">
        <v>487</v>
      </c>
    </row>
    <row r="509" spans="15:21" x14ac:dyDescent="0.3">
      <c r="O509" s="1" t="str">
        <f t="shared" si="29"/>
        <v/>
      </c>
      <c r="P509" s="1">
        <f>SUM($O$22:O509)</f>
        <v>37</v>
      </c>
      <c r="Q509" s="1" t="str">
        <f>'[1]Base Produits'!A495</f>
        <v>P0488</v>
      </c>
      <c r="R509" s="1">
        <f>HLOOKUP($H$2,'[1]Base Facturation'!$C$5:$ALN$611,T509,0)</f>
        <v>0</v>
      </c>
      <c r="S509" s="66">
        <f>'[1]Base Produits'!D495</f>
        <v>0</v>
      </c>
      <c r="T509" s="1">
        <v>495</v>
      </c>
      <c r="U509" s="1">
        <v>488</v>
      </c>
    </row>
    <row r="510" spans="15:21" x14ac:dyDescent="0.3">
      <c r="O510" s="1" t="str">
        <f t="shared" si="29"/>
        <v/>
      </c>
      <c r="P510" s="1">
        <f>SUM($O$22:O510)</f>
        <v>37</v>
      </c>
      <c r="Q510" s="1" t="str">
        <f>'[1]Base Produits'!A496</f>
        <v>P0489</v>
      </c>
      <c r="R510" s="1">
        <f>HLOOKUP($H$2,'[1]Base Facturation'!$C$5:$ALN$611,T510,0)</f>
        <v>0</v>
      </c>
      <c r="S510" s="66">
        <f>'[1]Base Produits'!D496</f>
        <v>0</v>
      </c>
      <c r="T510" s="1">
        <v>496</v>
      </c>
      <c r="U510" s="1">
        <v>489</v>
      </c>
    </row>
    <row r="511" spans="15:21" x14ac:dyDescent="0.3">
      <c r="O511" s="1" t="str">
        <f t="shared" si="29"/>
        <v/>
      </c>
      <c r="P511" s="1">
        <f>SUM($O$22:O511)</f>
        <v>37</v>
      </c>
      <c r="Q511" s="1" t="str">
        <f>'[1]Base Produits'!A497</f>
        <v>P0490</v>
      </c>
      <c r="R511" s="1">
        <f>HLOOKUP($H$2,'[1]Base Facturation'!$C$5:$ALN$611,T511,0)</f>
        <v>0</v>
      </c>
      <c r="S511" s="66">
        <f>'[1]Base Produits'!D497</f>
        <v>0</v>
      </c>
      <c r="T511" s="1">
        <v>497</v>
      </c>
      <c r="U511" s="1">
        <v>490</v>
      </c>
    </row>
    <row r="512" spans="15:21" x14ac:dyDescent="0.3">
      <c r="O512" s="1" t="str">
        <f t="shared" si="29"/>
        <v/>
      </c>
      <c r="P512" s="1">
        <f>SUM($O$22:O512)</f>
        <v>37</v>
      </c>
      <c r="Q512" s="1" t="str">
        <f>'[1]Base Produits'!A498</f>
        <v>P0491</v>
      </c>
      <c r="R512" s="1">
        <f>HLOOKUP($H$2,'[1]Base Facturation'!$C$5:$ALN$611,T512,0)</f>
        <v>0</v>
      </c>
      <c r="S512" s="66">
        <f>'[1]Base Produits'!D498</f>
        <v>0</v>
      </c>
      <c r="T512" s="1">
        <v>498</v>
      </c>
      <c r="U512" s="1">
        <v>491</v>
      </c>
    </row>
    <row r="513" spans="15:21" x14ac:dyDescent="0.3">
      <c r="O513" s="1" t="str">
        <f t="shared" si="29"/>
        <v/>
      </c>
      <c r="P513" s="1">
        <f>SUM($O$22:O513)</f>
        <v>37</v>
      </c>
      <c r="Q513" s="1" t="str">
        <f>'[1]Base Produits'!A499</f>
        <v>P0492</v>
      </c>
      <c r="R513" s="1">
        <f>HLOOKUP($H$2,'[1]Base Facturation'!$C$5:$ALN$611,T513,0)</f>
        <v>0</v>
      </c>
      <c r="S513" s="66">
        <f>'[1]Base Produits'!D499</f>
        <v>0</v>
      </c>
      <c r="T513" s="1">
        <v>499</v>
      </c>
      <c r="U513" s="1">
        <v>492</v>
      </c>
    </row>
    <row r="514" spans="15:21" x14ac:dyDescent="0.3">
      <c r="O514" s="1" t="str">
        <f t="shared" si="29"/>
        <v/>
      </c>
      <c r="P514" s="1">
        <f>SUM($O$22:O514)</f>
        <v>37</v>
      </c>
      <c r="Q514" s="1" t="str">
        <f>'[1]Base Produits'!A500</f>
        <v>P0493</v>
      </c>
      <c r="R514" s="1">
        <f>HLOOKUP($H$2,'[1]Base Facturation'!$C$5:$ALN$611,T514,0)</f>
        <v>0</v>
      </c>
      <c r="S514" s="66">
        <f>'[1]Base Produits'!D500</f>
        <v>0</v>
      </c>
      <c r="T514" s="1">
        <v>500</v>
      </c>
      <c r="U514" s="1">
        <v>493</v>
      </c>
    </row>
    <row r="515" spans="15:21" x14ac:dyDescent="0.3">
      <c r="O515" s="1" t="str">
        <f t="shared" si="29"/>
        <v/>
      </c>
      <c r="P515" s="1">
        <f>SUM($O$22:O515)</f>
        <v>37</v>
      </c>
      <c r="Q515" s="1" t="str">
        <f>'[1]Base Produits'!A501</f>
        <v>P0494</v>
      </c>
      <c r="R515" s="1">
        <f>HLOOKUP($H$2,'[1]Base Facturation'!$C$5:$ALN$611,T515,0)</f>
        <v>0</v>
      </c>
      <c r="S515" s="66">
        <f>'[1]Base Produits'!D501</f>
        <v>0</v>
      </c>
      <c r="T515" s="1">
        <v>501</v>
      </c>
      <c r="U515" s="1">
        <v>494</v>
      </c>
    </row>
    <row r="516" spans="15:21" x14ac:dyDescent="0.3">
      <c r="O516" s="1" t="str">
        <f t="shared" si="29"/>
        <v/>
      </c>
      <c r="P516" s="1">
        <f>SUM($O$22:O516)</f>
        <v>37</v>
      </c>
      <c r="Q516" s="1" t="str">
        <f>'[1]Base Produits'!A502</f>
        <v>P0495</v>
      </c>
      <c r="R516" s="1">
        <f>HLOOKUP($H$2,'[1]Base Facturation'!$C$5:$ALN$611,T516,0)</f>
        <v>0</v>
      </c>
      <c r="S516" s="66">
        <f>'[1]Base Produits'!D502</f>
        <v>0</v>
      </c>
      <c r="T516" s="1">
        <v>502</v>
      </c>
      <c r="U516" s="1">
        <v>495</v>
      </c>
    </row>
    <row r="517" spans="15:21" x14ac:dyDescent="0.3">
      <c r="O517" s="1" t="str">
        <f t="shared" si="29"/>
        <v/>
      </c>
      <c r="P517" s="1">
        <f>SUM($O$22:O517)</f>
        <v>37</v>
      </c>
      <c r="Q517" s="1" t="str">
        <f>'[1]Base Produits'!A503</f>
        <v>P0496</v>
      </c>
      <c r="R517" s="1">
        <f>HLOOKUP($H$2,'[1]Base Facturation'!$C$5:$ALN$611,T517,0)</f>
        <v>0</v>
      </c>
      <c r="S517" s="66">
        <f>'[1]Base Produits'!D503</f>
        <v>0</v>
      </c>
      <c r="T517" s="1">
        <v>503</v>
      </c>
      <c r="U517" s="1">
        <v>496</v>
      </c>
    </row>
    <row r="518" spans="15:21" x14ac:dyDescent="0.3">
      <c r="O518" s="1" t="str">
        <f t="shared" si="29"/>
        <v/>
      </c>
      <c r="P518" s="1">
        <f>SUM($O$22:O518)</f>
        <v>37</v>
      </c>
      <c r="Q518" s="1" t="str">
        <f>'[1]Base Produits'!A504</f>
        <v>P0497</v>
      </c>
      <c r="R518" s="1">
        <f>HLOOKUP($H$2,'[1]Base Facturation'!$C$5:$ALN$611,T518,0)</f>
        <v>0</v>
      </c>
      <c r="S518" s="66">
        <f>'[1]Base Produits'!D504</f>
        <v>0</v>
      </c>
      <c r="T518" s="1">
        <v>504</v>
      </c>
      <c r="U518" s="1">
        <v>497</v>
      </c>
    </row>
    <row r="519" spans="15:21" x14ac:dyDescent="0.3">
      <c r="O519" s="1" t="str">
        <f t="shared" si="29"/>
        <v/>
      </c>
      <c r="P519" s="1">
        <f>SUM($O$22:O519)</f>
        <v>37</v>
      </c>
      <c r="Q519" s="1" t="str">
        <f>'[1]Base Produits'!A505</f>
        <v>P0498</v>
      </c>
      <c r="R519" s="1">
        <f>HLOOKUP($H$2,'[1]Base Facturation'!$C$5:$ALN$611,T519,0)</f>
        <v>0</v>
      </c>
      <c r="S519" s="66">
        <f>'[1]Base Produits'!D505</f>
        <v>0</v>
      </c>
      <c r="T519" s="1">
        <v>505</v>
      </c>
      <c r="U519" s="1">
        <v>498</v>
      </c>
    </row>
    <row r="520" spans="15:21" x14ac:dyDescent="0.3">
      <c r="O520" s="1" t="str">
        <f t="shared" si="29"/>
        <v/>
      </c>
      <c r="P520" s="1">
        <f>SUM($O$22:O520)</f>
        <v>37</v>
      </c>
      <c r="Q520" s="1" t="str">
        <f>'[1]Base Produits'!A506</f>
        <v>P0499</v>
      </c>
      <c r="R520" s="1">
        <f>HLOOKUP($H$2,'[1]Base Facturation'!$C$5:$ALN$611,T520,0)</f>
        <v>0</v>
      </c>
      <c r="S520" s="66">
        <f>'[1]Base Produits'!D506</f>
        <v>0</v>
      </c>
      <c r="T520" s="1">
        <v>506</v>
      </c>
      <c r="U520" s="1">
        <v>499</v>
      </c>
    </row>
    <row r="521" spans="15:21" x14ac:dyDescent="0.3">
      <c r="O521" s="1" t="str">
        <f t="shared" si="29"/>
        <v/>
      </c>
      <c r="P521" s="1">
        <f>SUM($O$22:O521)</f>
        <v>37</v>
      </c>
      <c r="Q521" s="1" t="str">
        <f>'[1]Base Produits'!A507</f>
        <v>P0500</v>
      </c>
      <c r="R521" s="1">
        <f>HLOOKUP($H$2,'[1]Base Facturation'!$C$5:$ALN$611,T521,0)</f>
        <v>0</v>
      </c>
      <c r="S521" s="66">
        <f>'[1]Base Produits'!D507</f>
        <v>0</v>
      </c>
      <c r="T521" s="1">
        <v>507</v>
      </c>
      <c r="U521" s="1">
        <v>500</v>
      </c>
    </row>
    <row r="522" spans="15:21" x14ac:dyDescent="0.3">
      <c r="O522" s="1" t="str">
        <f t="shared" si="29"/>
        <v/>
      </c>
      <c r="P522" s="1">
        <f>SUM($O$22:O522)</f>
        <v>37</v>
      </c>
      <c r="Q522" s="1" t="str">
        <f>'[1]Base Produits'!A508</f>
        <v>P0501</v>
      </c>
      <c r="R522" s="1">
        <f>HLOOKUP($H$2,'[1]Base Facturation'!$C$5:$ALN$611,T522,0)</f>
        <v>0</v>
      </c>
      <c r="S522" s="66">
        <f>'[1]Base Produits'!D508</f>
        <v>0</v>
      </c>
      <c r="T522" s="1">
        <v>508</v>
      </c>
      <c r="U522" s="1">
        <v>501</v>
      </c>
    </row>
    <row r="523" spans="15:21" x14ac:dyDescent="0.3">
      <c r="O523" s="1" t="str">
        <f t="shared" si="29"/>
        <v/>
      </c>
      <c r="P523" s="1">
        <f>SUM($O$22:O523)</f>
        <v>37</v>
      </c>
      <c r="Q523" s="1" t="str">
        <f>'[1]Base Produits'!A509</f>
        <v>P0502</v>
      </c>
      <c r="R523" s="1">
        <f>HLOOKUP($H$2,'[1]Base Facturation'!$C$5:$ALN$611,T523,0)</f>
        <v>0</v>
      </c>
      <c r="S523" s="66">
        <f>'[1]Base Produits'!D509</f>
        <v>0</v>
      </c>
      <c r="T523" s="1">
        <v>509</v>
      </c>
      <c r="U523" s="1">
        <v>502</v>
      </c>
    </row>
    <row r="524" spans="15:21" x14ac:dyDescent="0.3">
      <c r="O524" s="1" t="str">
        <f t="shared" si="29"/>
        <v/>
      </c>
      <c r="P524" s="1">
        <f>SUM($O$22:O524)</f>
        <v>37</v>
      </c>
      <c r="Q524" s="1" t="str">
        <f>'[1]Base Produits'!A510</f>
        <v>P0503</v>
      </c>
      <c r="R524" s="1">
        <f>HLOOKUP($H$2,'[1]Base Facturation'!$C$5:$ALN$611,T524,0)</f>
        <v>0</v>
      </c>
      <c r="S524" s="66">
        <f>'[1]Base Produits'!D510</f>
        <v>0</v>
      </c>
      <c r="T524" s="1">
        <v>510</v>
      </c>
      <c r="U524" s="1">
        <v>503</v>
      </c>
    </row>
    <row r="525" spans="15:21" x14ac:dyDescent="0.3">
      <c r="O525" s="1" t="str">
        <f t="shared" si="29"/>
        <v/>
      </c>
      <c r="P525" s="1">
        <f>SUM($O$22:O525)</f>
        <v>37</v>
      </c>
      <c r="Q525" s="1" t="str">
        <f>'[1]Base Produits'!A511</f>
        <v>P0504</v>
      </c>
      <c r="R525" s="1">
        <f>HLOOKUP($H$2,'[1]Base Facturation'!$C$5:$ALN$611,T525,0)</f>
        <v>0</v>
      </c>
      <c r="S525" s="66">
        <f>'[1]Base Produits'!D511</f>
        <v>0</v>
      </c>
      <c r="T525" s="1">
        <v>511</v>
      </c>
      <c r="U525" s="1">
        <v>504</v>
      </c>
    </row>
    <row r="526" spans="15:21" x14ac:dyDescent="0.3">
      <c r="O526" s="1" t="str">
        <f t="shared" si="29"/>
        <v/>
      </c>
      <c r="P526" s="1">
        <f>SUM($O$22:O526)</f>
        <v>37</v>
      </c>
      <c r="Q526" s="1" t="str">
        <f>'[1]Base Produits'!A512</f>
        <v>P0505</v>
      </c>
      <c r="R526" s="1">
        <f>HLOOKUP($H$2,'[1]Base Facturation'!$C$5:$ALN$611,T526,0)</f>
        <v>0</v>
      </c>
      <c r="S526" s="66">
        <f>'[1]Base Produits'!D512</f>
        <v>0</v>
      </c>
      <c r="T526" s="1">
        <v>512</v>
      </c>
      <c r="U526" s="1">
        <v>505</v>
      </c>
    </row>
    <row r="527" spans="15:21" x14ac:dyDescent="0.3">
      <c r="O527" s="1" t="str">
        <f t="shared" si="29"/>
        <v/>
      </c>
      <c r="P527" s="1">
        <f>SUM($O$22:O527)</f>
        <v>37</v>
      </c>
      <c r="Q527" s="1" t="str">
        <f>'[1]Base Produits'!A513</f>
        <v>P0506</v>
      </c>
      <c r="R527" s="1">
        <f>HLOOKUP($H$2,'[1]Base Facturation'!$C$5:$ALN$611,T527,0)</f>
        <v>0</v>
      </c>
      <c r="S527" s="66">
        <f>'[1]Base Produits'!D513</f>
        <v>0</v>
      </c>
      <c r="T527" s="1">
        <v>513</v>
      </c>
      <c r="U527" s="1">
        <v>506</v>
      </c>
    </row>
    <row r="528" spans="15:21" x14ac:dyDescent="0.3">
      <c r="O528" s="1" t="str">
        <f t="shared" si="29"/>
        <v/>
      </c>
      <c r="P528" s="1">
        <f>SUM($O$22:O528)</f>
        <v>37</v>
      </c>
      <c r="Q528" s="1" t="str">
        <f>'[1]Base Produits'!A514</f>
        <v>P0507</v>
      </c>
      <c r="R528" s="1">
        <f>HLOOKUP($H$2,'[1]Base Facturation'!$C$5:$ALN$611,T528,0)</f>
        <v>0</v>
      </c>
      <c r="S528" s="66">
        <f>'[1]Base Produits'!D514</f>
        <v>0</v>
      </c>
      <c r="T528" s="1">
        <v>514</v>
      </c>
      <c r="U528" s="1">
        <v>507</v>
      </c>
    </row>
    <row r="529" spans="15:21" x14ac:dyDescent="0.3">
      <c r="O529" s="1" t="str">
        <f t="shared" si="29"/>
        <v/>
      </c>
      <c r="P529" s="1">
        <f>SUM($O$22:O529)</f>
        <v>37</v>
      </c>
      <c r="Q529" s="1" t="str">
        <f>'[1]Base Produits'!A515</f>
        <v>P0508</v>
      </c>
      <c r="R529" s="1">
        <f>HLOOKUP($H$2,'[1]Base Facturation'!$C$5:$ALN$611,T529,0)</f>
        <v>0</v>
      </c>
      <c r="S529" s="66">
        <f>'[1]Base Produits'!D515</f>
        <v>0</v>
      </c>
      <c r="T529" s="1">
        <v>515</v>
      </c>
      <c r="U529" s="1">
        <v>508</v>
      </c>
    </row>
    <row r="530" spans="15:21" x14ac:dyDescent="0.3">
      <c r="O530" s="1" t="str">
        <f t="shared" si="29"/>
        <v/>
      </c>
      <c r="P530" s="1">
        <f>SUM($O$22:O530)</f>
        <v>37</v>
      </c>
      <c r="Q530" s="1" t="str">
        <f>'[1]Base Produits'!A516</f>
        <v>P0509</v>
      </c>
      <c r="R530" s="1">
        <f>HLOOKUP($H$2,'[1]Base Facturation'!$C$5:$ALN$611,T530,0)</f>
        <v>0</v>
      </c>
      <c r="S530" s="66">
        <f>'[1]Base Produits'!D516</f>
        <v>0</v>
      </c>
      <c r="T530" s="1">
        <v>516</v>
      </c>
      <c r="U530" s="1">
        <v>509</v>
      </c>
    </row>
    <row r="531" spans="15:21" x14ac:dyDescent="0.3">
      <c r="O531" s="1" t="str">
        <f t="shared" si="29"/>
        <v/>
      </c>
      <c r="P531" s="1">
        <f>SUM($O$22:O531)</f>
        <v>37</v>
      </c>
      <c r="Q531" s="1" t="str">
        <f>'[1]Base Produits'!A517</f>
        <v>P0510</v>
      </c>
      <c r="R531" s="1">
        <f>HLOOKUP($H$2,'[1]Base Facturation'!$C$5:$ALN$611,T531,0)</f>
        <v>0</v>
      </c>
      <c r="S531" s="66">
        <f>'[1]Base Produits'!D517</f>
        <v>0</v>
      </c>
      <c r="T531" s="1">
        <v>517</v>
      </c>
      <c r="U531" s="1">
        <v>510</v>
      </c>
    </row>
    <row r="532" spans="15:21" x14ac:dyDescent="0.3">
      <c r="O532" s="1" t="str">
        <f t="shared" si="29"/>
        <v/>
      </c>
      <c r="P532" s="1">
        <f>SUM($O$22:O532)</f>
        <v>37</v>
      </c>
      <c r="Q532" s="1" t="str">
        <f>'[1]Base Produits'!A518</f>
        <v>P0511</v>
      </c>
      <c r="R532" s="1">
        <f>HLOOKUP($H$2,'[1]Base Facturation'!$C$5:$ALN$611,T532,0)</f>
        <v>0</v>
      </c>
      <c r="S532" s="66">
        <f>'[1]Base Produits'!D518</f>
        <v>0</v>
      </c>
      <c r="T532" s="1">
        <v>518</v>
      </c>
      <c r="U532" s="1">
        <v>511</v>
      </c>
    </row>
    <row r="533" spans="15:21" x14ac:dyDescent="0.3">
      <c r="O533" s="1" t="str">
        <f t="shared" si="29"/>
        <v/>
      </c>
      <c r="P533" s="1">
        <f>SUM($O$22:O533)</f>
        <v>37</v>
      </c>
      <c r="Q533" s="1" t="str">
        <f>'[1]Base Produits'!A519</f>
        <v>P0512</v>
      </c>
      <c r="R533" s="1">
        <f>HLOOKUP($H$2,'[1]Base Facturation'!$C$5:$ALN$611,T533,0)</f>
        <v>0</v>
      </c>
      <c r="S533" s="66">
        <f>'[1]Base Produits'!D519</f>
        <v>0</v>
      </c>
      <c r="T533" s="1">
        <v>519</v>
      </c>
      <c r="U533" s="1">
        <v>512</v>
      </c>
    </row>
    <row r="534" spans="15:21" x14ac:dyDescent="0.3">
      <c r="O534" s="1" t="str">
        <f t="shared" ref="O534:O597" si="30">IF(R534&gt;0,1,"")</f>
        <v/>
      </c>
      <c r="P534" s="1">
        <f>SUM($O$22:O534)</f>
        <v>37</v>
      </c>
      <c r="Q534" s="1" t="str">
        <f>'[1]Base Produits'!A520</f>
        <v>P0513</v>
      </c>
      <c r="R534" s="1">
        <f>HLOOKUP($H$2,'[1]Base Facturation'!$C$5:$ALN$611,T534,0)</f>
        <v>0</v>
      </c>
      <c r="S534" s="66">
        <f>'[1]Base Produits'!D520</f>
        <v>0</v>
      </c>
      <c r="T534" s="1">
        <v>520</v>
      </c>
      <c r="U534" s="1">
        <v>513</v>
      </c>
    </row>
    <row r="535" spans="15:21" x14ac:dyDescent="0.3">
      <c r="O535" s="1" t="str">
        <f t="shared" si="30"/>
        <v/>
      </c>
      <c r="P535" s="1">
        <f>SUM($O$22:O535)</f>
        <v>37</v>
      </c>
      <c r="Q535" s="1" t="str">
        <f>'[1]Base Produits'!A521</f>
        <v>P0514</v>
      </c>
      <c r="R535" s="1">
        <f>HLOOKUP($H$2,'[1]Base Facturation'!$C$5:$ALN$611,T535,0)</f>
        <v>0</v>
      </c>
      <c r="S535" s="66">
        <f>'[1]Base Produits'!D521</f>
        <v>0</v>
      </c>
      <c r="T535" s="1">
        <v>521</v>
      </c>
      <c r="U535" s="1">
        <v>514</v>
      </c>
    </row>
    <row r="536" spans="15:21" x14ac:dyDescent="0.3">
      <c r="O536" s="1" t="str">
        <f t="shared" si="30"/>
        <v/>
      </c>
      <c r="P536" s="1">
        <f>SUM($O$22:O536)</f>
        <v>37</v>
      </c>
      <c r="Q536" s="1" t="str">
        <f>'[1]Base Produits'!A522</f>
        <v>P0515</v>
      </c>
      <c r="R536" s="1">
        <f>HLOOKUP($H$2,'[1]Base Facturation'!$C$5:$ALN$611,T536,0)</f>
        <v>0</v>
      </c>
      <c r="S536" s="66">
        <f>'[1]Base Produits'!D522</f>
        <v>0</v>
      </c>
      <c r="T536" s="1">
        <v>522</v>
      </c>
      <c r="U536" s="1">
        <v>515</v>
      </c>
    </row>
    <row r="537" spans="15:21" x14ac:dyDescent="0.3">
      <c r="O537" s="1" t="str">
        <f t="shared" si="30"/>
        <v/>
      </c>
      <c r="P537" s="1">
        <f>SUM($O$22:O537)</f>
        <v>37</v>
      </c>
      <c r="Q537" s="1" t="str">
        <f>'[1]Base Produits'!A523</f>
        <v>P0516</v>
      </c>
      <c r="R537" s="1">
        <f>HLOOKUP($H$2,'[1]Base Facturation'!$C$5:$ALN$611,T537,0)</f>
        <v>0</v>
      </c>
      <c r="S537" s="66">
        <f>'[1]Base Produits'!D523</f>
        <v>0</v>
      </c>
      <c r="T537" s="1">
        <v>523</v>
      </c>
      <c r="U537" s="1">
        <v>516</v>
      </c>
    </row>
    <row r="538" spans="15:21" x14ac:dyDescent="0.3">
      <c r="O538" s="1" t="str">
        <f t="shared" si="30"/>
        <v/>
      </c>
      <c r="P538" s="1">
        <f>SUM($O$22:O538)</f>
        <v>37</v>
      </c>
      <c r="Q538" s="1" t="str">
        <f>'[1]Base Produits'!A524</f>
        <v>P0517</v>
      </c>
      <c r="R538" s="1">
        <f>HLOOKUP($H$2,'[1]Base Facturation'!$C$5:$ALN$611,T538,0)</f>
        <v>0</v>
      </c>
      <c r="S538" s="66">
        <f>'[1]Base Produits'!D524</f>
        <v>0</v>
      </c>
      <c r="T538" s="1">
        <v>524</v>
      </c>
      <c r="U538" s="1">
        <v>517</v>
      </c>
    </row>
    <row r="539" spans="15:21" x14ac:dyDescent="0.3">
      <c r="O539" s="1" t="str">
        <f t="shared" si="30"/>
        <v/>
      </c>
      <c r="P539" s="1">
        <f>SUM($O$22:O539)</f>
        <v>37</v>
      </c>
      <c r="Q539" s="1" t="str">
        <f>'[1]Base Produits'!A525</f>
        <v>P0518</v>
      </c>
      <c r="R539" s="1">
        <f>HLOOKUP($H$2,'[1]Base Facturation'!$C$5:$ALN$611,T539,0)</f>
        <v>0</v>
      </c>
      <c r="S539" s="66">
        <f>'[1]Base Produits'!D525</f>
        <v>0</v>
      </c>
      <c r="T539" s="1">
        <v>525</v>
      </c>
      <c r="U539" s="1">
        <v>518</v>
      </c>
    </row>
    <row r="540" spans="15:21" x14ac:dyDescent="0.3">
      <c r="O540" s="1" t="str">
        <f t="shared" si="30"/>
        <v/>
      </c>
      <c r="P540" s="1">
        <f>SUM($O$22:O540)</f>
        <v>37</v>
      </c>
      <c r="Q540" s="1" t="str">
        <f>'[1]Base Produits'!A526</f>
        <v>P0519</v>
      </c>
      <c r="R540" s="1">
        <f>HLOOKUP($H$2,'[1]Base Facturation'!$C$5:$ALN$611,T540,0)</f>
        <v>0</v>
      </c>
      <c r="S540" s="66">
        <f>'[1]Base Produits'!D526</f>
        <v>0</v>
      </c>
      <c r="T540" s="1">
        <v>526</v>
      </c>
      <c r="U540" s="1">
        <v>519</v>
      </c>
    </row>
    <row r="541" spans="15:21" x14ac:dyDescent="0.3">
      <c r="O541" s="1" t="str">
        <f t="shared" si="30"/>
        <v/>
      </c>
      <c r="P541" s="1">
        <f>SUM($O$22:O541)</f>
        <v>37</v>
      </c>
      <c r="Q541" s="1" t="str">
        <f>'[1]Base Produits'!A527</f>
        <v>P0520</v>
      </c>
      <c r="R541" s="1">
        <f>HLOOKUP($H$2,'[1]Base Facturation'!$C$5:$ALN$611,T541,0)</f>
        <v>0</v>
      </c>
      <c r="S541" s="66">
        <f>'[1]Base Produits'!D527</f>
        <v>0</v>
      </c>
      <c r="T541" s="1">
        <v>527</v>
      </c>
      <c r="U541" s="1">
        <v>520</v>
      </c>
    </row>
    <row r="542" spans="15:21" x14ac:dyDescent="0.3">
      <c r="O542" s="1" t="str">
        <f t="shared" si="30"/>
        <v/>
      </c>
      <c r="P542" s="1">
        <f>SUM($O$22:O542)</f>
        <v>37</v>
      </c>
      <c r="Q542" s="1" t="str">
        <f>'[1]Base Produits'!A528</f>
        <v>P0521</v>
      </c>
      <c r="R542" s="1">
        <f>HLOOKUP($H$2,'[1]Base Facturation'!$C$5:$ALN$611,T542,0)</f>
        <v>0</v>
      </c>
      <c r="S542" s="66">
        <f>'[1]Base Produits'!D528</f>
        <v>0</v>
      </c>
      <c r="T542" s="1">
        <v>528</v>
      </c>
      <c r="U542" s="1">
        <v>521</v>
      </c>
    </row>
    <row r="543" spans="15:21" x14ac:dyDescent="0.3">
      <c r="O543" s="1" t="str">
        <f t="shared" si="30"/>
        <v/>
      </c>
      <c r="P543" s="1">
        <f>SUM($O$22:O543)</f>
        <v>37</v>
      </c>
      <c r="Q543" s="1" t="str">
        <f>'[1]Base Produits'!A529</f>
        <v>P0522</v>
      </c>
      <c r="R543" s="1">
        <f>HLOOKUP($H$2,'[1]Base Facturation'!$C$5:$ALN$611,T543,0)</f>
        <v>0</v>
      </c>
      <c r="S543" s="66">
        <f>'[1]Base Produits'!D529</f>
        <v>0</v>
      </c>
      <c r="T543" s="1">
        <v>529</v>
      </c>
      <c r="U543" s="1">
        <v>522</v>
      </c>
    </row>
    <row r="544" spans="15:21" x14ac:dyDescent="0.3">
      <c r="O544" s="1" t="str">
        <f t="shared" si="30"/>
        <v/>
      </c>
      <c r="P544" s="1">
        <f>SUM($O$22:O544)</f>
        <v>37</v>
      </c>
      <c r="Q544" s="1" t="str">
        <f>'[1]Base Produits'!A530</f>
        <v>P0523</v>
      </c>
      <c r="R544" s="1">
        <f>HLOOKUP($H$2,'[1]Base Facturation'!$C$5:$ALN$611,T544,0)</f>
        <v>0</v>
      </c>
      <c r="S544" s="66">
        <f>'[1]Base Produits'!D530</f>
        <v>0</v>
      </c>
      <c r="T544" s="1">
        <v>530</v>
      </c>
      <c r="U544" s="1">
        <v>523</v>
      </c>
    </row>
    <row r="545" spans="15:21" x14ac:dyDescent="0.3">
      <c r="O545" s="1" t="str">
        <f t="shared" si="30"/>
        <v/>
      </c>
      <c r="P545" s="1">
        <f>SUM($O$22:O545)</f>
        <v>37</v>
      </c>
      <c r="Q545" s="1" t="str">
        <f>'[1]Base Produits'!A531</f>
        <v>P0524</v>
      </c>
      <c r="R545" s="1">
        <f>HLOOKUP($H$2,'[1]Base Facturation'!$C$5:$ALN$611,T545,0)</f>
        <v>0</v>
      </c>
      <c r="S545" s="66">
        <f>'[1]Base Produits'!D531</f>
        <v>0</v>
      </c>
      <c r="T545" s="1">
        <v>531</v>
      </c>
      <c r="U545" s="1">
        <v>524</v>
      </c>
    </row>
    <row r="546" spans="15:21" x14ac:dyDescent="0.3">
      <c r="O546" s="1" t="str">
        <f t="shared" si="30"/>
        <v/>
      </c>
      <c r="P546" s="1">
        <f>SUM($O$22:O546)</f>
        <v>37</v>
      </c>
      <c r="Q546" s="1" t="str">
        <f>'[1]Base Produits'!A532</f>
        <v>P0525</v>
      </c>
      <c r="R546" s="1">
        <f>HLOOKUP($H$2,'[1]Base Facturation'!$C$5:$ALN$611,T546,0)</f>
        <v>0</v>
      </c>
      <c r="S546" s="66">
        <f>'[1]Base Produits'!D532</f>
        <v>0</v>
      </c>
      <c r="T546" s="1">
        <v>532</v>
      </c>
      <c r="U546" s="1">
        <v>525</v>
      </c>
    </row>
    <row r="547" spans="15:21" x14ac:dyDescent="0.3">
      <c r="O547" s="1" t="str">
        <f t="shared" si="30"/>
        <v/>
      </c>
      <c r="P547" s="1">
        <f>SUM($O$22:O547)</f>
        <v>37</v>
      </c>
      <c r="Q547" s="1" t="str">
        <f>'[1]Base Produits'!A533</f>
        <v>P0526</v>
      </c>
      <c r="R547" s="1">
        <f>HLOOKUP($H$2,'[1]Base Facturation'!$C$5:$ALN$611,T547,0)</f>
        <v>0</v>
      </c>
      <c r="S547" s="66">
        <f>'[1]Base Produits'!D533</f>
        <v>0</v>
      </c>
      <c r="T547" s="1">
        <v>533</v>
      </c>
      <c r="U547" s="1">
        <v>526</v>
      </c>
    </row>
    <row r="548" spans="15:21" x14ac:dyDescent="0.3">
      <c r="O548" s="1" t="str">
        <f t="shared" si="30"/>
        <v/>
      </c>
      <c r="P548" s="1">
        <f>SUM($O$22:O548)</f>
        <v>37</v>
      </c>
      <c r="Q548" s="1" t="str">
        <f>'[1]Base Produits'!A534</f>
        <v>P0527</v>
      </c>
      <c r="R548" s="1">
        <f>HLOOKUP($H$2,'[1]Base Facturation'!$C$5:$ALN$611,T548,0)</f>
        <v>0</v>
      </c>
      <c r="S548" s="66">
        <f>'[1]Base Produits'!D534</f>
        <v>0</v>
      </c>
      <c r="T548" s="1">
        <v>534</v>
      </c>
      <c r="U548" s="1">
        <v>527</v>
      </c>
    </row>
    <row r="549" spans="15:21" x14ac:dyDescent="0.3">
      <c r="O549" s="1" t="str">
        <f t="shared" si="30"/>
        <v/>
      </c>
      <c r="P549" s="1">
        <f>SUM($O$22:O549)</f>
        <v>37</v>
      </c>
      <c r="Q549" s="1" t="str">
        <f>'[1]Base Produits'!A535</f>
        <v>P0528</v>
      </c>
      <c r="R549" s="1">
        <f>HLOOKUP($H$2,'[1]Base Facturation'!$C$5:$ALN$611,T549,0)</f>
        <v>0</v>
      </c>
      <c r="S549" s="66">
        <f>'[1]Base Produits'!D535</f>
        <v>0</v>
      </c>
      <c r="T549" s="1">
        <v>535</v>
      </c>
      <c r="U549" s="1">
        <v>528</v>
      </c>
    </row>
    <row r="550" spans="15:21" x14ac:dyDescent="0.3">
      <c r="O550" s="1" t="str">
        <f t="shared" si="30"/>
        <v/>
      </c>
      <c r="P550" s="1">
        <f>SUM($O$22:O550)</f>
        <v>37</v>
      </c>
      <c r="Q550" s="1" t="str">
        <f>'[1]Base Produits'!A536</f>
        <v>P0529</v>
      </c>
      <c r="R550" s="1">
        <f>HLOOKUP($H$2,'[1]Base Facturation'!$C$5:$ALN$611,T550,0)</f>
        <v>0</v>
      </c>
      <c r="S550" s="66">
        <f>'[1]Base Produits'!D536</f>
        <v>0</v>
      </c>
      <c r="T550" s="1">
        <v>536</v>
      </c>
      <c r="U550" s="1">
        <v>529</v>
      </c>
    </row>
    <row r="551" spans="15:21" x14ac:dyDescent="0.3">
      <c r="O551" s="1" t="str">
        <f t="shared" si="30"/>
        <v/>
      </c>
      <c r="P551" s="1">
        <f>SUM($O$22:O551)</f>
        <v>37</v>
      </c>
      <c r="Q551" s="1" t="str">
        <f>'[1]Base Produits'!A537</f>
        <v>P0530</v>
      </c>
      <c r="R551" s="1">
        <f>HLOOKUP($H$2,'[1]Base Facturation'!$C$5:$ALN$611,T551,0)</f>
        <v>0</v>
      </c>
      <c r="S551" s="66">
        <f>'[1]Base Produits'!D537</f>
        <v>0</v>
      </c>
      <c r="T551" s="1">
        <v>537</v>
      </c>
      <c r="U551" s="1">
        <v>530</v>
      </c>
    </row>
    <row r="552" spans="15:21" x14ac:dyDescent="0.3">
      <c r="O552" s="1" t="str">
        <f t="shared" si="30"/>
        <v/>
      </c>
      <c r="P552" s="1">
        <f>SUM($O$22:O552)</f>
        <v>37</v>
      </c>
      <c r="Q552" s="1" t="str">
        <f>'[1]Base Produits'!A538</f>
        <v>P0531</v>
      </c>
      <c r="R552" s="1">
        <f>HLOOKUP($H$2,'[1]Base Facturation'!$C$5:$ALN$611,T552,0)</f>
        <v>0</v>
      </c>
      <c r="S552" s="66">
        <f>'[1]Base Produits'!D538</f>
        <v>0</v>
      </c>
      <c r="T552" s="1">
        <v>538</v>
      </c>
      <c r="U552" s="1">
        <v>531</v>
      </c>
    </row>
    <row r="553" spans="15:21" x14ac:dyDescent="0.3">
      <c r="O553" s="1" t="str">
        <f t="shared" si="30"/>
        <v/>
      </c>
      <c r="P553" s="1">
        <f>SUM($O$22:O553)</f>
        <v>37</v>
      </c>
      <c r="Q553" s="1" t="str">
        <f>'[1]Base Produits'!A539</f>
        <v>P0532</v>
      </c>
      <c r="R553" s="1">
        <f>HLOOKUP($H$2,'[1]Base Facturation'!$C$5:$ALN$611,T553,0)</f>
        <v>0</v>
      </c>
      <c r="S553" s="66">
        <f>'[1]Base Produits'!D539</f>
        <v>0</v>
      </c>
      <c r="T553" s="1">
        <v>539</v>
      </c>
      <c r="U553" s="1">
        <v>532</v>
      </c>
    </row>
    <row r="554" spans="15:21" x14ac:dyDescent="0.3">
      <c r="O554" s="1" t="str">
        <f t="shared" si="30"/>
        <v/>
      </c>
      <c r="P554" s="1">
        <f>SUM($O$22:O554)</f>
        <v>37</v>
      </c>
      <c r="Q554" s="1" t="str">
        <f>'[1]Base Produits'!A540</f>
        <v>P0533</v>
      </c>
      <c r="R554" s="1">
        <f>HLOOKUP($H$2,'[1]Base Facturation'!$C$5:$ALN$611,T554,0)</f>
        <v>0</v>
      </c>
      <c r="S554" s="66">
        <f>'[1]Base Produits'!D540</f>
        <v>0</v>
      </c>
      <c r="T554" s="1">
        <v>540</v>
      </c>
      <c r="U554" s="1">
        <v>533</v>
      </c>
    </row>
    <row r="555" spans="15:21" x14ac:dyDescent="0.3">
      <c r="O555" s="1" t="str">
        <f t="shared" si="30"/>
        <v/>
      </c>
      <c r="P555" s="1">
        <f>SUM($O$22:O555)</f>
        <v>37</v>
      </c>
      <c r="Q555" s="1" t="str">
        <f>'[1]Base Produits'!A541</f>
        <v>P0534</v>
      </c>
      <c r="R555" s="1">
        <f>HLOOKUP($H$2,'[1]Base Facturation'!$C$5:$ALN$611,T555,0)</f>
        <v>0</v>
      </c>
      <c r="S555" s="66">
        <f>'[1]Base Produits'!D541</f>
        <v>0</v>
      </c>
      <c r="T555" s="1">
        <v>541</v>
      </c>
      <c r="U555" s="1">
        <v>534</v>
      </c>
    </row>
    <row r="556" spans="15:21" x14ac:dyDescent="0.3">
      <c r="O556" s="1" t="str">
        <f t="shared" si="30"/>
        <v/>
      </c>
      <c r="P556" s="1">
        <f>SUM($O$22:O556)</f>
        <v>37</v>
      </c>
      <c r="Q556" s="1" t="str">
        <f>'[1]Base Produits'!A542</f>
        <v>P0535</v>
      </c>
      <c r="R556" s="1">
        <f>HLOOKUP($H$2,'[1]Base Facturation'!$C$5:$ALN$611,T556,0)</f>
        <v>0</v>
      </c>
      <c r="S556" s="66">
        <f>'[1]Base Produits'!D542</f>
        <v>0</v>
      </c>
      <c r="T556" s="1">
        <v>542</v>
      </c>
      <c r="U556" s="1">
        <v>535</v>
      </c>
    </row>
    <row r="557" spans="15:21" x14ac:dyDescent="0.3">
      <c r="O557" s="1" t="str">
        <f t="shared" si="30"/>
        <v/>
      </c>
      <c r="P557" s="1">
        <f>SUM($O$22:O557)</f>
        <v>37</v>
      </c>
      <c r="Q557" s="1" t="str">
        <f>'[1]Base Produits'!A543</f>
        <v>P0536</v>
      </c>
      <c r="R557" s="1">
        <f>HLOOKUP($H$2,'[1]Base Facturation'!$C$5:$ALN$611,T557,0)</f>
        <v>0</v>
      </c>
      <c r="S557" s="66">
        <f>'[1]Base Produits'!D543</f>
        <v>0</v>
      </c>
      <c r="T557" s="1">
        <v>543</v>
      </c>
      <c r="U557" s="1">
        <v>536</v>
      </c>
    </row>
    <row r="558" spans="15:21" x14ac:dyDescent="0.3">
      <c r="O558" s="1" t="str">
        <f t="shared" si="30"/>
        <v/>
      </c>
      <c r="P558" s="1">
        <f>SUM($O$22:O558)</f>
        <v>37</v>
      </c>
      <c r="Q558" s="1" t="str">
        <f>'[1]Base Produits'!A544</f>
        <v>P0537</v>
      </c>
      <c r="R558" s="1">
        <f>HLOOKUP($H$2,'[1]Base Facturation'!$C$5:$ALN$611,T558,0)</f>
        <v>0</v>
      </c>
      <c r="S558" s="66">
        <f>'[1]Base Produits'!D544</f>
        <v>0</v>
      </c>
      <c r="T558" s="1">
        <v>544</v>
      </c>
      <c r="U558" s="1">
        <v>537</v>
      </c>
    </row>
    <row r="559" spans="15:21" x14ac:dyDescent="0.3">
      <c r="O559" s="1" t="str">
        <f t="shared" si="30"/>
        <v/>
      </c>
      <c r="P559" s="1">
        <f>SUM($O$22:O559)</f>
        <v>37</v>
      </c>
      <c r="Q559" s="1" t="str">
        <f>'[1]Base Produits'!A545</f>
        <v>P0538</v>
      </c>
      <c r="R559" s="1">
        <f>HLOOKUP($H$2,'[1]Base Facturation'!$C$5:$ALN$611,T559,0)</f>
        <v>0</v>
      </c>
      <c r="S559" s="66">
        <f>'[1]Base Produits'!D545</f>
        <v>0</v>
      </c>
      <c r="T559" s="1">
        <v>545</v>
      </c>
      <c r="U559" s="1">
        <v>538</v>
      </c>
    </row>
    <row r="560" spans="15:21" x14ac:dyDescent="0.3">
      <c r="O560" s="1" t="str">
        <f t="shared" si="30"/>
        <v/>
      </c>
      <c r="P560" s="1">
        <f>SUM($O$22:O560)</f>
        <v>37</v>
      </c>
      <c r="Q560" s="1" t="str">
        <f>'[1]Base Produits'!A546</f>
        <v>P0539</v>
      </c>
      <c r="R560" s="1">
        <f>HLOOKUP($H$2,'[1]Base Facturation'!$C$5:$ALN$611,T560,0)</f>
        <v>0</v>
      </c>
      <c r="S560" s="66">
        <f>'[1]Base Produits'!D546</f>
        <v>0</v>
      </c>
      <c r="T560" s="1">
        <v>546</v>
      </c>
      <c r="U560" s="1">
        <v>539</v>
      </c>
    </row>
    <row r="561" spans="15:21" x14ac:dyDescent="0.3">
      <c r="O561" s="1" t="str">
        <f t="shared" si="30"/>
        <v/>
      </c>
      <c r="P561" s="1">
        <f>SUM($O$22:O561)</f>
        <v>37</v>
      </c>
      <c r="Q561" s="1" t="str">
        <f>'[1]Base Produits'!A547</f>
        <v>P0540</v>
      </c>
      <c r="R561" s="1">
        <f>HLOOKUP($H$2,'[1]Base Facturation'!$C$5:$ALN$611,T561,0)</f>
        <v>0</v>
      </c>
      <c r="S561" s="66">
        <f>'[1]Base Produits'!D547</f>
        <v>0</v>
      </c>
      <c r="T561" s="1">
        <v>547</v>
      </c>
      <c r="U561" s="1">
        <v>540</v>
      </c>
    </row>
    <row r="562" spans="15:21" x14ac:dyDescent="0.3">
      <c r="O562" s="1" t="str">
        <f t="shared" si="30"/>
        <v/>
      </c>
      <c r="P562" s="1">
        <f>SUM($O$22:O562)</f>
        <v>37</v>
      </c>
      <c r="Q562" s="1" t="str">
        <f>'[1]Base Produits'!A548</f>
        <v>P0541</v>
      </c>
      <c r="R562" s="1">
        <f>HLOOKUP($H$2,'[1]Base Facturation'!$C$5:$ALN$611,T562,0)</f>
        <v>0</v>
      </c>
      <c r="S562" s="66">
        <f>'[1]Base Produits'!D548</f>
        <v>0</v>
      </c>
      <c r="T562" s="1">
        <v>548</v>
      </c>
      <c r="U562" s="1">
        <v>541</v>
      </c>
    </row>
    <row r="563" spans="15:21" x14ac:dyDescent="0.3">
      <c r="O563" s="1" t="str">
        <f t="shared" si="30"/>
        <v/>
      </c>
      <c r="P563" s="1">
        <f>SUM($O$22:O563)</f>
        <v>37</v>
      </c>
      <c r="Q563" s="1" t="str">
        <f>'[1]Base Produits'!A549</f>
        <v>P0542</v>
      </c>
      <c r="R563" s="1">
        <f>HLOOKUP($H$2,'[1]Base Facturation'!$C$5:$ALN$611,T563,0)</f>
        <v>0</v>
      </c>
      <c r="S563" s="66">
        <f>'[1]Base Produits'!D549</f>
        <v>0</v>
      </c>
      <c r="T563" s="1">
        <v>549</v>
      </c>
      <c r="U563" s="1">
        <v>542</v>
      </c>
    </row>
    <row r="564" spans="15:21" x14ac:dyDescent="0.3">
      <c r="O564" s="1" t="str">
        <f t="shared" si="30"/>
        <v/>
      </c>
      <c r="P564" s="1">
        <f>SUM($O$22:O564)</f>
        <v>37</v>
      </c>
      <c r="Q564" s="1" t="str">
        <f>'[1]Base Produits'!A550</f>
        <v>P0543</v>
      </c>
      <c r="R564" s="1">
        <f>HLOOKUP($H$2,'[1]Base Facturation'!$C$5:$ALN$611,T564,0)</f>
        <v>0</v>
      </c>
      <c r="S564" s="66">
        <f>'[1]Base Produits'!D550</f>
        <v>0</v>
      </c>
      <c r="T564" s="1">
        <v>550</v>
      </c>
      <c r="U564" s="1">
        <v>543</v>
      </c>
    </row>
    <row r="565" spans="15:21" x14ac:dyDescent="0.3">
      <c r="O565" s="1" t="str">
        <f t="shared" si="30"/>
        <v/>
      </c>
      <c r="P565" s="1">
        <f>SUM($O$22:O565)</f>
        <v>37</v>
      </c>
      <c r="Q565" s="1" t="str">
        <f>'[1]Base Produits'!A551</f>
        <v>P0544</v>
      </c>
      <c r="R565" s="1">
        <f>HLOOKUP($H$2,'[1]Base Facturation'!$C$5:$ALN$611,T565,0)</f>
        <v>0</v>
      </c>
      <c r="S565" s="66">
        <f>'[1]Base Produits'!D551</f>
        <v>0</v>
      </c>
      <c r="T565" s="1">
        <v>551</v>
      </c>
      <c r="U565" s="1">
        <v>544</v>
      </c>
    </row>
    <row r="566" spans="15:21" x14ac:dyDescent="0.3">
      <c r="O566" s="1" t="str">
        <f t="shared" si="30"/>
        <v/>
      </c>
      <c r="P566" s="1">
        <f>SUM($O$22:O566)</f>
        <v>37</v>
      </c>
      <c r="Q566" s="1" t="str">
        <f>'[1]Base Produits'!A552</f>
        <v>P0545</v>
      </c>
      <c r="R566" s="1">
        <f>HLOOKUP($H$2,'[1]Base Facturation'!$C$5:$ALN$611,T566,0)</f>
        <v>0</v>
      </c>
      <c r="S566" s="66">
        <f>'[1]Base Produits'!D552</f>
        <v>0</v>
      </c>
      <c r="T566" s="1">
        <v>552</v>
      </c>
      <c r="U566" s="1">
        <v>545</v>
      </c>
    </row>
    <row r="567" spans="15:21" x14ac:dyDescent="0.3">
      <c r="O567" s="1" t="str">
        <f t="shared" si="30"/>
        <v/>
      </c>
      <c r="P567" s="1">
        <f>SUM($O$22:O567)</f>
        <v>37</v>
      </c>
      <c r="Q567" s="1" t="str">
        <f>'[1]Base Produits'!A553</f>
        <v>P0546</v>
      </c>
      <c r="R567" s="1">
        <f>HLOOKUP($H$2,'[1]Base Facturation'!$C$5:$ALN$611,T567,0)</f>
        <v>0</v>
      </c>
      <c r="S567" s="66">
        <f>'[1]Base Produits'!D553</f>
        <v>0</v>
      </c>
      <c r="T567" s="1">
        <v>553</v>
      </c>
      <c r="U567" s="1">
        <v>546</v>
      </c>
    </row>
    <row r="568" spans="15:21" x14ac:dyDescent="0.3">
      <c r="O568" s="1" t="str">
        <f t="shared" si="30"/>
        <v/>
      </c>
      <c r="P568" s="1">
        <f>SUM($O$22:O568)</f>
        <v>37</v>
      </c>
      <c r="Q568" s="1" t="str">
        <f>'[1]Base Produits'!A554</f>
        <v>P0547</v>
      </c>
      <c r="R568" s="1">
        <f>HLOOKUP($H$2,'[1]Base Facturation'!$C$5:$ALN$611,T568,0)</f>
        <v>0</v>
      </c>
      <c r="S568" s="66">
        <f>'[1]Base Produits'!D554</f>
        <v>0</v>
      </c>
      <c r="T568" s="1">
        <v>554</v>
      </c>
      <c r="U568" s="1">
        <v>547</v>
      </c>
    </row>
    <row r="569" spans="15:21" x14ac:dyDescent="0.3">
      <c r="O569" s="1" t="str">
        <f t="shared" si="30"/>
        <v/>
      </c>
      <c r="P569" s="1">
        <f>SUM($O$22:O569)</f>
        <v>37</v>
      </c>
      <c r="Q569" s="1" t="str">
        <f>'[1]Base Produits'!A555</f>
        <v>P0548</v>
      </c>
      <c r="R569" s="1">
        <f>HLOOKUP($H$2,'[1]Base Facturation'!$C$5:$ALN$611,T569,0)</f>
        <v>0</v>
      </c>
      <c r="S569" s="66">
        <f>'[1]Base Produits'!D555</f>
        <v>0</v>
      </c>
      <c r="T569" s="1">
        <v>555</v>
      </c>
      <c r="U569" s="1">
        <v>548</v>
      </c>
    </row>
    <row r="570" spans="15:21" x14ac:dyDescent="0.3">
      <c r="O570" s="1" t="str">
        <f t="shared" si="30"/>
        <v/>
      </c>
      <c r="P570" s="1">
        <f>SUM($O$22:O570)</f>
        <v>37</v>
      </c>
      <c r="Q570" s="1" t="str">
        <f>'[1]Base Produits'!A556</f>
        <v>P0549</v>
      </c>
      <c r="R570" s="1">
        <f>HLOOKUP($H$2,'[1]Base Facturation'!$C$5:$ALN$611,T570,0)</f>
        <v>0</v>
      </c>
      <c r="S570" s="66">
        <f>'[1]Base Produits'!D556</f>
        <v>0</v>
      </c>
      <c r="T570" s="1">
        <v>556</v>
      </c>
      <c r="U570" s="1">
        <v>549</v>
      </c>
    </row>
    <row r="571" spans="15:21" x14ac:dyDescent="0.3">
      <c r="O571" s="1" t="str">
        <f t="shared" si="30"/>
        <v/>
      </c>
      <c r="P571" s="1">
        <f>SUM($O$22:O571)</f>
        <v>37</v>
      </c>
      <c r="Q571" s="1" t="str">
        <f>'[1]Base Produits'!A557</f>
        <v>P0550</v>
      </c>
      <c r="R571" s="1">
        <f>HLOOKUP($H$2,'[1]Base Facturation'!$C$5:$ALN$611,T571,0)</f>
        <v>0</v>
      </c>
      <c r="S571" s="66">
        <f>'[1]Base Produits'!D557</f>
        <v>0</v>
      </c>
      <c r="T571" s="1">
        <v>557</v>
      </c>
      <c r="U571" s="1">
        <v>550</v>
      </c>
    </row>
    <row r="572" spans="15:21" x14ac:dyDescent="0.3">
      <c r="O572" s="1" t="str">
        <f t="shared" si="30"/>
        <v/>
      </c>
      <c r="P572" s="1">
        <f>SUM($O$22:O572)</f>
        <v>37</v>
      </c>
      <c r="Q572" s="1" t="str">
        <f>'[1]Base Produits'!A558</f>
        <v>P0551</v>
      </c>
      <c r="R572" s="1">
        <f>HLOOKUP($H$2,'[1]Base Facturation'!$C$5:$ALN$611,T572,0)</f>
        <v>0</v>
      </c>
      <c r="S572" s="66">
        <f>'[1]Base Produits'!D558</f>
        <v>0</v>
      </c>
      <c r="T572" s="1">
        <v>558</v>
      </c>
      <c r="U572" s="1">
        <v>551</v>
      </c>
    </row>
    <row r="573" spans="15:21" x14ac:dyDescent="0.3">
      <c r="O573" s="1" t="str">
        <f t="shared" si="30"/>
        <v/>
      </c>
      <c r="P573" s="1">
        <f>SUM($O$22:O573)</f>
        <v>37</v>
      </c>
      <c r="Q573" s="1" t="str">
        <f>'[1]Base Produits'!A559</f>
        <v>P0552</v>
      </c>
      <c r="R573" s="1">
        <f>HLOOKUP($H$2,'[1]Base Facturation'!$C$5:$ALN$611,T573,0)</f>
        <v>0</v>
      </c>
      <c r="S573" s="66">
        <f>'[1]Base Produits'!D559</f>
        <v>0</v>
      </c>
      <c r="T573" s="1">
        <v>559</v>
      </c>
      <c r="U573" s="1">
        <v>552</v>
      </c>
    </row>
    <row r="574" spans="15:21" x14ac:dyDescent="0.3">
      <c r="O574" s="1" t="str">
        <f t="shared" si="30"/>
        <v/>
      </c>
      <c r="P574" s="1">
        <f>SUM($O$22:O574)</f>
        <v>37</v>
      </c>
      <c r="Q574" s="1" t="str">
        <f>'[1]Base Produits'!A560</f>
        <v>P0553</v>
      </c>
      <c r="R574" s="1">
        <f>HLOOKUP($H$2,'[1]Base Facturation'!$C$5:$ALN$611,T574,0)</f>
        <v>0</v>
      </c>
      <c r="S574" s="66">
        <f>'[1]Base Produits'!D560</f>
        <v>0</v>
      </c>
      <c r="T574" s="1">
        <v>560</v>
      </c>
      <c r="U574" s="1">
        <v>553</v>
      </c>
    </row>
    <row r="575" spans="15:21" x14ac:dyDescent="0.3">
      <c r="O575" s="1" t="str">
        <f t="shared" si="30"/>
        <v/>
      </c>
      <c r="P575" s="1">
        <f>SUM($O$22:O575)</f>
        <v>37</v>
      </c>
      <c r="Q575" s="1" t="str">
        <f>'[1]Base Produits'!A561</f>
        <v>P0554</v>
      </c>
      <c r="R575" s="1">
        <f>HLOOKUP($H$2,'[1]Base Facturation'!$C$5:$ALN$611,T575,0)</f>
        <v>0</v>
      </c>
      <c r="S575" s="66">
        <f>'[1]Base Produits'!D561</f>
        <v>0</v>
      </c>
      <c r="T575" s="1">
        <v>561</v>
      </c>
      <c r="U575" s="1">
        <v>554</v>
      </c>
    </row>
    <row r="576" spans="15:21" x14ac:dyDescent="0.3">
      <c r="O576" s="1" t="str">
        <f t="shared" si="30"/>
        <v/>
      </c>
      <c r="P576" s="1">
        <f>SUM($O$22:O576)</f>
        <v>37</v>
      </c>
      <c r="Q576" s="1" t="str">
        <f>'[1]Base Produits'!A562</f>
        <v>P0555</v>
      </c>
      <c r="R576" s="1">
        <f>HLOOKUP($H$2,'[1]Base Facturation'!$C$5:$ALN$611,T576,0)</f>
        <v>0</v>
      </c>
      <c r="S576" s="66">
        <f>'[1]Base Produits'!D562</f>
        <v>0</v>
      </c>
      <c r="T576" s="1">
        <v>562</v>
      </c>
      <c r="U576" s="1">
        <v>555</v>
      </c>
    </row>
    <row r="577" spans="15:21" x14ac:dyDescent="0.3">
      <c r="O577" s="1" t="str">
        <f t="shared" si="30"/>
        <v/>
      </c>
      <c r="P577" s="1">
        <f>SUM($O$22:O577)</f>
        <v>37</v>
      </c>
      <c r="Q577" s="1" t="str">
        <f>'[1]Base Produits'!A563</f>
        <v>P0556</v>
      </c>
      <c r="R577" s="1">
        <f>HLOOKUP($H$2,'[1]Base Facturation'!$C$5:$ALN$611,T577,0)</f>
        <v>0</v>
      </c>
      <c r="S577" s="66">
        <f>'[1]Base Produits'!D563</f>
        <v>0</v>
      </c>
      <c r="T577" s="1">
        <v>563</v>
      </c>
      <c r="U577" s="1">
        <v>556</v>
      </c>
    </row>
    <row r="578" spans="15:21" x14ac:dyDescent="0.3">
      <c r="O578" s="1" t="str">
        <f t="shared" si="30"/>
        <v/>
      </c>
      <c r="P578" s="1">
        <f>SUM($O$22:O578)</f>
        <v>37</v>
      </c>
      <c r="Q578" s="1" t="str">
        <f>'[1]Base Produits'!A564</f>
        <v>P0557</v>
      </c>
      <c r="R578" s="1">
        <f>HLOOKUP($H$2,'[1]Base Facturation'!$C$5:$ALN$611,T578,0)</f>
        <v>0</v>
      </c>
      <c r="S578" s="66">
        <f>'[1]Base Produits'!D564</f>
        <v>0</v>
      </c>
      <c r="T578" s="1">
        <v>564</v>
      </c>
      <c r="U578" s="1">
        <v>557</v>
      </c>
    </row>
    <row r="579" spans="15:21" x14ac:dyDescent="0.3">
      <c r="O579" s="1" t="str">
        <f t="shared" si="30"/>
        <v/>
      </c>
      <c r="P579" s="1">
        <f>SUM($O$22:O579)</f>
        <v>37</v>
      </c>
      <c r="Q579" s="1" t="str">
        <f>'[1]Base Produits'!A565</f>
        <v>P0558</v>
      </c>
      <c r="R579" s="1">
        <f>HLOOKUP($H$2,'[1]Base Facturation'!$C$5:$ALN$611,T579,0)</f>
        <v>0</v>
      </c>
      <c r="S579" s="66">
        <f>'[1]Base Produits'!D565</f>
        <v>0</v>
      </c>
      <c r="T579" s="1">
        <v>565</v>
      </c>
      <c r="U579" s="1">
        <v>558</v>
      </c>
    </row>
    <row r="580" spans="15:21" x14ac:dyDescent="0.3">
      <c r="O580" s="1" t="str">
        <f t="shared" si="30"/>
        <v/>
      </c>
      <c r="P580" s="1">
        <f>SUM($O$22:O580)</f>
        <v>37</v>
      </c>
      <c r="Q580" s="1" t="str">
        <f>'[1]Base Produits'!A566</f>
        <v>P0559</v>
      </c>
      <c r="R580" s="1">
        <f>HLOOKUP($H$2,'[1]Base Facturation'!$C$5:$ALN$611,T580,0)</f>
        <v>0</v>
      </c>
      <c r="S580" s="66">
        <f>'[1]Base Produits'!D566</f>
        <v>0</v>
      </c>
      <c r="T580" s="1">
        <v>566</v>
      </c>
      <c r="U580" s="1">
        <v>559</v>
      </c>
    </row>
    <row r="581" spans="15:21" x14ac:dyDescent="0.3">
      <c r="O581" s="1" t="str">
        <f t="shared" si="30"/>
        <v/>
      </c>
      <c r="P581" s="1">
        <f>SUM($O$22:O581)</f>
        <v>37</v>
      </c>
      <c r="Q581" s="1" t="str">
        <f>'[1]Base Produits'!A567</f>
        <v>P0560</v>
      </c>
      <c r="R581" s="1">
        <f>HLOOKUP($H$2,'[1]Base Facturation'!$C$5:$ALN$611,T581,0)</f>
        <v>0</v>
      </c>
      <c r="S581" s="66">
        <f>'[1]Base Produits'!D567</f>
        <v>0</v>
      </c>
      <c r="T581" s="1">
        <v>567</v>
      </c>
      <c r="U581" s="1">
        <v>560</v>
      </c>
    </row>
    <row r="582" spans="15:21" x14ac:dyDescent="0.3">
      <c r="O582" s="1" t="str">
        <f t="shared" si="30"/>
        <v/>
      </c>
      <c r="P582" s="1">
        <f>SUM($O$22:O582)</f>
        <v>37</v>
      </c>
      <c r="Q582" s="1" t="str">
        <f>'[1]Base Produits'!A568</f>
        <v>P0561</v>
      </c>
      <c r="R582" s="1">
        <f>HLOOKUP($H$2,'[1]Base Facturation'!$C$5:$ALN$611,T582,0)</f>
        <v>0</v>
      </c>
      <c r="S582" s="66">
        <f>'[1]Base Produits'!D568</f>
        <v>0</v>
      </c>
      <c r="T582" s="1">
        <v>568</v>
      </c>
      <c r="U582" s="1">
        <v>561</v>
      </c>
    </row>
    <row r="583" spans="15:21" x14ac:dyDescent="0.3">
      <c r="O583" s="1" t="str">
        <f t="shared" si="30"/>
        <v/>
      </c>
      <c r="P583" s="1">
        <f>SUM($O$22:O583)</f>
        <v>37</v>
      </c>
      <c r="Q583" s="1" t="str">
        <f>'[1]Base Produits'!A569</f>
        <v>P0562</v>
      </c>
      <c r="R583" s="1">
        <f>HLOOKUP($H$2,'[1]Base Facturation'!$C$5:$ALN$611,T583,0)</f>
        <v>0</v>
      </c>
      <c r="S583" s="66">
        <f>'[1]Base Produits'!D569</f>
        <v>0</v>
      </c>
      <c r="T583" s="1">
        <v>569</v>
      </c>
      <c r="U583" s="1">
        <v>562</v>
      </c>
    </row>
    <row r="584" spans="15:21" x14ac:dyDescent="0.3">
      <c r="O584" s="1" t="str">
        <f t="shared" si="30"/>
        <v/>
      </c>
      <c r="P584" s="1">
        <f>SUM($O$22:O584)</f>
        <v>37</v>
      </c>
      <c r="Q584" s="1" t="str">
        <f>'[1]Base Produits'!A570</f>
        <v>P0563</v>
      </c>
      <c r="R584" s="1">
        <f>HLOOKUP($H$2,'[1]Base Facturation'!$C$5:$ALN$611,T584,0)</f>
        <v>0</v>
      </c>
      <c r="S584" s="66">
        <f>'[1]Base Produits'!D570</f>
        <v>0</v>
      </c>
      <c r="T584" s="1">
        <v>570</v>
      </c>
      <c r="U584" s="1">
        <v>563</v>
      </c>
    </row>
    <row r="585" spans="15:21" x14ac:dyDescent="0.3">
      <c r="O585" s="1" t="str">
        <f t="shared" si="30"/>
        <v/>
      </c>
      <c r="P585" s="1">
        <f>SUM($O$22:O585)</f>
        <v>37</v>
      </c>
      <c r="Q585" s="1" t="str">
        <f>'[1]Base Produits'!A571</f>
        <v>P0564</v>
      </c>
      <c r="R585" s="1">
        <f>HLOOKUP($H$2,'[1]Base Facturation'!$C$5:$ALN$611,T585,0)</f>
        <v>0</v>
      </c>
      <c r="S585" s="66">
        <f>'[1]Base Produits'!D571</f>
        <v>0</v>
      </c>
      <c r="T585" s="1">
        <v>571</v>
      </c>
      <c r="U585" s="1">
        <v>564</v>
      </c>
    </row>
    <row r="586" spans="15:21" x14ac:dyDescent="0.3">
      <c r="O586" s="1" t="str">
        <f t="shared" si="30"/>
        <v/>
      </c>
      <c r="P586" s="1">
        <f>SUM($O$22:O586)</f>
        <v>37</v>
      </c>
      <c r="Q586" s="1" t="str">
        <f>'[1]Base Produits'!A572</f>
        <v>P0565</v>
      </c>
      <c r="R586" s="1">
        <f>HLOOKUP($H$2,'[1]Base Facturation'!$C$5:$ALN$611,T586,0)</f>
        <v>0</v>
      </c>
      <c r="S586" s="66">
        <f>'[1]Base Produits'!D572</f>
        <v>0</v>
      </c>
      <c r="T586" s="1">
        <v>572</v>
      </c>
      <c r="U586" s="1">
        <v>565</v>
      </c>
    </row>
    <row r="587" spans="15:21" x14ac:dyDescent="0.3">
      <c r="O587" s="1" t="str">
        <f t="shared" si="30"/>
        <v/>
      </c>
      <c r="P587" s="1">
        <f>SUM($O$22:O587)</f>
        <v>37</v>
      </c>
      <c r="Q587" s="1" t="str">
        <f>'[1]Base Produits'!A573</f>
        <v>P0566</v>
      </c>
      <c r="R587" s="1">
        <f>HLOOKUP($H$2,'[1]Base Facturation'!$C$5:$ALN$611,T587,0)</f>
        <v>0</v>
      </c>
      <c r="S587" s="66">
        <f>'[1]Base Produits'!D573</f>
        <v>0</v>
      </c>
      <c r="T587" s="1">
        <v>573</v>
      </c>
      <c r="U587" s="1">
        <v>566</v>
      </c>
    </row>
    <row r="588" spans="15:21" x14ac:dyDescent="0.3">
      <c r="O588" s="1" t="str">
        <f t="shared" si="30"/>
        <v/>
      </c>
      <c r="P588" s="1">
        <f>SUM($O$22:O588)</f>
        <v>37</v>
      </c>
      <c r="Q588" s="1" t="str">
        <f>'[1]Base Produits'!A574</f>
        <v>P0567</v>
      </c>
      <c r="R588" s="1">
        <f>HLOOKUP($H$2,'[1]Base Facturation'!$C$5:$ALN$611,T588,0)</f>
        <v>0</v>
      </c>
      <c r="S588" s="66">
        <f>'[1]Base Produits'!D574</f>
        <v>0</v>
      </c>
      <c r="T588" s="1">
        <v>574</v>
      </c>
      <c r="U588" s="1">
        <v>567</v>
      </c>
    </row>
    <row r="589" spans="15:21" x14ac:dyDescent="0.3">
      <c r="O589" s="1" t="str">
        <f t="shared" si="30"/>
        <v/>
      </c>
      <c r="P589" s="1">
        <f>SUM($O$22:O589)</f>
        <v>37</v>
      </c>
      <c r="Q589" s="1" t="str">
        <f>'[1]Base Produits'!A575</f>
        <v>P0568</v>
      </c>
      <c r="R589" s="1">
        <f>HLOOKUP($H$2,'[1]Base Facturation'!$C$5:$ALN$611,T589,0)</f>
        <v>0</v>
      </c>
      <c r="S589" s="66">
        <f>'[1]Base Produits'!D575</f>
        <v>0</v>
      </c>
      <c r="T589" s="1">
        <v>575</v>
      </c>
      <c r="U589" s="1">
        <v>568</v>
      </c>
    </row>
    <row r="590" spans="15:21" x14ac:dyDescent="0.3">
      <c r="O590" s="1" t="str">
        <f t="shared" si="30"/>
        <v/>
      </c>
      <c r="P590" s="1">
        <f>SUM($O$22:O590)</f>
        <v>37</v>
      </c>
      <c r="Q590" s="1" t="str">
        <f>'[1]Base Produits'!A576</f>
        <v>P0569</v>
      </c>
      <c r="R590" s="1">
        <f>HLOOKUP($H$2,'[1]Base Facturation'!$C$5:$ALN$611,T590,0)</f>
        <v>0</v>
      </c>
      <c r="S590" s="66">
        <f>'[1]Base Produits'!D576</f>
        <v>0</v>
      </c>
      <c r="T590" s="1">
        <v>576</v>
      </c>
      <c r="U590" s="1">
        <v>569</v>
      </c>
    </row>
    <row r="591" spans="15:21" x14ac:dyDescent="0.3">
      <c r="O591" s="1" t="str">
        <f t="shared" si="30"/>
        <v/>
      </c>
      <c r="P591" s="1">
        <f>SUM($O$22:O591)</f>
        <v>37</v>
      </c>
      <c r="Q591" s="1" t="str">
        <f>'[1]Base Produits'!A577</f>
        <v>P0570</v>
      </c>
      <c r="R591" s="1">
        <f>HLOOKUP($H$2,'[1]Base Facturation'!$C$5:$ALN$611,T591,0)</f>
        <v>0</v>
      </c>
      <c r="S591" s="66">
        <f>'[1]Base Produits'!D577</f>
        <v>0</v>
      </c>
      <c r="T591" s="1">
        <v>577</v>
      </c>
      <c r="U591" s="1">
        <v>570</v>
      </c>
    </row>
    <row r="592" spans="15:21" x14ac:dyDescent="0.3">
      <c r="O592" s="1" t="str">
        <f t="shared" si="30"/>
        <v/>
      </c>
      <c r="P592" s="1">
        <f>SUM($O$22:O592)</f>
        <v>37</v>
      </c>
      <c r="Q592" s="1" t="str">
        <f>'[1]Base Produits'!A578</f>
        <v>P0571</v>
      </c>
      <c r="R592" s="1">
        <f>HLOOKUP($H$2,'[1]Base Facturation'!$C$5:$ALN$611,T592,0)</f>
        <v>0</v>
      </c>
      <c r="S592" s="66">
        <f>'[1]Base Produits'!D578</f>
        <v>0</v>
      </c>
      <c r="T592" s="1">
        <v>578</v>
      </c>
      <c r="U592" s="1">
        <v>571</v>
      </c>
    </row>
    <row r="593" spans="15:21" x14ac:dyDescent="0.3">
      <c r="O593" s="1" t="str">
        <f t="shared" si="30"/>
        <v/>
      </c>
      <c r="P593" s="1">
        <f>SUM($O$22:O593)</f>
        <v>37</v>
      </c>
      <c r="Q593" s="1" t="str">
        <f>'[1]Base Produits'!A579</f>
        <v>P0572</v>
      </c>
      <c r="R593" s="1">
        <f>HLOOKUP($H$2,'[1]Base Facturation'!$C$5:$ALN$611,T593,0)</f>
        <v>0</v>
      </c>
      <c r="S593" s="66">
        <f>'[1]Base Produits'!D579</f>
        <v>0</v>
      </c>
      <c r="T593" s="1">
        <v>579</v>
      </c>
      <c r="U593" s="1">
        <v>572</v>
      </c>
    </row>
    <row r="594" spans="15:21" x14ac:dyDescent="0.3">
      <c r="O594" s="1" t="str">
        <f t="shared" si="30"/>
        <v/>
      </c>
      <c r="P594" s="1">
        <f>SUM($O$22:O594)</f>
        <v>37</v>
      </c>
      <c r="Q594" s="1" t="str">
        <f>'[1]Base Produits'!A580</f>
        <v>P0573</v>
      </c>
      <c r="R594" s="1">
        <f>HLOOKUP($H$2,'[1]Base Facturation'!$C$5:$ALN$611,T594,0)</f>
        <v>0</v>
      </c>
      <c r="S594" s="66">
        <f>'[1]Base Produits'!D580</f>
        <v>0</v>
      </c>
      <c r="T594" s="1">
        <v>580</v>
      </c>
      <c r="U594" s="1">
        <v>573</v>
      </c>
    </row>
    <row r="595" spans="15:21" x14ac:dyDescent="0.3">
      <c r="O595" s="1" t="str">
        <f t="shared" si="30"/>
        <v/>
      </c>
      <c r="P595" s="1">
        <f>SUM($O$22:O595)</f>
        <v>37</v>
      </c>
      <c r="Q595" s="1" t="str">
        <f>'[1]Base Produits'!A581</f>
        <v>P0574</v>
      </c>
      <c r="R595" s="1">
        <f>HLOOKUP($H$2,'[1]Base Facturation'!$C$5:$ALN$611,T595,0)</f>
        <v>0</v>
      </c>
      <c r="S595" s="66">
        <f>'[1]Base Produits'!D581</f>
        <v>0</v>
      </c>
      <c r="T595" s="1">
        <v>581</v>
      </c>
      <c r="U595" s="1">
        <v>574</v>
      </c>
    </row>
    <row r="596" spans="15:21" x14ac:dyDescent="0.3">
      <c r="O596" s="1" t="str">
        <f t="shared" si="30"/>
        <v/>
      </c>
      <c r="P596" s="1">
        <f>SUM($O$22:O596)</f>
        <v>37</v>
      </c>
      <c r="Q596" s="1" t="str">
        <f>'[1]Base Produits'!A582</f>
        <v>P0575</v>
      </c>
      <c r="R596" s="1">
        <f>HLOOKUP($H$2,'[1]Base Facturation'!$C$5:$ALN$611,T596,0)</f>
        <v>0</v>
      </c>
      <c r="S596" s="66">
        <f>'[1]Base Produits'!D582</f>
        <v>0</v>
      </c>
      <c r="T596" s="1">
        <v>582</v>
      </c>
      <c r="U596" s="1">
        <v>575</v>
      </c>
    </row>
    <row r="597" spans="15:21" x14ac:dyDescent="0.3">
      <c r="O597" s="1" t="str">
        <f t="shared" si="30"/>
        <v/>
      </c>
      <c r="P597" s="1">
        <f>SUM($O$22:O597)</f>
        <v>37</v>
      </c>
      <c r="Q597" s="1" t="str">
        <f>'[1]Base Produits'!A583</f>
        <v>P0576</v>
      </c>
      <c r="R597" s="1">
        <f>HLOOKUP($H$2,'[1]Base Facturation'!$C$5:$ALN$611,T597,0)</f>
        <v>0</v>
      </c>
      <c r="S597" s="66">
        <f>'[1]Base Produits'!D583</f>
        <v>0</v>
      </c>
      <c r="T597" s="1">
        <v>583</v>
      </c>
      <c r="U597" s="1">
        <v>576</v>
      </c>
    </row>
    <row r="598" spans="15:21" x14ac:dyDescent="0.3">
      <c r="O598" s="1" t="str">
        <f t="shared" ref="O598:O621" si="31">IF(R598&gt;0,1,"")</f>
        <v/>
      </c>
      <c r="P598" s="1">
        <f>SUM($O$22:O598)</f>
        <v>37</v>
      </c>
      <c r="Q598" s="1" t="str">
        <f>'[1]Base Produits'!A584</f>
        <v>P0577</v>
      </c>
      <c r="R598" s="1">
        <f>HLOOKUP($H$2,'[1]Base Facturation'!$C$5:$ALN$611,T598,0)</f>
        <v>0</v>
      </c>
      <c r="S598" s="66">
        <f>'[1]Base Produits'!D584</f>
        <v>0</v>
      </c>
      <c r="T598" s="1">
        <v>584</v>
      </c>
      <c r="U598" s="1">
        <v>577</v>
      </c>
    </row>
    <row r="599" spans="15:21" x14ac:dyDescent="0.3">
      <c r="O599" s="1" t="str">
        <f t="shared" si="31"/>
        <v/>
      </c>
      <c r="P599" s="1">
        <f>SUM($O$22:O599)</f>
        <v>37</v>
      </c>
      <c r="Q599" s="1" t="str">
        <f>'[1]Base Produits'!A585</f>
        <v>P0578</v>
      </c>
      <c r="R599" s="1">
        <f>HLOOKUP($H$2,'[1]Base Facturation'!$C$5:$ALN$611,T599,0)</f>
        <v>0</v>
      </c>
      <c r="S599" s="66">
        <f>'[1]Base Produits'!D585</f>
        <v>0</v>
      </c>
      <c r="T599" s="1">
        <v>585</v>
      </c>
      <c r="U599" s="1">
        <v>578</v>
      </c>
    </row>
    <row r="600" spans="15:21" x14ac:dyDescent="0.3">
      <c r="O600" s="1" t="str">
        <f t="shared" si="31"/>
        <v/>
      </c>
      <c r="P600" s="1">
        <f>SUM($O$22:O600)</f>
        <v>37</v>
      </c>
      <c r="Q600" s="1" t="str">
        <f>'[1]Base Produits'!A586</f>
        <v>P0579</v>
      </c>
      <c r="R600" s="1">
        <f>HLOOKUP($H$2,'[1]Base Facturation'!$C$5:$ALN$611,T600,0)</f>
        <v>0</v>
      </c>
      <c r="S600" s="66">
        <f>'[1]Base Produits'!D586</f>
        <v>0</v>
      </c>
      <c r="T600" s="1">
        <v>586</v>
      </c>
      <c r="U600" s="1">
        <v>579</v>
      </c>
    </row>
    <row r="601" spans="15:21" x14ac:dyDescent="0.3">
      <c r="O601" s="1" t="str">
        <f t="shared" si="31"/>
        <v/>
      </c>
      <c r="P601" s="1">
        <f>SUM($O$22:O601)</f>
        <v>37</v>
      </c>
      <c r="Q601" s="1" t="str">
        <f>'[1]Base Produits'!A587</f>
        <v>P0580</v>
      </c>
      <c r="R601" s="1">
        <f>HLOOKUP($H$2,'[1]Base Facturation'!$C$5:$ALN$611,T601,0)</f>
        <v>0</v>
      </c>
      <c r="S601" s="66">
        <f>'[1]Base Produits'!D587</f>
        <v>0</v>
      </c>
      <c r="T601" s="1">
        <v>587</v>
      </c>
      <c r="U601" s="1">
        <v>580</v>
      </c>
    </row>
    <row r="602" spans="15:21" x14ac:dyDescent="0.3">
      <c r="O602" s="1" t="str">
        <f t="shared" si="31"/>
        <v/>
      </c>
      <c r="P602" s="1">
        <f>SUM($O$22:O602)</f>
        <v>37</v>
      </c>
      <c r="Q602" s="1" t="str">
        <f>'[1]Base Produits'!A588</f>
        <v>P0581</v>
      </c>
      <c r="R602" s="1">
        <f>HLOOKUP($H$2,'[1]Base Facturation'!$C$5:$ALN$611,T602,0)</f>
        <v>0</v>
      </c>
      <c r="S602" s="66">
        <f>'[1]Base Produits'!D588</f>
        <v>0</v>
      </c>
      <c r="T602" s="1">
        <v>588</v>
      </c>
      <c r="U602" s="1">
        <v>581</v>
      </c>
    </row>
    <row r="603" spans="15:21" x14ac:dyDescent="0.3">
      <c r="O603" s="1" t="str">
        <f t="shared" si="31"/>
        <v/>
      </c>
      <c r="P603" s="1">
        <f>SUM($O$22:O603)</f>
        <v>37</v>
      </c>
      <c r="Q603" s="1" t="str">
        <f>'[1]Base Produits'!A589</f>
        <v>P0582</v>
      </c>
      <c r="R603" s="1">
        <f>HLOOKUP($H$2,'[1]Base Facturation'!$C$5:$ALN$611,T603,0)</f>
        <v>0</v>
      </c>
      <c r="S603" s="66">
        <f>'[1]Base Produits'!D589</f>
        <v>0</v>
      </c>
      <c r="T603" s="1">
        <v>589</v>
      </c>
      <c r="U603" s="1">
        <v>582</v>
      </c>
    </row>
    <row r="604" spans="15:21" x14ac:dyDescent="0.3">
      <c r="O604" s="1" t="str">
        <f t="shared" si="31"/>
        <v/>
      </c>
      <c r="P604" s="1">
        <f>SUM($O$22:O604)</f>
        <v>37</v>
      </c>
      <c r="Q604" s="1" t="str">
        <f>'[1]Base Produits'!A590</f>
        <v>P0583</v>
      </c>
      <c r="R604" s="1">
        <f>HLOOKUP($H$2,'[1]Base Facturation'!$C$5:$ALN$611,T604,0)</f>
        <v>0</v>
      </c>
      <c r="S604" s="66">
        <f>'[1]Base Produits'!D590</f>
        <v>0</v>
      </c>
      <c r="T604" s="1">
        <v>590</v>
      </c>
      <c r="U604" s="1">
        <v>583</v>
      </c>
    </row>
    <row r="605" spans="15:21" x14ac:dyDescent="0.3">
      <c r="O605" s="1" t="str">
        <f t="shared" si="31"/>
        <v/>
      </c>
      <c r="P605" s="1">
        <f>SUM($O$22:O605)</f>
        <v>37</v>
      </c>
      <c r="Q605" s="1" t="str">
        <f>'[1]Base Produits'!A591</f>
        <v>P0584</v>
      </c>
      <c r="R605" s="1">
        <f>HLOOKUP($H$2,'[1]Base Facturation'!$C$5:$ALN$611,T605,0)</f>
        <v>0</v>
      </c>
      <c r="S605" s="66">
        <f>'[1]Base Produits'!D591</f>
        <v>0</v>
      </c>
      <c r="T605" s="1">
        <v>591</v>
      </c>
      <c r="U605" s="1">
        <v>584</v>
      </c>
    </row>
    <row r="606" spans="15:21" x14ac:dyDescent="0.3">
      <c r="O606" s="1" t="str">
        <f t="shared" si="31"/>
        <v/>
      </c>
      <c r="P606" s="1">
        <f>SUM($O$22:O606)</f>
        <v>37</v>
      </c>
      <c r="Q606" s="1" t="str">
        <f>'[1]Base Produits'!A592</f>
        <v>P0585</v>
      </c>
      <c r="R606" s="1">
        <f>HLOOKUP($H$2,'[1]Base Facturation'!$C$5:$ALN$611,T606,0)</f>
        <v>0</v>
      </c>
      <c r="S606" s="66">
        <f>'[1]Base Produits'!D592</f>
        <v>0</v>
      </c>
      <c r="T606" s="1">
        <v>592</v>
      </c>
      <c r="U606" s="1">
        <v>585</v>
      </c>
    </row>
    <row r="607" spans="15:21" x14ac:dyDescent="0.3">
      <c r="O607" s="1" t="str">
        <f t="shared" si="31"/>
        <v/>
      </c>
      <c r="P607" s="1">
        <f>SUM($O$22:O607)</f>
        <v>37</v>
      </c>
      <c r="Q607" s="1" t="str">
        <f>'[1]Base Produits'!A593</f>
        <v>P0586</v>
      </c>
      <c r="R607" s="1">
        <f>HLOOKUP($H$2,'[1]Base Facturation'!$C$5:$ALN$611,T607,0)</f>
        <v>0</v>
      </c>
      <c r="S607" s="66">
        <f>'[1]Base Produits'!D593</f>
        <v>0</v>
      </c>
      <c r="T607" s="1">
        <v>593</v>
      </c>
      <c r="U607" s="1">
        <v>586</v>
      </c>
    </row>
    <row r="608" spans="15:21" x14ac:dyDescent="0.3">
      <c r="O608" s="1" t="str">
        <f t="shared" si="31"/>
        <v/>
      </c>
      <c r="P608" s="1">
        <f>SUM($O$22:O608)</f>
        <v>37</v>
      </c>
      <c r="Q608" s="1" t="str">
        <f>'[1]Base Produits'!A594</f>
        <v>P0587</v>
      </c>
      <c r="R608" s="1">
        <f>HLOOKUP($H$2,'[1]Base Facturation'!$C$5:$ALN$611,T608,0)</f>
        <v>0</v>
      </c>
      <c r="S608" s="66">
        <f>'[1]Base Produits'!D594</f>
        <v>0</v>
      </c>
      <c r="T608" s="1">
        <v>594</v>
      </c>
      <c r="U608" s="1">
        <v>587</v>
      </c>
    </row>
    <row r="609" spans="15:21" x14ac:dyDescent="0.3">
      <c r="O609" s="1" t="str">
        <f t="shared" si="31"/>
        <v/>
      </c>
      <c r="P609" s="1">
        <f>SUM($O$22:O609)</f>
        <v>37</v>
      </c>
      <c r="Q609" s="1" t="str">
        <f>'[1]Base Produits'!A595</f>
        <v>P0588</v>
      </c>
      <c r="R609" s="1">
        <f>HLOOKUP($H$2,'[1]Base Facturation'!$C$5:$ALN$611,T609,0)</f>
        <v>0</v>
      </c>
      <c r="S609" s="66">
        <f>'[1]Base Produits'!D595</f>
        <v>0</v>
      </c>
      <c r="T609" s="1">
        <v>595</v>
      </c>
      <c r="U609" s="1">
        <v>588</v>
      </c>
    </row>
    <row r="610" spans="15:21" x14ac:dyDescent="0.3">
      <c r="O610" s="1" t="str">
        <f t="shared" si="31"/>
        <v/>
      </c>
      <c r="P610" s="1">
        <f>SUM($O$22:O610)</f>
        <v>37</v>
      </c>
      <c r="Q610" s="1" t="str">
        <f>'[1]Base Produits'!A596</f>
        <v>P0589</v>
      </c>
      <c r="R610" s="1">
        <f>HLOOKUP($H$2,'[1]Base Facturation'!$C$5:$ALN$611,T610,0)</f>
        <v>0</v>
      </c>
      <c r="S610" s="66">
        <f>'[1]Base Produits'!D596</f>
        <v>0</v>
      </c>
      <c r="T610" s="1">
        <v>596</v>
      </c>
      <c r="U610" s="1">
        <v>589</v>
      </c>
    </row>
    <row r="611" spans="15:21" x14ac:dyDescent="0.3">
      <c r="O611" s="1" t="str">
        <f t="shared" si="31"/>
        <v/>
      </c>
      <c r="P611" s="1">
        <f>SUM($O$22:O611)</f>
        <v>37</v>
      </c>
      <c r="Q611" s="1" t="str">
        <f>'[1]Base Produits'!A597</f>
        <v>P0590</v>
      </c>
      <c r="R611" s="1">
        <f>HLOOKUP($H$2,'[1]Base Facturation'!$C$5:$ALN$611,T611,0)</f>
        <v>0</v>
      </c>
      <c r="S611" s="66">
        <f>'[1]Base Produits'!D597</f>
        <v>0</v>
      </c>
      <c r="T611" s="1">
        <v>597</v>
      </c>
      <c r="U611" s="1">
        <v>590</v>
      </c>
    </row>
    <row r="612" spans="15:21" x14ac:dyDescent="0.3">
      <c r="O612" s="1" t="str">
        <f t="shared" si="31"/>
        <v/>
      </c>
      <c r="P612" s="1">
        <f>SUM($O$22:O612)</f>
        <v>37</v>
      </c>
      <c r="Q612" s="1" t="str">
        <f>'[1]Base Produits'!A598</f>
        <v>P0591</v>
      </c>
      <c r="R612" s="1">
        <f>HLOOKUP($H$2,'[1]Base Facturation'!$C$5:$ALN$611,T612,0)</f>
        <v>0</v>
      </c>
      <c r="S612" s="66">
        <f>'[1]Base Produits'!D598</f>
        <v>0</v>
      </c>
      <c r="T612" s="1">
        <v>598</v>
      </c>
      <c r="U612" s="1">
        <v>591</v>
      </c>
    </row>
    <row r="613" spans="15:21" x14ac:dyDescent="0.3">
      <c r="O613" s="1" t="str">
        <f t="shared" si="31"/>
        <v/>
      </c>
      <c r="P613" s="1">
        <f>SUM($O$22:O613)</f>
        <v>37</v>
      </c>
      <c r="Q613" s="1" t="str">
        <f>'[1]Base Produits'!A599</f>
        <v>P0592</v>
      </c>
      <c r="R613" s="1">
        <f>HLOOKUP($H$2,'[1]Base Facturation'!$C$5:$ALN$611,T613,0)</f>
        <v>0</v>
      </c>
      <c r="S613" s="66">
        <f>'[1]Base Produits'!D599</f>
        <v>0</v>
      </c>
      <c r="T613" s="1">
        <v>599</v>
      </c>
      <c r="U613" s="1">
        <v>592</v>
      </c>
    </row>
    <row r="614" spans="15:21" x14ac:dyDescent="0.3">
      <c r="O614" s="1" t="str">
        <f t="shared" si="31"/>
        <v/>
      </c>
      <c r="P614" s="1">
        <f>SUM($O$22:O614)</f>
        <v>37</v>
      </c>
      <c r="Q614" s="1" t="str">
        <f>'[1]Base Produits'!A600</f>
        <v>P0593</v>
      </c>
      <c r="R614" s="1">
        <f>HLOOKUP($H$2,'[1]Base Facturation'!$C$5:$ALN$611,T614,0)</f>
        <v>0</v>
      </c>
      <c r="S614" s="66">
        <f>'[1]Base Produits'!D600</f>
        <v>0</v>
      </c>
      <c r="T614" s="1">
        <v>600</v>
      </c>
      <c r="U614" s="1">
        <v>593</v>
      </c>
    </row>
    <row r="615" spans="15:21" x14ac:dyDescent="0.3">
      <c r="O615" s="1" t="str">
        <f t="shared" si="31"/>
        <v/>
      </c>
      <c r="P615" s="1">
        <f>SUM($O$22:O615)</f>
        <v>37</v>
      </c>
      <c r="Q615" s="1" t="str">
        <f>'[1]Base Produits'!A601</f>
        <v>P0594</v>
      </c>
      <c r="R615" s="1">
        <f>HLOOKUP($H$2,'[1]Base Facturation'!$C$5:$ALN$611,T615,0)</f>
        <v>0</v>
      </c>
      <c r="S615" s="66">
        <f>'[1]Base Produits'!D601</f>
        <v>0</v>
      </c>
      <c r="T615" s="1">
        <v>601</v>
      </c>
      <c r="U615" s="1">
        <v>594</v>
      </c>
    </row>
    <row r="616" spans="15:21" x14ac:dyDescent="0.3">
      <c r="O616" s="1" t="str">
        <f t="shared" si="31"/>
        <v/>
      </c>
      <c r="P616" s="1">
        <f>SUM($O$22:O616)</f>
        <v>37</v>
      </c>
      <c r="Q616" s="1" t="str">
        <f>'[1]Base Produits'!A602</f>
        <v>P0595</v>
      </c>
      <c r="R616" s="1">
        <f>HLOOKUP($H$2,'[1]Base Facturation'!$C$5:$ALN$611,T616,0)</f>
        <v>0</v>
      </c>
      <c r="S616" s="66">
        <f>'[1]Base Produits'!D602</f>
        <v>0</v>
      </c>
      <c r="T616" s="1">
        <v>602</v>
      </c>
      <c r="U616" s="1">
        <v>595</v>
      </c>
    </row>
    <row r="617" spans="15:21" x14ac:dyDescent="0.3">
      <c r="O617" s="1" t="str">
        <f t="shared" si="31"/>
        <v/>
      </c>
      <c r="P617" s="1">
        <f>SUM($O$22:O617)</f>
        <v>37</v>
      </c>
      <c r="Q617" s="1" t="str">
        <f>'[1]Base Produits'!A603</f>
        <v>P0596</v>
      </c>
      <c r="R617" s="1">
        <f>HLOOKUP($H$2,'[1]Base Facturation'!$C$5:$ALN$611,T617,0)</f>
        <v>0</v>
      </c>
      <c r="S617" s="66">
        <f>'[1]Base Produits'!D603</f>
        <v>0</v>
      </c>
      <c r="T617" s="1">
        <v>603</v>
      </c>
      <c r="U617" s="1">
        <v>596</v>
      </c>
    </row>
    <row r="618" spans="15:21" x14ac:dyDescent="0.3">
      <c r="O618" s="1" t="str">
        <f t="shared" si="31"/>
        <v/>
      </c>
      <c r="P618" s="1">
        <f>SUM($O$22:O618)</f>
        <v>37</v>
      </c>
      <c r="Q618" s="1" t="str">
        <f>'[1]Base Produits'!A604</f>
        <v>P0597</v>
      </c>
      <c r="R618" s="1">
        <f>HLOOKUP($H$2,'[1]Base Facturation'!$C$5:$ALN$611,T618,0)</f>
        <v>0</v>
      </c>
      <c r="S618" s="66">
        <f>'[1]Base Produits'!D604</f>
        <v>0</v>
      </c>
      <c r="T618" s="1">
        <v>604</v>
      </c>
      <c r="U618" s="1">
        <v>597</v>
      </c>
    </row>
    <row r="619" spans="15:21" x14ac:dyDescent="0.3">
      <c r="O619" s="1" t="str">
        <f t="shared" si="31"/>
        <v/>
      </c>
      <c r="P619" s="1">
        <f>SUM($O$22:O619)</f>
        <v>37</v>
      </c>
      <c r="Q619" s="1" t="str">
        <f>'[1]Base Produits'!A605</f>
        <v>P0598</v>
      </c>
      <c r="R619" s="1">
        <f>HLOOKUP($H$2,'[1]Base Facturation'!$C$5:$ALN$611,T619,0)</f>
        <v>0</v>
      </c>
      <c r="S619" s="66">
        <f>'[1]Base Produits'!D605</f>
        <v>0</v>
      </c>
      <c r="T619" s="1">
        <v>605</v>
      </c>
      <c r="U619" s="1">
        <v>598</v>
      </c>
    </row>
    <row r="620" spans="15:21" x14ac:dyDescent="0.3">
      <c r="O620" s="1" t="str">
        <f t="shared" si="31"/>
        <v/>
      </c>
      <c r="P620" s="1">
        <f>SUM($O$22:O620)</f>
        <v>37</v>
      </c>
      <c r="Q620" s="1" t="str">
        <f>'[1]Base Produits'!A606</f>
        <v>P0599</v>
      </c>
      <c r="R620" s="1">
        <f>HLOOKUP($H$2,'[1]Base Facturation'!$C$5:$ALN$611,T620,0)</f>
        <v>0</v>
      </c>
      <c r="S620" s="66">
        <f>'[1]Base Produits'!D606</f>
        <v>0</v>
      </c>
      <c r="T620" s="1">
        <v>606</v>
      </c>
      <c r="U620" s="1">
        <v>599</v>
      </c>
    </row>
    <row r="621" spans="15:21" x14ac:dyDescent="0.3">
      <c r="O621" s="1" t="str">
        <f t="shared" si="31"/>
        <v/>
      </c>
      <c r="P621" s="1">
        <f>SUM($O$22:O621)</f>
        <v>37</v>
      </c>
      <c r="Q621" s="1" t="str">
        <f>'[1]Base Produits'!A607</f>
        <v>P0600</v>
      </c>
      <c r="R621" s="1">
        <f>HLOOKUP($H$2,'[1]Base Facturation'!$C$5:$ALN$611,T621,0)</f>
        <v>0</v>
      </c>
      <c r="S621" s="66">
        <f>'[1]Base Produits'!D607</f>
        <v>0</v>
      </c>
      <c r="T621" s="1">
        <v>607</v>
      </c>
      <c r="U621" s="1">
        <v>600</v>
      </c>
    </row>
    <row r="622" spans="15:21" x14ac:dyDescent="0.3">
      <c r="S622" s="66"/>
      <c r="U622" s="1"/>
    </row>
    <row r="623" spans="15:21" x14ac:dyDescent="0.3">
      <c r="S623" s="66"/>
      <c r="U623" s="1"/>
    </row>
    <row r="624" spans="15:21" x14ac:dyDescent="0.3">
      <c r="S624" s="66"/>
      <c r="U624" s="1"/>
    </row>
    <row r="625" spans="19:21" x14ac:dyDescent="0.3">
      <c r="S625" s="66"/>
      <c r="U625" s="1"/>
    </row>
    <row r="626" spans="19:21" x14ac:dyDescent="0.3">
      <c r="S626" s="66"/>
      <c r="U626" s="1"/>
    </row>
    <row r="627" spans="19:21" x14ac:dyDescent="0.3">
      <c r="S627" s="66"/>
      <c r="U627" s="1"/>
    </row>
    <row r="628" spans="19:21" x14ac:dyDescent="0.3">
      <c r="S628" s="66"/>
      <c r="U628" s="1"/>
    </row>
    <row r="629" spans="19:21" x14ac:dyDescent="0.3">
      <c r="S629" s="66"/>
      <c r="U629" s="1"/>
    </row>
    <row r="630" spans="19:21" x14ac:dyDescent="0.3">
      <c r="S630" s="66"/>
      <c r="U630" s="1"/>
    </row>
    <row r="631" spans="19:21" x14ac:dyDescent="0.3">
      <c r="S631" s="66"/>
      <c r="U631" s="1"/>
    </row>
    <row r="632" spans="19:21" x14ac:dyDescent="0.3">
      <c r="S632" s="66"/>
      <c r="U632" s="1"/>
    </row>
    <row r="633" spans="19:21" x14ac:dyDescent="0.3">
      <c r="S633" s="66"/>
      <c r="U633" s="1"/>
    </row>
    <row r="634" spans="19:21" x14ac:dyDescent="0.3">
      <c r="S634" s="66"/>
      <c r="U634" s="1"/>
    </row>
    <row r="635" spans="19:21" x14ac:dyDescent="0.3">
      <c r="S635" s="66"/>
      <c r="U635" s="1"/>
    </row>
    <row r="636" spans="19:21" x14ac:dyDescent="0.3">
      <c r="S636" s="66"/>
      <c r="U636" s="1"/>
    </row>
    <row r="637" spans="19:21" x14ac:dyDescent="0.3">
      <c r="S637" s="66"/>
      <c r="U637" s="1"/>
    </row>
    <row r="638" spans="19:21" x14ac:dyDescent="0.3">
      <c r="S638" s="66"/>
      <c r="U638" s="1"/>
    </row>
    <row r="639" spans="19:21" x14ac:dyDescent="0.3">
      <c r="S639" s="66"/>
      <c r="U639" s="1"/>
    </row>
    <row r="640" spans="19:21" x14ac:dyDescent="0.3">
      <c r="S640" s="66"/>
      <c r="U640" s="1"/>
    </row>
    <row r="641" spans="19:21" x14ac:dyDescent="0.3">
      <c r="S641" s="66"/>
      <c r="U641" s="1"/>
    </row>
    <row r="642" spans="19:21" x14ac:dyDescent="0.3">
      <c r="S642" s="66"/>
      <c r="U642" s="1"/>
    </row>
    <row r="643" spans="19:21" x14ac:dyDescent="0.3">
      <c r="S643" s="66"/>
      <c r="U643" s="1"/>
    </row>
    <row r="644" spans="19:21" x14ac:dyDescent="0.3">
      <c r="S644" s="66"/>
      <c r="U644" s="1"/>
    </row>
    <row r="645" spans="19:21" x14ac:dyDescent="0.3">
      <c r="S645" s="66"/>
      <c r="U645" s="1"/>
    </row>
    <row r="646" spans="19:21" x14ac:dyDescent="0.3">
      <c r="S646" s="66"/>
      <c r="U646" s="1"/>
    </row>
    <row r="647" spans="19:21" x14ac:dyDescent="0.3">
      <c r="S647" s="66"/>
      <c r="U647" s="1"/>
    </row>
    <row r="648" spans="19:21" x14ac:dyDescent="0.3">
      <c r="S648" s="66"/>
      <c r="U648" s="1"/>
    </row>
    <row r="649" spans="19:21" x14ac:dyDescent="0.3">
      <c r="S649" s="66"/>
      <c r="U649" s="1"/>
    </row>
    <row r="650" spans="19:21" x14ac:dyDescent="0.3">
      <c r="S650" s="66"/>
      <c r="U650" s="1"/>
    </row>
    <row r="651" spans="19:21" x14ac:dyDescent="0.3">
      <c r="S651" s="66"/>
      <c r="U651" s="1"/>
    </row>
    <row r="652" spans="19:21" x14ac:dyDescent="0.3">
      <c r="S652" s="66"/>
      <c r="U652" s="1"/>
    </row>
    <row r="653" spans="19:21" x14ac:dyDescent="0.3">
      <c r="S653" s="66"/>
      <c r="U653" s="1"/>
    </row>
    <row r="654" spans="19:21" x14ac:dyDescent="0.3">
      <c r="S654" s="66"/>
      <c r="U654" s="1"/>
    </row>
    <row r="655" spans="19:21" x14ac:dyDescent="0.3">
      <c r="S655" s="66"/>
      <c r="U655" s="1"/>
    </row>
    <row r="656" spans="19:21" x14ac:dyDescent="0.3">
      <c r="S656" s="66"/>
      <c r="U656" s="1"/>
    </row>
    <row r="657" spans="19:21" x14ac:dyDescent="0.3">
      <c r="S657" s="66"/>
      <c r="U657" s="1"/>
    </row>
    <row r="658" spans="19:21" x14ac:dyDescent="0.3">
      <c r="S658" s="66"/>
      <c r="U658" s="1"/>
    </row>
    <row r="659" spans="19:21" x14ac:dyDescent="0.3">
      <c r="S659" s="66"/>
      <c r="U659" s="1"/>
    </row>
    <row r="660" spans="19:21" x14ac:dyDescent="0.3">
      <c r="S660" s="66"/>
      <c r="U660" s="1"/>
    </row>
    <row r="661" spans="19:21" x14ac:dyDescent="0.3">
      <c r="S661" s="66"/>
      <c r="U661" s="1"/>
    </row>
    <row r="662" spans="19:21" x14ac:dyDescent="0.3">
      <c r="S662" s="66"/>
      <c r="U662" s="1"/>
    </row>
    <row r="663" spans="19:21" x14ac:dyDescent="0.3">
      <c r="S663" s="66"/>
      <c r="U663" s="1"/>
    </row>
    <row r="664" spans="19:21" x14ac:dyDescent="0.3">
      <c r="S664" s="66"/>
      <c r="U664" s="1"/>
    </row>
    <row r="665" spans="19:21" x14ac:dyDescent="0.3">
      <c r="S665" s="66"/>
      <c r="U665" s="1"/>
    </row>
    <row r="666" spans="19:21" x14ac:dyDescent="0.3">
      <c r="S666" s="66"/>
      <c r="U666" s="1"/>
    </row>
    <row r="667" spans="19:21" x14ac:dyDescent="0.3">
      <c r="S667" s="66"/>
      <c r="U667" s="1"/>
    </row>
    <row r="668" spans="19:21" x14ac:dyDescent="0.3">
      <c r="S668" s="66"/>
      <c r="U668" s="1"/>
    </row>
    <row r="669" spans="19:21" x14ac:dyDescent="0.3">
      <c r="S669" s="66"/>
      <c r="U669" s="1"/>
    </row>
    <row r="670" spans="19:21" x14ac:dyDescent="0.3">
      <c r="S670" s="66"/>
      <c r="U670" s="1"/>
    </row>
    <row r="671" spans="19:21" x14ac:dyDescent="0.3">
      <c r="S671" s="66"/>
      <c r="U671" s="1"/>
    </row>
    <row r="672" spans="19:21" x14ac:dyDescent="0.3">
      <c r="S672" s="66"/>
      <c r="U672" s="1"/>
    </row>
    <row r="673" spans="19:21" x14ac:dyDescent="0.3">
      <c r="S673" s="66"/>
      <c r="U673" s="1"/>
    </row>
    <row r="674" spans="19:21" x14ac:dyDescent="0.3">
      <c r="S674" s="66"/>
      <c r="U674" s="1"/>
    </row>
    <row r="675" spans="19:21" x14ac:dyDescent="0.3">
      <c r="S675" s="66"/>
      <c r="U675" s="1"/>
    </row>
    <row r="676" spans="19:21" x14ac:dyDescent="0.3">
      <c r="S676" s="66"/>
      <c r="U676" s="1"/>
    </row>
    <row r="677" spans="19:21" x14ac:dyDescent="0.3">
      <c r="S677" s="66"/>
      <c r="U677" s="1"/>
    </row>
    <row r="678" spans="19:21" x14ac:dyDescent="0.3">
      <c r="S678" s="66"/>
      <c r="U678" s="1"/>
    </row>
    <row r="679" spans="19:21" x14ac:dyDescent="0.3">
      <c r="S679" s="66"/>
      <c r="U679" s="1"/>
    </row>
    <row r="680" spans="19:21" x14ac:dyDescent="0.3">
      <c r="S680" s="66"/>
      <c r="U680" s="1"/>
    </row>
    <row r="681" spans="19:21" x14ac:dyDescent="0.3">
      <c r="S681" s="66"/>
      <c r="U681" s="1"/>
    </row>
    <row r="682" spans="19:21" x14ac:dyDescent="0.3">
      <c r="S682" s="66"/>
      <c r="U682" s="1"/>
    </row>
    <row r="683" spans="19:21" x14ac:dyDescent="0.3">
      <c r="S683" s="66"/>
      <c r="U683" s="1"/>
    </row>
    <row r="684" spans="19:21" x14ac:dyDescent="0.3">
      <c r="S684" s="66"/>
      <c r="U684" s="1"/>
    </row>
  </sheetData>
  <mergeCells count="5">
    <mergeCell ref="E6:F6"/>
    <mergeCell ref="G6:H6"/>
    <mergeCell ref="F13:G13"/>
    <mergeCell ref="F14:G14"/>
    <mergeCell ref="E200:E201"/>
  </mergeCells>
  <pageMargins left="0.11811023622047245" right="0.11811023622047245" top="0" bottom="0" header="0.51181102362204722" footer="0.51181102362204722"/>
  <pageSetup paperSize="9" scale="72" fitToHeight="0" orientation="portrait" horizontalDpi="360" verticalDpi="360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1FC8EE-16DC-4812-A79C-B4575003BD3F}">
          <x14:formula1>
            <xm:f>'[Facturier.xlsm]Base Facturation'!#REF!</xm:f>
          </x14:formula1>
          <xm:sqref>H2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FACTURE</vt:lpstr>
      <vt:lpstr>FACTURE!Impression_des_titres</vt:lpstr>
      <vt:lpstr>FACTURE!Zone_d_impression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IDIR</dc:creator>
  <cp:lastModifiedBy>Linda IDIR</cp:lastModifiedBy>
  <dcterms:created xsi:type="dcterms:W3CDTF">2020-11-11T18:58:02Z</dcterms:created>
  <dcterms:modified xsi:type="dcterms:W3CDTF">2020-11-11T18:59:25Z</dcterms:modified>
</cp:coreProperties>
</file>