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b\OneDrive\Documents\GPRO\new GPRO\outils\"/>
    </mc:Choice>
  </mc:AlternateContent>
  <xr:revisionPtr revIDLastSave="0" documentId="13_ncr:1_{973FBE62-CB40-4A3D-B22A-6C8A1556BA4F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Feuil1" sheetId="1" r:id="rId1"/>
    <sheet name="Feuil4" sheetId="4" r:id="rId2"/>
    <sheet name="Feuil2" sheetId="2" r:id="rId3"/>
    <sheet name="Feuil3" sheetId="3" r:id="rId4"/>
  </sheets>
  <definedNames>
    <definedName name="Choix_emplacement">Feuil2!$E$31:$E$35</definedName>
    <definedName name="choix_negociation">Feuil2!$G$31:$G$35</definedName>
    <definedName name="plage_attente">Feuil2!$E$9:$E$15</definedName>
    <definedName name="plage_durée">Feuil2!$H$9:$H$15</definedName>
    <definedName name="plage_montant">Feuil2!$G$9:$G$15</definedName>
    <definedName name="plage_popu">Feuil2!$F$9:$F$15</definedName>
    <definedName name="plage_privee">Feuil2!$D$9:$D$15</definedName>
  </definedNames>
  <calcPr calcId="191029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" i="1" l="1"/>
  <c r="Q10" i="1"/>
  <c r="Q11" i="1"/>
  <c r="Q12" i="1"/>
  <c r="Q13" i="1"/>
  <c r="Q8" i="1"/>
  <c r="Q7" i="1"/>
  <c r="M7" i="1"/>
  <c r="P8" i="1" l="1"/>
  <c r="P9" i="1"/>
  <c r="P10" i="1"/>
  <c r="P11" i="1"/>
  <c r="P12" i="1"/>
  <c r="P13" i="1"/>
  <c r="O11" i="1"/>
  <c r="O12" i="1"/>
  <c r="O13" i="1"/>
  <c r="O8" i="1"/>
  <c r="O9" i="1"/>
  <c r="O10" i="1"/>
  <c r="N10" i="1"/>
  <c r="N11" i="1"/>
  <c r="N12" i="1"/>
  <c r="N13" i="1"/>
  <c r="N8" i="1"/>
  <c r="N9" i="1"/>
  <c r="P7" i="1"/>
  <c r="O7" i="1"/>
  <c r="N7" i="1"/>
  <c r="M13" i="1"/>
  <c r="M9" i="1"/>
  <c r="M10" i="1"/>
  <c r="M11" i="1"/>
  <c r="M12" i="1"/>
  <c r="M8" i="1"/>
  <c r="AC14" i="1" l="1"/>
  <c r="AB14" i="1"/>
  <c r="AC13" i="1"/>
  <c r="AC12" i="1"/>
  <c r="AC11" i="1"/>
  <c r="AC10" i="1"/>
  <c r="AC9" i="1"/>
  <c r="AC8" i="1"/>
  <c r="AC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3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 xml:space="preserve">Utilisateur Windows:
</t>
        </r>
        <r>
          <rPr>
            <sz val="9"/>
            <color rgb="FF000000"/>
            <rFont val="Arial"/>
            <family val="2"/>
          </rPr>
          <t>1 Avr , 2014  FACOMM vous informe qu'ils sont mécontent des performances de votre pilote</t>
        </r>
        <r>
          <rPr>
            <sz val="9"/>
            <color rgb="FF000000"/>
            <rFont val="Arial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<sst xmlns="http://schemas.openxmlformats.org/spreadsheetml/2006/main" count="252" uniqueCount="133">
  <si>
    <t>SPONSORS EN COURS</t>
  </si>
  <si>
    <t>ROUND</t>
  </si>
  <si>
    <t>Saison</t>
  </si>
  <si>
    <t>Charisme pilote</t>
  </si>
  <si>
    <t>Nation Pilote</t>
  </si>
  <si>
    <t>LIT</t>
  </si>
  <si>
    <t>Niveau Commerce</t>
  </si>
  <si>
    <t>fin</t>
  </si>
  <si>
    <t>Sponsor</t>
  </si>
  <si>
    <t>Finances</t>
  </si>
  <si>
    <t>Attentes</t>
  </si>
  <si>
    <t>Patience</t>
  </si>
  <si>
    <t>Réputation</t>
  </si>
  <si>
    <t>Image</t>
  </si>
  <si>
    <t>Négociations</t>
  </si>
  <si>
    <t>Saison Début</t>
  </si>
  <si>
    <t xml:space="preserve"> Round Début</t>
  </si>
  <si>
    <t>Emplacement</t>
  </si>
  <si>
    <t>Montant</t>
  </si>
  <si>
    <t>Activité</t>
  </si>
  <si>
    <t>Nation</t>
  </si>
  <si>
    <t>Durée restante</t>
  </si>
  <si>
    <t>Duree initiale</t>
  </si>
  <si>
    <t>Quels sont vos objectifs pour la saison prochaine ?</t>
  </si>
  <si>
    <t>Quelle est la popularité de votre pilote auprès des fans ?</t>
  </si>
  <si>
    <t>Que pensez vous du montant par course  proposé ?</t>
  </si>
  <si>
    <t>Que pensez vous de la durée de contrat proposée ?</t>
  </si>
  <si>
    <t>Saisons / Rounds</t>
  </si>
  <si>
    <t xml:space="preserve"> </t>
  </si>
  <si>
    <t>Capot moteur</t>
  </si>
  <si>
    <t>AL</t>
  </si>
  <si>
    <t>EU</t>
  </si>
  <si>
    <t>ALL</t>
  </si>
  <si>
    <t>software</t>
  </si>
  <si>
    <t>Luxe</t>
  </si>
  <si>
    <t>IT</t>
  </si>
  <si>
    <t>top</t>
  </si>
  <si>
    <t>deteste</t>
  </si>
  <si>
    <t>ok</t>
  </si>
  <si>
    <t>Normale</t>
  </si>
  <si>
    <t>"Nous croyons qu'un autre manager est récemment entré en négociation avec XX"</t>
  </si>
  <si>
    <t>"Nous croyons que d'autres managers négocient avec XX"</t>
  </si>
  <si>
    <t>Sponsors</t>
  </si>
  <si>
    <t>carac pilotes</t>
  </si>
  <si>
    <t>ATENTES</t>
  </si>
  <si>
    <t>IMAGE</t>
  </si>
  <si>
    <t>PATIENCE</t>
  </si>
  <si>
    <t>NEGOCIATION</t>
  </si>
  <si>
    <t>Colonne1</t>
  </si>
  <si>
    <t>Colonne2</t>
  </si>
  <si>
    <t>Colonne3</t>
  </si>
  <si>
    <t>Colonne4</t>
  </si>
  <si>
    <t>Colonne5</t>
  </si>
  <si>
    <t>Colonne6</t>
  </si>
  <si>
    <t>Popularité</t>
  </si>
  <si>
    <t>Durée</t>
  </si>
  <si>
    <t>Beaucoup trop long</t>
  </si>
  <si>
    <t>Être relégué avec de l'argent</t>
  </si>
  <si>
    <t>Mon pilote est détesté par les fans</t>
  </si>
  <si>
    <t>OK</t>
  </si>
  <si>
    <t>trop long</t>
  </si>
  <si>
    <t>Être relégué avec de l’argent</t>
  </si>
  <si>
    <t>En fin de grille</t>
  </si>
  <si>
    <t>Mon pilote n'est pas très populaire auprès des fans</t>
  </si>
  <si>
    <t>Un peu trop bas</t>
  </si>
  <si>
    <t>Un peu trop courte</t>
  </si>
  <si>
    <t>En milieu de grille</t>
  </si>
  <si>
    <t>Mon pilote est aimé par les fans</t>
  </si>
  <si>
    <t>Promotion / Top 4</t>
  </si>
  <si>
    <t>Mon pilote est très aprecié par les  fans</t>
  </si>
  <si>
    <t>Beaucoup trop bas</t>
  </si>
  <si>
    <t>Beaucoup trop courte</t>
  </si>
  <si>
    <t>Mon pilote est un favori des fans</t>
  </si>
  <si>
    <t>Inacceptable</t>
  </si>
  <si>
    <t>Victoire du championnat</t>
  </si>
  <si>
    <t>Très haute</t>
  </si>
  <si>
    <t>Pontons lateraux</t>
  </si>
  <si>
    <t>Haute</t>
  </si>
  <si>
    <t>Nez</t>
  </si>
  <si>
    <t>Aileron Ar</t>
  </si>
  <si>
    <t>Basse</t>
  </si>
  <si>
    <t>Aileron Av</t>
  </si>
  <si>
    <t>Très basse</t>
  </si>
  <si>
    <t>PILOTE 127 CHA /COM40/NEGO NORMALE /nego sponsor 4/ 8,6%</t>
  </si>
  <si>
    <t>durée contrat</t>
  </si>
  <si>
    <t>montant</t>
  </si>
  <si>
    <t>attentes</t>
  </si>
  <si>
    <t>emplacement</t>
  </si>
  <si>
    <t>pilote par les fans</t>
  </si>
  <si>
    <t>PIlote par les fans</t>
  </si>
  <si>
    <t>area</t>
  </si>
  <si>
    <t>achievement</t>
  </si>
  <si>
    <t>popular driver</t>
  </si>
  <si>
    <t xml:space="preserve">amount </t>
  </si>
  <si>
    <t>duration</t>
  </si>
  <si>
    <t>front :1</t>
  </si>
  <si>
    <t>rear : 2</t>
  </si>
  <si>
    <t>nose : 3</t>
  </si>
  <si>
    <t>slidepods : 4</t>
  </si>
  <si>
    <t>engine : 5</t>
  </si>
  <si>
    <t>relégué : 1</t>
  </si>
  <si>
    <t>fin de grille : 2</t>
  </si>
  <si>
    <t>milieu de grille : 3</t>
  </si>
  <si>
    <t>top 4 : 4</t>
  </si>
  <si>
    <t>victoire : 5</t>
  </si>
  <si>
    <t>détesté : 1</t>
  </si>
  <si>
    <t>pas pop : 2</t>
  </si>
  <si>
    <t>aimé : 3</t>
  </si>
  <si>
    <t>très apprécié :4</t>
  </si>
  <si>
    <t>favori : 5</t>
  </si>
  <si>
    <t>ok : 1</t>
  </si>
  <si>
    <t>un peu : 2</t>
  </si>
  <si>
    <t>beaucoup : 3</t>
  </si>
  <si>
    <t>inacceptable :4</t>
  </si>
  <si>
    <t>achievt</t>
  </si>
  <si>
    <t>pop</t>
  </si>
  <si>
    <t>amount</t>
  </si>
  <si>
    <t>durée</t>
  </si>
  <si>
    <t>change pas</t>
  </si>
  <si>
    <t>b9</t>
  </si>
  <si>
    <t>h15</t>
  </si>
  <si>
    <t>b21</t>
  </si>
  <si>
    <t>h27</t>
  </si>
  <si>
    <t>area :</t>
  </si>
  <si>
    <t>image</t>
  </si>
  <si>
    <t>GORNIDI SPONSORS III</t>
  </si>
  <si>
    <t>Armania</t>
  </si>
  <si>
    <t>cola</t>
  </si>
  <si>
    <t>fisco</t>
  </si>
  <si>
    <t>schucho</t>
  </si>
  <si>
    <t>beckish</t>
  </si>
  <si>
    <t>gab</t>
  </si>
  <si>
    <t>zsara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</si>
</sst>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#,##0&quot;    &quot;;&quot;-&quot;#,##0&quot;    &quot;;&quot; -    &quot;;@&quot; &quot;"/>
    <numFmt numFmtId="165" formatCode="&quot; &quot;#,##0.00&quot; € &quot;;&quot;-&quot;#,##0.00&quot; € &quot;;&quot; -&quot;#&quot; € &quot;;@&quot; &quot;"/>
    <numFmt numFmtId="166" formatCode="[$-40C]General"/>
    <numFmt numFmtId="167" formatCode="[$-40C]0%"/>
    <numFmt numFmtId="168" formatCode="#,##0.00&quot; &quot;[$€-40C];[Red]&quot;-&quot;#,##0.00&quot; &quot;[$€-40C]"/>
  </numFmts>
  <fonts count="2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4"/>
      <color rgb="FFFFFFFF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</font>
    <font>
      <sz val="20"/>
      <color rgb="FFFFFFFF"/>
      <name val="Calibri"/>
      <family val="2"/>
    </font>
    <font>
      <sz val="11"/>
      <color theme="1"/>
      <name val="Arial"/>
      <family val="2"/>
    </font>
    <font>
      <b/>
      <sz val="36"/>
      <color rgb="FFFFFFFF"/>
      <name val="Calibri"/>
      <family val="2"/>
    </font>
    <font>
      <b/>
      <sz val="20"/>
      <color rgb="FFFFFFFF"/>
      <name val="Calibri"/>
      <family val="2"/>
    </font>
    <font>
      <b/>
      <sz val="18"/>
      <color rgb="FFFFFFFF"/>
      <name val="Calibri"/>
      <family val="2"/>
    </font>
    <font>
      <sz val="14"/>
      <color rgb="FFFFFFFF"/>
      <name val="Calibri"/>
      <family val="2"/>
    </font>
    <font>
      <b/>
      <sz val="20"/>
      <color rgb="FF000000"/>
      <name val="Calibri"/>
      <family val="2"/>
    </font>
    <font>
      <sz val="13"/>
      <color theme="1"/>
      <name val="Calibri"/>
      <family val="2"/>
    </font>
    <font>
      <sz val="8"/>
      <color rgb="FFFFFFFF"/>
      <name val="Calibri"/>
      <family val="2"/>
    </font>
    <font>
      <sz val="20"/>
      <color rgb="FF000000"/>
      <name val="Calibri"/>
      <family val="2"/>
    </font>
    <font>
      <b/>
      <sz val="16"/>
      <color rgb="FFFFFFFF"/>
      <name val="Calibri"/>
      <family val="2"/>
    </font>
    <font>
      <sz val="13"/>
      <color rgb="FF000000"/>
      <name val="Calibri"/>
      <family val="2"/>
    </font>
    <font>
      <sz val="10"/>
      <color rgb="FF17375E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  <fill>
      <patternFill patternType="solid">
        <fgColor rgb="FF17375E"/>
        <bgColor rgb="FF17375E"/>
      </patternFill>
    </fill>
    <fill>
      <patternFill patternType="solid">
        <fgColor rgb="FFB7DEE8"/>
        <bgColor rgb="FFB7DEE8"/>
      </patternFill>
    </fill>
    <fill>
      <patternFill patternType="solid">
        <fgColor rgb="FF558ED5"/>
        <bgColor rgb="FF558ED5"/>
      </patternFill>
    </fill>
    <fill>
      <patternFill patternType="solid">
        <fgColor rgb="FFC4BD97"/>
        <bgColor rgb="FFC4BD97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9C0006"/>
      </left>
      <right style="thin">
        <color rgb="FF9C0006"/>
      </right>
      <top style="thin">
        <color rgb="FF9C0006"/>
      </top>
      <bottom style="thin">
        <color rgb="FF9C000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1" fillId="0" borderId="1"/>
    <xf numFmtId="164" fontId="2" fillId="0" borderId="0"/>
    <xf numFmtId="165" fontId="2" fillId="0" borderId="0"/>
    <xf numFmtId="166" fontId="2" fillId="0" borderId="0"/>
    <xf numFmtId="167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8" fontId="4" fillId="0" borderId="0"/>
  </cellStyleXfs>
  <cellXfs count="34">
    <xf numFmtId="0" fontId="0" fillId="0" borderId="0" xfId="0"/>
    <xf numFmtId="166" fontId="5" fillId="5" borderId="2" xfId="4" applyFont="1" applyFill="1" applyBorder="1" applyAlignment="1">
      <alignment horizontal="center" vertical="center" wrapText="1"/>
    </xf>
    <xf numFmtId="166" fontId="2" fillId="0" borderId="0" xfId="4"/>
    <xf numFmtId="166" fontId="8" fillId="0" borderId="0" xfId="4" applyFont="1"/>
    <xf numFmtId="166" fontId="8" fillId="0" borderId="0" xfId="4" applyFont="1" applyAlignment="1">
      <alignment horizontal="center"/>
    </xf>
    <xf numFmtId="0" fontId="9" fillId="0" borderId="0" xfId="0" applyFont="1" applyAlignment="1">
      <alignment horizontal="center"/>
    </xf>
    <xf numFmtId="166" fontId="10" fillId="0" borderId="0" xfId="4" applyFont="1"/>
    <xf numFmtId="166" fontId="5" fillId="5" borderId="2" xfId="4" applyFont="1" applyFill="1" applyBorder="1"/>
    <xf numFmtId="166" fontId="2" fillId="2" borderId="0" xfId="4" applyFill="1"/>
    <xf numFmtId="166" fontId="2" fillId="7" borderId="0" xfId="4" applyFill="1"/>
    <xf numFmtId="166" fontId="11" fillId="3" borderId="0" xfId="4" applyFont="1" applyFill="1" applyAlignment="1">
      <alignment horizontal="center" vertical="center" wrapText="1"/>
    </xf>
    <xf numFmtId="0" fontId="12" fillId="0" borderId="0" xfId="0" applyFont="1"/>
    <xf numFmtId="166" fontId="13" fillId="3" borderId="0" xfId="4" applyFont="1" applyFill="1" applyAlignment="1">
      <alignment horizontal="center" vertical="center" wrapText="1"/>
    </xf>
    <xf numFmtId="166" fontId="13" fillId="3" borderId="0" xfId="4" applyFont="1" applyFill="1" applyAlignment="1">
      <alignment horizontal="center" vertical="center"/>
    </xf>
    <xf numFmtId="166" fontId="14" fillId="3" borderId="0" xfId="4" applyFont="1" applyFill="1" applyAlignment="1">
      <alignment horizontal="center" vertical="center" wrapText="1"/>
    </xf>
    <xf numFmtId="166" fontId="15" fillId="3" borderId="0" xfId="4" applyFont="1" applyFill="1" applyAlignment="1">
      <alignment horizontal="center" vertical="center" wrapText="1"/>
    </xf>
    <xf numFmtId="166" fontId="16" fillId="3" borderId="0" xfId="4" applyFont="1" applyFill="1" applyAlignment="1">
      <alignment horizontal="center" vertical="center" wrapText="1"/>
    </xf>
    <xf numFmtId="166" fontId="17" fillId="0" borderId="0" xfId="4" applyFont="1" applyAlignment="1">
      <alignment horizontal="center" vertical="center" wrapText="1"/>
    </xf>
    <xf numFmtId="166" fontId="18" fillId="0" borderId="0" xfId="4" applyFont="1" applyAlignment="1">
      <alignment horizontal="center" vertical="center" wrapText="1"/>
    </xf>
    <xf numFmtId="166" fontId="19" fillId="3" borderId="0" xfId="4" applyFont="1" applyFill="1" applyAlignment="1">
      <alignment horizontal="center" vertical="center" wrapText="1"/>
    </xf>
    <xf numFmtId="166" fontId="17" fillId="4" borderId="2" xfId="4" applyFont="1" applyFill="1" applyBorder="1" applyAlignment="1">
      <alignment horizontal="center" vertical="center" wrapText="1"/>
    </xf>
    <xf numFmtId="166" fontId="17" fillId="4" borderId="3" xfId="4" applyFont="1" applyFill="1" applyBorder="1" applyAlignment="1">
      <alignment horizontal="center" vertical="center" wrapText="1"/>
    </xf>
    <xf numFmtId="166" fontId="20" fillId="3" borderId="0" xfId="4" applyFont="1" applyFill="1" applyAlignment="1">
      <alignment horizontal="center" vertical="center" wrapText="1"/>
    </xf>
    <xf numFmtId="166" fontId="17" fillId="4" borderId="4" xfId="4" applyFont="1" applyFill="1" applyBorder="1" applyAlignment="1">
      <alignment horizontal="center" vertical="center" wrapText="1"/>
    </xf>
    <xf numFmtId="165" fontId="21" fillId="5" borderId="2" xfId="3" applyFont="1" applyFill="1" applyBorder="1" applyAlignment="1">
      <alignment horizontal="center" vertical="center" wrapText="1"/>
    </xf>
    <xf numFmtId="165" fontId="21" fillId="5" borderId="3" xfId="3" applyFont="1" applyFill="1" applyBorder="1" applyAlignment="1">
      <alignment horizontal="center" vertical="center" wrapText="1"/>
    </xf>
    <xf numFmtId="165" fontId="21" fillId="3" borderId="0" xfId="3" applyFont="1" applyFill="1" applyAlignment="1">
      <alignment horizontal="center" vertical="center" wrapText="1"/>
    </xf>
    <xf numFmtId="166" fontId="21" fillId="5" borderId="4" xfId="4" applyFont="1" applyFill="1" applyBorder="1" applyAlignment="1">
      <alignment horizontal="center" vertical="center" wrapText="1"/>
    </xf>
    <xf numFmtId="166" fontId="21" fillId="5" borderId="2" xfId="4" applyFont="1" applyFill="1" applyBorder="1" applyAlignment="1">
      <alignment horizontal="center" vertical="center" wrapText="1"/>
    </xf>
    <xf numFmtId="166" fontId="22" fillId="6" borderId="2" xfId="4" applyFont="1" applyFill="1" applyBorder="1" applyAlignment="1">
      <alignment horizontal="center" vertical="center" wrapText="1"/>
    </xf>
    <xf numFmtId="166" fontId="11" fillId="2" borderId="0" xfId="4" applyFont="1" applyFill="1" applyAlignment="1">
      <alignment horizontal="center" vertical="center" wrapText="1"/>
    </xf>
    <xf numFmtId="164" fontId="23" fillId="3" borderId="0" xfId="2" applyFont="1" applyFill="1" applyAlignment="1">
      <alignment horizontal="center" vertical="center" wrapText="1"/>
    </xf>
    <xf numFmtId="166" fontId="18" fillId="0" borderId="0" xfId="4" applyFont="1" applyFill="1" applyAlignment="1">
      <alignment horizontal="center" vertical="center" wrapText="1"/>
    </xf>
    <xf numFmtId="0" fontId="0" fillId="0" borderId="0" xfId="0" applyAlignment="1">
      <alignment wrapText="1"/>
    </xf>
  </cellXfs>
  <cellStyles count="10">
    <cellStyle name="ConditionalStyle_1" xfId="1" xr:uid="{00000000-0005-0000-0000-000000000000}"/>
    <cellStyle name="Excel Built-in Comma [0]" xfId="2" xr:uid="{00000000-0005-0000-0000-000001000000}"/>
    <cellStyle name="Excel Built-in Currency" xfId="3" xr:uid="{00000000-0005-0000-0000-000002000000}"/>
    <cellStyle name="Excel Built-in Normal" xfId="4" xr:uid="{00000000-0005-0000-0000-000003000000}"/>
    <cellStyle name="Excel Built-in Percent" xfId="5" xr:uid="{00000000-0005-0000-0000-000004000000}"/>
    <cellStyle name="Heading" xfId="6" xr:uid="{00000000-0005-0000-0000-000005000000}"/>
    <cellStyle name="Heading1" xfId="7" xr:uid="{00000000-0005-0000-0000-000006000000}"/>
    <cellStyle name="Normal" xfId="0" builtinId="0" customBuiltin="1"/>
    <cellStyle name="Result" xfId="8" xr:uid="{00000000-0005-0000-0000-000008000000}"/>
    <cellStyle name="Result2" xfId="9" xr:uid="{00000000-0005-0000-0000-000009000000}"/>
  </cellStyles>
  <dxfs count="2">
    <dxf>
      <fill>
        <patternFill patternType="solid">
          <fgColor rgb="FFE46C0A"/>
          <bgColor rgb="FFE46C0A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D7:I16" totalsRowShown="0">
  <autoFilter ref="D7:I16" xr:uid="{00000000-0009-0000-0100-000001000000}"/>
  <tableColumns count="6">
    <tableColumn id="1" xr3:uid="{00000000-0010-0000-0000-000001000000}" name="Colonne1"/>
    <tableColumn id="2" xr3:uid="{00000000-0010-0000-0000-000002000000}" name="Colonne2"/>
    <tableColumn id="3" xr3:uid="{00000000-0010-0000-0000-000003000000}" name="Colonne3"/>
    <tableColumn id="4" xr3:uid="{00000000-0010-0000-0000-000004000000}" name="Colonne4"/>
    <tableColumn id="5" xr3:uid="{00000000-0010-0000-0000-000005000000}" name="Colonne5"/>
    <tableColumn id="6" xr3:uid="{00000000-0010-0000-0000-000006000000}" name="Colonne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N14"/>
  <sheetViews>
    <sheetView tabSelected="1" topLeftCell="A5" workbookViewId="0">
      <selection activeCell="I12" sqref="I12"/>
    </sheetView>
  </sheetViews>
  <sheetFormatPr baseColWidth="10" defaultColWidth="11" defaultRowHeight="35.1" customHeight="1" x14ac:dyDescent="0.25"/>
  <cols>
    <col min="1" max="2" width="4.3984375" style="10" customWidth="1"/>
    <col min="3" max="3" width="23.8984375" style="10" customWidth="1"/>
    <col min="4" max="9" width="10.59765625" style="10" customWidth="1"/>
    <col min="10" max="10" width="4.19921875" style="10" customWidth="1"/>
    <col min="11" max="11" width="8.3984375" style="10" customWidth="1"/>
    <col min="12" max="12" width="6.19921875" style="10" customWidth="1"/>
    <col min="13" max="17" width="23.09765625" style="10" customWidth="1"/>
    <col min="18" max="18" width="26.59765625" style="10" customWidth="1"/>
    <col min="19" max="19" width="25.69921875" style="10" customWidth="1"/>
    <col min="20" max="20" width="9.8984375" style="10" customWidth="1"/>
    <col min="21" max="21" width="13.69921875" style="10" customWidth="1"/>
    <col min="22" max="23" width="8.09765625" style="10" customWidth="1"/>
    <col min="24" max="27" width="26.69921875" style="10" customWidth="1"/>
    <col min="28" max="28" width="5.59765625" style="10" customWidth="1"/>
    <col min="29" max="29" width="9.69921875" style="10" customWidth="1"/>
    <col min="30" max="31" width="26.69921875" style="10" customWidth="1"/>
    <col min="32" max="1028" width="10.59765625" style="10" customWidth="1"/>
    <col min="1029" max="16384" width="11" style="11"/>
  </cols>
  <sheetData>
    <row r="1" spans="3:29" ht="28.5" customHeight="1" x14ac:dyDescent="0.25"/>
    <row r="2" spans="3:29" ht="57" customHeight="1" x14ac:dyDescent="0.25">
      <c r="C2" s="12"/>
      <c r="D2" s="13" t="s">
        <v>125</v>
      </c>
      <c r="E2" s="12"/>
      <c r="F2" s="12"/>
      <c r="G2" s="14"/>
    </row>
    <row r="4" spans="3:29" ht="57" customHeight="1" x14ac:dyDescent="0.25">
      <c r="C4" s="15" t="s">
        <v>0</v>
      </c>
      <c r="E4" s="16" t="s">
        <v>1</v>
      </c>
      <c r="F4" s="17">
        <v>5</v>
      </c>
      <c r="H4" s="16" t="s">
        <v>2</v>
      </c>
      <c r="I4" s="17">
        <v>41</v>
      </c>
      <c r="M4" s="10" t="s">
        <v>3</v>
      </c>
      <c r="R4" s="17">
        <v>172</v>
      </c>
      <c r="S4" s="10" t="s">
        <v>4</v>
      </c>
      <c r="T4" s="17" t="s">
        <v>5</v>
      </c>
      <c r="X4" s="10" t="s">
        <v>6</v>
      </c>
      <c r="Y4" s="17">
        <v>39</v>
      </c>
    </row>
    <row r="5" spans="3:29" ht="35.1" customHeight="1" x14ac:dyDescent="0.25">
      <c r="AC5" s="10" t="s">
        <v>7</v>
      </c>
    </row>
    <row r="6" spans="3:29" ht="35.1" customHeight="1" x14ac:dyDescent="0.25">
      <c r="C6" s="18" t="s">
        <v>8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13</v>
      </c>
      <c r="I6" s="18" t="s">
        <v>14</v>
      </c>
      <c r="J6" s="18"/>
      <c r="K6" s="18" t="s">
        <v>15</v>
      </c>
      <c r="L6" s="18" t="s">
        <v>16</v>
      </c>
      <c r="M6" s="18" t="s">
        <v>17</v>
      </c>
      <c r="N6" s="18" t="s">
        <v>23</v>
      </c>
      <c r="O6" s="18" t="s">
        <v>24</v>
      </c>
      <c r="P6" s="18" t="s">
        <v>25</v>
      </c>
      <c r="Q6" s="18" t="s">
        <v>26</v>
      </c>
      <c r="R6" s="18" t="s">
        <v>18</v>
      </c>
      <c r="S6" s="18" t="s">
        <v>19</v>
      </c>
      <c r="T6" s="18" t="s">
        <v>20</v>
      </c>
      <c r="U6" s="18"/>
      <c r="V6" s="18" t="s">
        <v>21</v>
      </c>
      <c r="W6" s="18" t="s">
        <v>22</v>
      </c>
      <c r="AC6" s="19" t="s">
        <v>27</v>
      </c>
    </row>
    <row r="7" spans="3:29" ht="35.1" customHeight="1" x14ac:dyDescent="0.25">
      <c r="C7" s="20" t="s">
        <v>127</v>
      </c>
      <c r="D7" s="20">
        <v>7</v>
      </c>
      <c r="E7" s="20">
        <v>3</v>
      </c>
      <c r="F7" s="20">
        <v>5</v>
      </c>
      <c r="G7" s="20">
        <v>3</v>
      </c>
      <c r="H7" s="20">
        <v>6</v>
      </c>
      <c r="I7" s="21">
        <v>7</v>
      </c>
      <c r="J7" s="22"/>
      <c r="K7" s="23" t="s">
        <v>28</v>
      </c>
      <c r="L7" s="20" t="s">
        <v>28</v>
      </c>
      <c r="M7" s="29" t="str">
        <f>VLOOKUP(H7,Feuil2!B$21:H$27,2)</f>
        <v>Capot moteur</v>
      </c>
      <c r="N7" s="29" t="str">
        <f>VLOOKUP(E7,Feuil2!B$21:H$27,4)</f>
        <v>En fin de grille</v>
      </c>
      <c r="O7" s="29" t="str">
        <f>VLOOKUP(H7,Feuil2!B$21:H$27,5)</f>
        <v>Mon pilote est très aprecié par les  fans</v>
      </c>
      <c r="P7" s="29" t="str">
        <f>VLOOKUP(F7,Feuil2!B$21:H$27,6)</f>
        <v>Beaucoup trop bas</v>
      </c>
      <c r="Q7" s="29" t="str">
        <f>VLOOKUP(F7,Feuil2!B$21:H$27,7)</f>
        <v>Un peu trop courte</v>
      </c>
      <c r="R7" s="24" t="s">
        <v>28</v>
      </c>
      <c r="S7" s="24" t="s">
        <v>28</v>
      </c>
      <c r="T7" s="25" t="s">
        <v>30</v>
      </c>
      <c r="U7" s="26"/>
      <c r="V7" s="27">
        <v>20</v>
      </c>
      <c r="W7" s="28">
        <v>28</v>
      </c>
      <c r="AC7" s="30">
        <f t="shared" ref="AC7:AC13" si="0">IF(V7&lt;17,V7/100,V7/17)</f>
        <v>1.1764705882352942</v>
      </c>
    </row>
    <row r="8" spans="3:29" ht="35.1" customHeight="1" x14ac:dyDescent="0.25">
      <c r="C8" s="20" t="s">
        <v>128</v>
      </c>
      <c r="D8" s="20">
        <v>7</v>
      </c>
      <c r="E8" s="20">
        <v>1</v>
      </c>
      <c r="F8" s="20">
        <v>4</v>
      </c>
      <c r="G8" s="20">
        <v>2</v>
      </c>
      <c r="H8" s="20">
        <v>3</v>
      </c>
      <c r="I8" s="21">
        <v>5</v>
      </c>
      <c r="J8" s="22"/>
      <c r="K8" s="23"/>
      <c r="L8" s="20"/>
      <c r="M8" s="29" t="str">
        <f>VLOOKUP(H8,Feuil2!B$21:H$27,2)</f>
        <v>Nez</v>
      </c>
      <c r="N8" s="29" t="str">
        <f>VLOOKUP(E8,Feuil2!B$21:H$27,4)</f>
        <v>Être relégué avec de l'argent</v>
      </c>
      <c r="O8" s="29" t="str">
        <f>VLOOKUP(H8,Feuil2!B$21:H$27,5)</f>
        <v>Mon pilote n'est pas très populaire auprès des fans</v>
      </c>
      <c r="P8" s="29" t="str">
        <f>VLOOKUP(F8,Feuil2!B$21:H$27,6)</f>
        <v>Un peu trop bas</v>
      </c>
      <c r="Q8" s="29" t="str">
        <f>VLOOKUP(F8,Feuil2!B$21:H$27,7)</f>
        <v>OK</v>
      </c>
      <c r="R8" s="24">
        <v>247500</v>
      </c>
      <c r="S8" s="24"/>
      <c r="T8" s="25" t="s">
        <v>31</v>
      </c>
      <c r="U8" s="26"/>
      <c r="V8" s="27"/>
      <c r="W8" s="28"/>
      <c r="AC8" s="30">
        <f t="shared" si="0"/>
        <v>0</v>
      </c>
    </row>
    <row r="9" spans="3:29" ht="35.1" customHeight="1" x14ac:dyDescent="0.25">
      <c r="C9" s="20" t="s">
        <v>129</v>
      </c>
      <c r="D9" s="20">
        <v>7</v>
      </c>
      <c r="E9" s="20">
        <v>6</v>
      </c>
      <c r="F9" s="20">
        <v>2</v>
      </c>
      <c r="G9" s="20">
        <v>6</v>
      </c>
      <c r="H9" s="20">
        <v>4</v>
      </c>
      <c r="I9" s="21">
        <v>3</v>
      </c>
      <c r="J9" s="22" t="s">
        <v>28</v>
      </c>
      <c r="K9" s="23"/>
      <c r="L9" s="20"/>
      <c r="M9" s="29" t="str">
        <f>VLOOKUP(H9,Feuil2!B$21:H$27,2)</f>
        <v>Pontons lateraux</v>
      </c>
      <c r="N9" s="29" t="str">
        <f>VLOOKUP(E9,Feuil2!B$21:H$27,4)</f>
        <v>Promotion / Top 4</v>
      </c>
      <c r="O9" s="29" t="str">
        <f>VLOOKUP(H9,Feuil2!B$21:H$27,5)</f>
        <v>Mon pilote n'est pas très populaire auprès des fans</v>
      </c>
      <c r="P9" s="29" t="str">
        <f>VLOOKUP(F9,Feuil2!B$21:H$27,6)</f>
        <v>OK</v>
      </c>
      <c r="Q9" s="29" t="str">
        <f>VLOOKUP(F9,Feuil2!B$21:H$27,7)</f>
        <v>OK</v>
      </c>
      <c r="R9" s="24">
        <v>514064</v>
      </c>
      <c r="S9" s="24"/>
      <c r="T9" s="25"/>
      <c r="U9" s="26"/>
      <c r="V9" s="27"/>
      <c r="W9" s="28"/>
      <c r="AC9" s="30">
        <f t="shared" si="0"/>
        <v>0</v>
      </c>
    </row>
    <row r="10" spans="3:29" ht="35.1" customHeight="1" x14ac:dyDescent="0.25">
      <c r="C10" s="20" t="s">
        <v>130</v>
      </c>
      <c r="D10" s="20">
        <v>5</v>
      </c>
      <c r="E10" s="20">
        <v>5</v>
      </c>
      <c r="F10" s="20">
        <v>5</v>
      </c>
      <c r="G10" s="20">
        <v>2</v>
      </c>
      <c r="H10" s="20">
        <v>1</v>
      </c>
      <c r="I10" s="21">
        <v>7</v>
      </c>
      <c r="J10" s="22"/>
      <c r="K10" s="23"/>
      <c r="L10" s="20"/>
      <c r="M10" s="29" t="str">
        <f>VLOOKUP(H10,Feuil2!B$21:H$27,2)</f>
        <v>Aileron Av</v>
      </c>
      <c r="N10" s="29" t="str">
        <f>VLOOKUP(E10,Feuil2!B$21:H$27,4)</f>
        <v>En milieu de grille</v>
      </c>
      <c r="O10" s="29" t="str">
        <f>VLOOKUP(H10,Feuil2!B$21:H$27,5)</f>
        <v>Mon pilote est détesté par les fans</v>
      </c>
      <c r="P10" s="29" t="str">
        <f>VLOOKUP(F10,Feuil2!B$21:H$27,6)</f>
        <v>Beaucoup trop bas</v>
      </c>
      <c r="Q10" s="29" t="str">
        <f>VLOOKUP(F10,Feuil2!B$21:H$27,7)</f>
        <v>Un peu trop courte</v>
      </c>
      <c r="R10" s="24"/>
      <c r="S10" s="24"/>
      <c r="T10" s="25" t="s">
        <v>32</v>
      </c>
      <c r="U10" s="26"/>
      <c r="V10" s="27"/>
      <c r="W10" s="28"/>
      <c r="AC10" s="30">
        <f t="shared" si="0"/>
        <v>0</v>
      </c>
    </row>
    <row r="11" spans="3:29" ht="35.1" customHeight="1" x14ac:dyDescent="0.25">
      <c r="C11" s="20" t="s">
        <v>131</v>
      </c>
      <c r="D11" s="20">
        <v>4</v>
      </c>
      <c r="E11" s="20">
        <v>6</v>
      </c>
      <c r="F11" s="20">
        <v>6</v>
      </c>
      <c r="G11" s="20">
        <v>2</v>
      </c>
      <c r="H11" s="20">
        <v>1</v>
      </c>
      <c r="I11" s="21">
        <v>3</v>
      </c>
      <c r="J11" s="22"/>
      <c r="K11" s="23"/>
      <c r="L11" s="20"/>
      <c r="M11" s="29" t="str">
        <f>VLOOKUP(H11,Feuil2!B$21:H$27,2)</f>
        <v>Aileron Av</v>
      </c>
      <c r="N11" s="29" t="str">
        <f>VLOOKUP(E11,Feuil2!B$21:H$27,4)</f>
        <v>Promotion / Top 4</v>
      </c>
      <c r="O11" s="29" t="str">
        <f>VLOOKUP(H11,Feuil2!B$21:H$27,5)</f>
        <v>Mon pilote est détesté par les fans</v>
      </c>
      <c r="P11" s="29" t="str">
        <f>VLOOKUP(F11,Feuil2!B$21:H$27,6)</f>
        <v>Beaucoup trop bas</v>
      </c>
      <c r="Q11" s="29" t="str">
        <f>VLOOKUP(F11,Feuil2!B$21:H$27,7)</f>
        <v>Un peu trop courte</v>
      </c>
      <c r="R11" s="24"/>
      <c r="S11" s="24" t="s">
        <v>33</v>
      </c>
      <c r="T11" s="25" t="s">
        <v>31</v>
      </c>
      <c r="U11" s="26"/>
      <c r="V11" s="27"/>
      <c r="W11" s="28"/>
      <c r="AC11" s="30">
        <f t="shared" si="0"/>
        <v>0</v>
      </c>
    </row>
    <row r="12" spans="3:29" ht="35.1" customHeight="1" x14ac:dyDescent="0.25">
      <c r="C12" s="20" t="s">
        <v>132</v>
      </c>
      <c r="D12" s="20">
        <v>3</v>
      </c>
      <c r="E12" s="20">
        <v>5</v>
      </c>
      <c r="F12" s="20">
        <v>1</v>
      </c>
      <c r="G12" s="20">
        <v>4</v>
      </c>
      <c r="H12" s="20">
        <v>2</v>
      </c>
      <c r="I12" s="21">
        <v>6</v>
      </c>
      <c r="J12" s="22"/>
      <c r="K12" s="23"/>
      <c r="L12" s="20"/>
      <c r="M12" s="29" t="str">
        <f>VLOOKUP(H12,Feuil2!B$21:H$27,2)</f>
        <v>Aileron Ar</v>
      </c>
      <c r="N12" s="29" t="str">
        <f>VLOOKUP(E12,Feuil2!B$21:H$27,4)</f>
        <v>En milieu de grille</v>
      </c>
      <c r="O12" s="29" t="str">
        <f>VLOOKUP(H12,Feuil2!B$21:H$27,5)</f>
        <v>Mon pilote est détesté par les fans</v>
      </c>
      <c r="P12" s="29" t="str">
        <f>VLOOKUP(F12,Feuil2!B$21:H$27,6)</f>
        <v>OK</v>
      </c>
      <c r="Q12" s="29" t="str">
        <f>VLOOKUP(F12,Feuil2!B$21:H$27,7)</f>
        <v>OK</v>
      </c>
      <c r="R12" s="24"/>
      <c r="S12" s="24" t="s">
        <v>33</v>
      </c>
      <c r="T12" s="25" t="s">
        <v>31</v>
      </c>
      <c r="U12" s="26"/>
      <c r="V12" s="27"/>
      <c r="W12" s="28"/>
      <c r="AC12" s="30">
        <f t="shared" si="0"/>
        <v>0</v>
      </c>
    </row>
    <row r="13" spans="3:29" ht="35.1" customHeight="1" x14ac:dyDescent="0.25">
      <c r="C13" s="20" t="s">
        <v>126</v>
      </c>
      <c r="D13" s="20">
        <v>4</v>
      </c>
      <c r="E13" s="20">
        <v>3</v>
      </c>
      <c r="F13" s="20">
        <v>7</v>
      </c>
      <c r="G13" s="20">
        <v>3</v>
      </c>
      <c r="H13" s="20">
        <v>3</v>
      </c>
      <c r="I13" s="21">
        <v>5</v>
      </c>
      <c r="J13" s="22"/>
      <c r="K13" s="23" t="s">
        <v>28</v>
      </c>
      <c r="L13" s="20" t="s">
        <v>28</v>
      </c>
      <c r="M13" s="29" t="str">
        <f>VLOOKUP(H13,Feuil2!B$21:H$27,2)</f>
        <v>Nez</v>
      </c>
      <c r="N13" s="29" t="str">
        <f>VLOOKUP(E13,Feuil2!B$21:H$27,4)</f>
        <v>En fin de grille</v>
      </c>
      <c r="O13" s="29" t="str">
        <f>VLOOKUP(H13,Feuil2!B$21:H$27,5)</f>
        <v>Mon pilote n'est pas très populaire auprès des fans</v>
      </c>
      <c r="P13" s="29" t="str">
        <f>VLOOKUP(F13,Feuil2!B$21:H$27,6)</f>
        <v>Inacceptable</v>
      </c>
      <c r="Q13" s="29" t="str">
        <f>VLOOKUP(F13,Feuil2!B$21:H$27,7)</f>
        <v>Beaucoup trop courte</v>
      </c>
      <c r="R13" s="24" t="s">
        <v>28</v>
      </c>
      <c r="S13" s="24" t="s">
        <v>34</v>
      </c>
      <c r="T13" s="25" t="s">
        <v>35</v>
      </c>
      <c r="U13" s="26"/>
      <c r="V13" s="27">
        <v>7</v>
      </c>
      <c r="W13" s="28">
        <v>26</v>
      </c>
      <c r="AC13" s="30">
        <f t="shared" si="0"/>
        <v>7.0000000000000007E-2</v>
      </c>
    </row>
    <row r="14" spans="3:29" ht="35.1" customHeight="1" x14ac:dyDescent="0.25">
      <c r="X14" s="10" t="s">
        <v>36</v>
      </c>
      <c r="Y14" s="10" t="s">
        <v>37</v>
      </c>
      <c r="Z14" s="10" t="s">
        <v>38</v>
      </c>
      <c r="AA14" s="10" t="s">
        <v>38</v>
      </c>
      <c r="AB14" s="31">
        <f>IF(V11&gt;16,R11*17,R11*V11)</f>
        <v>0</v>
      </c>
      <c r="AC14" s="31" t="e">
        <f>IF(V13&gt;16,R13*17,R13*V13)</f>
        <v>#VALUE!</v>
      </c>
    </row>
  </sheetData>
  <conditionalFormatting sqref="D7:I13 K7:L13 R7:T13 V7:W13">
    <cfRule type="cellIs" dxfId="1" priority="1" stopIfTrue="1" operator="lessThan">
      <formula>1</formula>
    </cfRule>
  </conditionalFormatting>
  <conditionalFormatting sqref="V7:V13">
    <cfRule type="cellIs" dxfId="0" priority="3" stopIfTrue="1" operator="between">
      <formula>1</formula>
      <formula>4</formula>
    </cfRule>
  </conditionalFormatting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10BB-2BA6-42A2-8395-C8E87938FE1F}">
  <dimension ref="B3:O38"/>
  <sheetViews>
    <sheetView workbookViewId="0">
      <selection activeCell="C3" sqref="C3"/>
    </sheetView>
  </sheetViews>
  <sheetFormatPr baseColWidth="10" defaultRowHeight="13.8" x14ac:dyDescent="0.25"/>
  <cols>
    <col min="4" max="4" width="12.09765625" customWidth="1"/>
    <col min="9" max="9" width="2.19921875" customWidth="1"/>
    <col min="10" max="10" width="8" customWidth="1"/>
    <col min="11" max="11" width="7.3984375" bestFit="1" customWidth="1"/>
    <col min="12" max="12" width="4.5" bestFit="1" customWidth="1"/>
    <col min="13" max="13" width="8" bestFit="1" customWidth="1"/>
    <col min="14" max="14" width="6.09765625" bestFit="1" customWidth="1"/>
  </cols>
  <sheetData>
    <row r="3" spans="2:14" ht="27.6" x14ac:dyDescent="0.25">
      <c r="B3" t="s">
        <v>93</v>
      </c>
      <c r="C3" s="33" t="s">
        <v>110</v>
      </c>
      <c r="D3" s="33" t="s">
        <v>111</v>
      </c>
      <c r="E3" s="33" t="s">
        <v>112</v>
      </c>
      <c r="F3" s="33" t="s">
        <v>113</v>
      </c>
      <c r="G3" s="33"/>
      <c r="H3" t="s">
        <v>123</v>
      </c>
      <c r="I3" s="33" t="s">
        <v>28</v>
      </c>
      <c r="J3" s="33" t="s">
        <v>124</v>
      </c>
    </row>
    <row r="4" spans="2:14" ht="27.6" x14ac:dyDescent="0.25">
      <c r="B4" t="s">
        <v>94</v>
      </c>
      <c r="C4" s="33" t="s">
        <v>110</v>
      </c>
      <c r="D4" s="33" t="s">
        <v>111</v>
      </c>
      <c r="E4" s="33" t="s">
        <v>112</v>
      </c>
      <c r="F4" s="33" t="s">
        <v>113</v>
      </c>
      <c r="G4" s="33"/>
    </row>
    <row r="5" spans="2:14" ht="27.6" x14ac:dyDescent="0.25">
      <c r="B5" t="s">
        <v>92</v>
      </c>
      <c r="C5" s="33" t="s">
        <v>105</v>
      </c>
      <c r="D5" s="33" t="s">
        <v>106</v>
      </c>
      <c r="E5" s="33" t="s">
        <v>107</v>
      </c>
      <c r="F5" s="33" t="s">
        <v>108</v>
      </c>
      <c r="G5" s="33" t="s">
        <v>109</v>
      </c>
    </row>
    <row r="6" spans="2:14" ht="27.6" x14ac:dyDescent="0.25">
      <c r="B6" t="s">
        <v>91</v>
      </c>
      <c r="C6" s="33" t="s">
        <v>100</v>
      </c>
      <c r="D6" s="33" t="s">
        <v>101</v>
      </c>
      <c r="E6" s="33" t="s">
        <v>102</v>
      </c>
      <c r="F6" s="33" t="s">
        <v>103</v>
      </c>
      <c r="G6" s="33" t="s">
        <v>104</v>
      </c>
    </row>
    <row r="7" spans="2:14" x14ac:dyDescent="0.25">
      <c r="B7" t="s">
        <v>90</v>
      </c>
      <c r="C7" s="33" t="s">
        <v>95</v>
      </c>
      <c r="D7" s="33" t="s">
        <v>96</v>
      </c>
      <c r="E7" s="33" t="s">
        <v>97</v>
      </c>
      <c r="F7" s="33" t="s">
        <v>98</v>
      </c>
      <c r="G7" s="33" t="s">
        <v>99</v>
      </c>
    </row>
    <row r="9" spans="2:14" ht="34.799999999999997" x14ac:dyDescent="0.25">
      <c r="B9" s="18" t="s">
        <v>8</v>
      </c>
      <c r="C9" s="18" t="s">
        <v>9</v>
      </c>
      <c r="D9" s="18" t="s">
        <v>10</v>
      </c>
      <c r="E9" s="18" t="s">
        <v>11</v>
      </c>
      <c r="F9" s="18" t="s">
        <v>12</v>
      </c>
      <c r="G9" s="18" t="s">
        <v>13</v>
      </c>
      <c r="H9" s="18" t="s">
        <v>14</v>
      </c>
      <c r="I9" s="18"/>
      <c r="J9" s="32" t="s">
        <v>90</v>
      </c>
      <c r="K9" s="32" t="s">
        <v>114</v>
      </c>
      <c r="L9" s="32" t="s">
        <v>115</v>
      </c>
      <c r="M9" s="32" t="s">
        <v>116</v>
      </c>
      <c r="N9" s="32" t="s">
        <v>117</v>
      </c>
    </row>
    <row r="10" spans="2:14" x14ac:dyDescent="0.25">
      <c r="B10" t="s">
        <v>28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J10">
        <v>1</v>
      </c>
      <c r="K10">
        <v>1</v>
      </c>
      <c r="L10">
        <v>1</v>
      </c>
      <c r="M10">
        <v>1</v>
      </c>
      <c r="N10">
        <v>1</v>
      </c>
    </row>
    <row r="11" spans="2:14" x14ac:dyDescent="0.25">
      <c r="B11" t="s">
        <v>28</v>
      </c>
      <c r="C11">
        <v>7</v>
      </c>
      <c r="D11">
        <v>1</v>
      </c>
      <c r="E11">
        <v>1</v>
      </c>
      <c r="F11">
        <v>1</v>
      </c>
      <c r="G11">
        <v>1</v>
      </c>
      <c r="H11">
        <v>1</v>
      </c>
      <c r="J11">
        <v>1</v>
      </c>
      <c r="K11">
        <v>1</v>
      </c>
      <c r="L11">
        <v>1</v>
      </c>
      <c r="M11">
        <v>1</v>
      </c>
      <c r="N11">
        <v>1</v>
      </c>
    </row>
    <row r="12" spans="2:14" x14ac:dyDescent="0.25">
      <c r="B12" t="s">
        <v>28</v>
      </c>
      <c r="C12">
        <v>1</v>
      </c>
      <c r="D12">
        <v>2</v>
      </c>
      <c r="E12">
        <v>1</v>
      </c>
      <c r="F12">
        <v>1</v>
      </c>
      <c r="G12">
        <v>1</v>
      </c>
      <c r="H12">
        <v>1</v>
      </c>
      <c r="J12">
        <v>1</v>
      </c>
      <c r="K12">
        <v>1</v>
      </c>
      <c r="L12">
        <v>1</v>
      </c>
      <c r="M12">
        <v>1</v>
      </c>
      <c r="N12">
        <v>1</v>
      </c>
    </row>
    <row r="13" spans="2:14" x14ac:dyDescent="0.25">
      <c r="B13" t="s">
        <v>28</v>
      </c>
      <c r="C13">
        <v>1</v>
      </c>
      <c r="D13">
        <v>3</v>
      </c>
      <c r="E13">
        <v>1</v>
      </c>
      <c r="F13">
        <v>1</v>
      </c>
      <c r="G13">
        <v>1</v>
      </c>
      <c r="H13">
        <v>1</v>
      </c>
      <c r="J13">
        <v>1</v>
      </c>
      <c r="K13">
        <v>2</v>
      </c>
      <c r="L13">
        <v>1</v>
      </c>
      <c r="M13">
        <v>1</v>
      </c>
      <c r="N13">
        <v>1</v>
      </c>
    </row>
    <row r="14" spans="2:14" x14ac:dyDescent="0.25">
      <c r="B14" t="s">
        <v>28</v>
      </c>
      <c r="C14">
        <v>1</v>
      </c>
      <c r="D14">
        <v>4</v>
      </c>
      <c r="E14">
        <v>1</v>
      </c>
      <c r="F14">
        <v>1</v>
      </c>
      <c r="G14">
        <v>1</v>
      </c>
      <c r="H14">
        <v>1</v>
      </c>
      <c r="J14">
        <v>1</v>
      </c>
      <c r="K14">
        <v>2</v>
      </c>
      <c r="L14">
        <v>1</v>
      </c>
      <c r="M14">
        <v>1</v>
      </c>
      <c r="N14">
        <v>1</v>
      </c>
    </row>
    <row r="15" spans="2:14" x14ac:dyDescent="0.25">
      <c r="C15">
        <v>1</v>
      </c>
      <c r="D15">
        <v>5</v>
      </c>
      <c r="E15">
        <v>1</v>
      </c>
      <c r="F15">
        <v>1</v>
      </c>
      <c r="G15">
        <v>1</v>
      </c>
      <c r="H15">
        <v>1</v>
      </c>
      <c r="J15">
        <v>1</v>
      </c>
      <c r="K15">
        <v>3</v>
      </c>
      <c r="L15">
        <v>1</v>
      </c>
      <c r="M15">
        <v>1</v>
      </c>
      <c r="N15">
        <v>1</v>
      </c>
    </row>
    <row r="16" spans="2:14" x14ac:dyDescent="0.25">
      <c r="C16">
        <v>1</v>
      </c>
      <c r="D16">
        <v>6</v>
      </c>
      <c r="E16">
        <v>1</v>
      </c>
      <c r="F16">
        <v>1</v>
      </c>
      <c r="G16">
        <v>1</v>
      </c>
      <c r="H16">
        <v>1</v>
      </c>
      <c r="J16">
        <v>1</v>
      </c>
      <c r="K16">
        <v>4</v>
      </c>
      <c r="L16">
        <v>1</v>
      </c>
      <c r="M16">
        <v>1</v>
      </c>
      <c r="N16">
        <v>1</v>
      </c>
    </row>
    <row r="17" spans="3:15" x14ac:dyDescent="0.25">
      <c r="C17">
        <v>1</v>
      </c>
      <c r="D17">
        <v>7</v>
      </c>
      <c r="E17">
        <v>1</v>
      </c>
      <c r="F17">
        <v>1</v>
      </c>
      <c r="G17">
        <v>1</v>
      </c>
      <c r="H17">
        <v>1</v>
      </c>
      <c r="J17">
        <v>1</v>
      </c>
      <c r="K17">
        <v>4</v>
      </c>
      <c r="L17">
        <v>1</v>
      </c>
      <c r="M17">
        <v>1</v>
      </c>
      <c r="N17">
        <v>1</v>
      </c>
    </row>
    <row r="18" spans="3:15" x14ac:dyDescent="0.25">
      <c r="C18">
        <v>1</v>
      </c>
      <c r="D18">
        <v>1</v>
      </c>
      <c r="E18">
        <v>2</v>
      </c>
      <c r="F18">
        <v>1</v>
      </c>
      <c r="G18">
        <v>1</v>
      </c>
      <c r="H18">
        <v>1</v>
      </c>
      <c r="J18">
        <v>1</v>
      </c>
      <c r="K18">
        <v>1</v>
      </c>
      <c r="L18">
        <v>1</v>
      </c>
      <c r="M18">
        <v>1</v>
      </c>
      <c r="N18">
        <v>1</v>
      </c>
    </row>
    <row r="19" spans="3:15" x14ac:dyDescent="0.25">
      <c r="C19">
        <v>1</v>
      </c>
      <c r="D19">
        <v>1</v>
      </c>
      <c r="E19">
        <v>3</v>
      </c>
      <c r="F19">
        <v>1</v>
      </c>
      <c r="G19">
        <v>1</v>
      </c>
      <c r="H19">
        <v>1</v>
      </c>
      <c r="J19">
        <v>1</v>
      </c>
      <c r="K19">
        <v>1</v>
      </c>
      <c r="L19">
        <v>1</v>
      </c>
      <c r="M19">
        <v>2</v>
      </c>
      <c r="N19">
        <v>1</v>
      </c>
    </row>
    <row r="20" spans="3:15" x14ac:dyDescent="0.25">
      <c r="C20">
        <v>1</v>
      </c>
      <c r="D20">
        <v>1</v>
      </c>
      <c r="E20">
        <v>4</v>
      </c>
      <c r="F20">
        <v>1</v>
      </c>
      <c r="G20">
        <v>1</v>
      </c>
      <c r="H20">
        <v>1</v>
      </c>
      <c r="J20">
        <v>1</v>
      </c>
      <c r="K20">
        <v>1</v>
      </c>
      <c r="L20">
        <v>1</v>
      </c>
      <c r="M20">
        <v>2</v>
      </c>
      <c r="N20">
        <v>1</v>
      </c>
    </row>
    <row r="21" spans="3:15" x14ac:dyDescent="0.25">
      <c r="C21">
        <v>1</v>
      </c>
      <c r="D21">
        <v>1</v>
      </c>
      <c r="E21">
        <v>5</v>
      </c>
      <c r="F21">
        <v>1</v>
      </c>
      <c r="G21">
        <v>1</v>
      </c>
      <c r="H21">
        <v>1</v>
      </c>
      <c r="J21">
        <v>1</v>
      </c>
      <c r="K21">
        <v>1</v>
      </c>
      <c r="L21">
        <v>1</v>
      </c>
      <c r="M21">
        <v>3</v>
      </c>
      <c r="N21">
        <v>2</v>
      </c>
    </row>
    <row r="22" spans="3:15" x14ac:dyDescent="0.25">
      <c r="C22">
        <v>1</v>
      </c>
      <c r="D22">
        <v>1</v>
      </c>
      <c r="E22">
        <v>6</v>
      </c>
      <c r="F22">
        <v>1</v>
      </c>
      <c r="G22">
        <v>1</v>
      </c>
      <c r="H22">
        <v>1</v>
      </c>
      <c r="J22">
        <v>1</v>
      </c>
      <c r="K22">
        <v>1</v>
      </c>
      <c r="L22">
        <v>1</v>
      </c>
      <c r="M22">
        <v>3</v>
      </c>
      <c r="N22">
        <v>2</v>
      </c>
    </row>
    <row r="23" spans="3:15" x14ac:dyDescent="0.25">
      <c r="C23">
        <v>1</v>
      </c>
      <c r="D23">
        <v>1</v>
      </c>
      <c r="E23">
        <v>7</v>
      </c>
      <c r="F23">
        <v>1</v>
      </c>
      <c r="G23">
        <v>1</v>
      </c>
      <c r="H23">
        <v>1</v>
      </c>
      <c r="J23">
        <v>1</v>
      </c>
      <c r="K23">
        <v>1</v>
      </c>
      <c r="L23">
        <v>1</v>
      </c>
      <c r="M23">
        <v>4</v>
      </c>
      <c r="N23">
        <v>3</v>
      </c>
      <c r="O23" t="s">
        <v>118</v>
      </c>
    </row>
    <row r="24" spans="3:15" x14ac:dyDescent="0.25">
      <c r="C24">
        <v>1</v>
      </c>
      <c r="D24">
        <v>1</v>
      </c>
      <c r="E24">
        <v>1</v>
      </c>
      <c r="F24">
        <v>7</v>
      </c>
      <c r="G24">
        <v>1</v>
      </c>
      <c r="H24">
        <v>1</v>
      </c>
      <c r="J24">
        <v>1</v>
      </c>
      <c r="K24">
        <v>1</v>
      </c>
      <c r="L24">
        <v>1</v>
      </c>
      <c r="M24">
        <v>1</v>
      </c>
      <c r="N24">
        <v>1</v>
      </c>
    </row>
    <row r="25" spans="3:15" x14ac:dyDescent="0.25">
      <c r="C25">
        <v>1</v>
      </c>
      <c r="D25">
        <v>1</v>
      </c>
      <c r="E25">
        <v>1</v>
      </c>
      <c r="F25">
        <v>1</v>
      </c>
      <c r="G25">
        <v>2</v>
      </c>
      <c r="H25">
        <v>1</v>
      </c>
      <c r="J25">
        <v>2</v>
      </c>
      <c r="K25">
        <v>1</v>
      </c>
      <c r="L25">
        <v>1</v>
      </c>
      <c r="M25">
        <v>1</v>
      </c>
      <c r="N25">
        <v>1</v>
      </c>
    </row>
    <row r="26" spans="3:15" x14ac:dyDescent="0.25">
      <c r="C26">
        <v>1</v>
      </c>
      <c r="D26">
        <v>1</v>
      </c>
      <c r="E26">
        <v>1</v>
      </c>
      <c r="F26">
        <v>1</v>
      </c>
      <c r="G26">
        <v>3</v>
      </c>
      <c r="H26">
        <v>1</v>
      </c>
      <c r="J26">
        <v>3</v>
      </c>
      <c r="K26">
        <v>1</v>
      </c>
      <c r="L26">
        <v>2</v>
      </c>
      <c r="M26">
        <v>1</v>
      </c>
      <c r="N26">
        <v>1</v>
      </c>
    </row>
    <row r="27" spans="3:15" x14ac:dyDescent="0.25">
      <c r="C27">
        <v>1</v>
      </c>
      <c r="D27">
        <v>1</v>
      </c>
      <c r="E27">
        <v>1</v>
      </c>
      <c r="F27">
        <v>1</v>
      </c>
      <c r="G27">
        <v>4</v>
      </c>
      <c r="H27">
        <v>1</v>
      </c>
      <c r="J27">
        <v>4</v>
      </c>
      <c r="K27">
        <v>1</v>
      </c>
      <c r="L27">
        <v>2</v>
      </c>
      <c r="M27">
        <v>1</v>
      </c>
      <c r="N27">
        <v>1</v>
      </c>
    </row>
    <row r="28" spans="3:15" x14ac:dyDescent="0.25">
      <c r="C28">
        <v>1</v>
      </c>
      <c r="D28">
        <v>1</v>
      </c>
      <c r="E28">
        <v>1</v>
      </c>
      <c r="F28">
        <v>1</v>
      </c>
      <c r="G28">
        <v>5</v>
      </c>
      <c r="H28">
        <v>1</v>
      </c>
      <c r="J28">
        <v>4</v>
      </c>
      <c r="K28">
        <v>1</v>
      </c>
      <c r="L28">
        <v>3</v>
      </c>
      <c r="M28">
        <v>1</v>
      </c>
      <c r="N28">
        <v>1</v>
      </c>
    </row>
    <row r="29" spans="3:15" x14ac:dyDescent="0.25">
      <c r="C29">
        <v>1</v>
      </c>
      <c r="D29">
        <v>1</v>
      </c>
      <c r="E29">
        <v>1</v>
      </c>
      <c r="F29">
        <v>1</v>
      </c>
      <c r="G29">
        <v>6</v>
      </c>
      <c r="H29">
        <v>1</v>
      </c>
      <c r="J29">
        <v>5</v>
      </c>
      <c r="K29">
        <v>1</v>
      </c>
      <c r="L29">
        <v>4</v>
      </c>
      <c r="M29">
        <v>1</v>
      </c>
      <c r="N29">
        <v>1</v>
      </c>
    </row>
    <row r="30" spans="3:15" x14ac:dyDescent="0.25">
      <c r="C30">
        <v>1</v>
      </c>
      <c r="D30">
        <v>1</v>
      </c>
      <c r="E30">
        <v>1</v>
      </c>
      <c r="F30">
        <v>1</v>
      </c>
      <c r="G30">
        <v>7</v>
      </c>
      <c r="H30">
        <v>1</v>
      </c>
      <c r="J30">
        <v>5</v>
      </c>
      <c r="K30">
        <v>1</v>
      </c>
      <c r="L30">
        <v>5</v>
      </c>
      <c r="M30">
        <v>1</v>
      </c>
      <c r="N30">
        <v>1</v>
      </c>
    </row>
    <row r="31" spans="3:15" x14ac:dyDescent="0.25">
      <c r="C31">
        <v>1</v>
      </c>
      <c r="D31">
        <v>1</v>
      </c>
      <c r="E31">
        <v>1</v>
      </c>
      <c r="F31">
        <v>1</v>
      </c>
      <c r="G31">
        <v>1</v>
      </c>
      <c r="H31">
        <v>7</v>
      </c>
      <c r="J31">
        <v>1</v>
      </c>
      <c r="K31">
        <v>1</v>
      </c>
      <c r="L31">
        <v>1</v>
      </c>
      <c r="M31">
        <v>1</v>
      </c>
      <c r="N31">
        <v>1</v>
      </c>
    </row>
    <row r="32" spans="3:15" x14ac:dyDescent="0.25">
      <c r="C32">
        <v>1</v>
      </c>
      <c r="D32">
        <v>1</v>
      </c>
      <c r="E32">
        <v>1</v>
      </c>
      <c r="F32">
        <v>1</v>
      </c>
      <c r="G32">
        <v>1</v>
      </c>
      <c r="J32">
        <v>1</v>
      </c>
      <c r="K32">
        <v>1</v>
      </c>
      <c r="L32">
        <v>1</v>
      </c>
      <c r="M32">
        <v>1</v>
      </c>
      <c r="N32">
        <v>1</v>
      </c>
    </row>
    <row r="33" spans="3:14" x14ac:dyDescent="0.25">
      <c r="C33">
        <v>1</v>
      </c>
      <c r="D33">
        <v>1</v>
      </c>
      <c r="E33">
        <v>1</v>
      </c>
      <c r="F33">
        <v>1</v>
      </c>
      <c r="G33">
        <v>1</v>
      </c>
      <c r="J33">
        <v>1</v>
      </c>
      <c r="K33">
        <v>1</v>
      </c>
      <c r="L33">
        <v>1</v>
      </c>
      <c r="M33">
        <v>1</v>
      </c>
      <c r="N33">
        <v>1</v>
      </c>
    </row>
    <row r="34" spans="3:14" x14ac:dyDescent="0.25">
      <c r="C34">
        <v>1</v>
      </c>
      <c r="D34">
        <v>1</v>
      </c>
      <c r="E34">
        <v>1</v>
      </c>
      <c r="F34">
        <v>1</v>
      </c>
      <c r="G34">
        <v>1</v>
      </c>
      <c r="J34">
        <v>1</v>
      </c>
      <c r="K34">
        <v>1</v>
      </c>
      <c r="L34">
        <v>1</v>
      </c>
      <c r="M34">
        <v>1</v>
      </c>
      <c r="N34">
        <v>1</v>
      </c>
    </row>
    <row r="35" spans="3:14" x14ac:dyDescent="0.25">
      <c r="J35">
        <v>1</v>
      </c>
      <c r="K35">
        <v>1</v>
      </c>
      <c r="L35">
        <v>1</v>
      </c>
      <c r="M35">
        <v>1</v>
      </c>
      <c r="N35">
        <v>1</v>
      </c>
    </row>
    <row r="36" spans="3:14" x14ac:dyDescent="0.25">
      <c r="J36">
        <v>1</v>
      </c>
      <c r="K36">
        <v>1</v>
      </c>
      <c r="L36">
        <v>1</v>
      </c>
      <c r="M36">
        <v>1</v>
      </c>
      <c r="N36">
        <v>1</v>
      </c>
    </row>
    <row r="37" spans="3:14" x14ac:dyDescent="0.25">
      <c r="J37">
        <v>1</v>
      </c>
      <c r="K37">
        <v>1</v>
      </c>
      <c r="L37">
        <v>1</v>
      </c>
      <c r="M37">
        <v>1</v>
      </c>
      <c r="N37">
        <v>1</v>
      </c>
    </row>
    <row r="38" spans="3:14" x14ac:dyDescent="0.25">
      <c r="J38">
        <v>1</v>
      </c>
      <c r="K38">
        <v>1</v>
      </c>
      <c r="L38">
        <v>1</v>
      </c>
      <c r="M38">
        <v>1</v>
      </c>
      <c r="N38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AMJ35"/>
  <sheetViews>
    <sheetView topLeftCell="A4" workbookViewId="0">
      <selection activeCell="F15" sqref="F15"/>
    </sheetView>
  </sheetViews>
  <sheetFormatPr baseColWidth="10" defaultRowHeight="14.4" x14ac:dyDescent="0.3"/>
  <cols>
    <col min="1" max="3" width="9.8984375" style="2" customWidth="1"/>
    <col min="4" max="4" width="10.69921875" style="2" customWidth="1"/>
    <col min="5" max="5" width="22.69921875" style="2" customWidth="1"/>
    <col min="6" max="6" width="40.69921875" style="2" customWidth="1"/>
    <col min="7" max="7" width="16.8984375" style="2" customWidth="1"/>
    <col min="8" max="9" width="20.19921875" style="2" customWidth="1"/>
    <col min="10" max="1024" width="9.8984375" style="2" customWidth="1"/>
  </cols>
  <sheetData>
    <row r="5" spans="2:9" x14ac:dyDescent="0.3">
      <c r="F5" s="2" t="s">
        <v>42</v>
      </c>
    </row>
    <row r="6" spans="2:9" x14ac:dyDescent="0.3">
      <c r="C6" s="2" t="s">
        <v>45</v>
      </c>
      <c r="D6" s="3" t="s">
        <v>43</v>
      </c>
      <c r="E6" s="4" t="s">
        <v>44</v>
      </c>
      <c r="F6" s="5" t="s">
        <v>45</v>
      </c>
      <c r="G6" s="4" t="s">
        <v>46</v>
      </c>
      <c r="H6" s="4" t="s">
        <v>47</v>
      </c>
    </row>
    <row r="7" spans="2:9" x14ac:dyDescent="0.3">
      <c r="B7" s="2" t="s">
        <v>119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</row>
    <row r="8" spans="2:9" x14ac:dyDescent="0.3">
      <c r="B8" s="2" t="s">
        <v>120</v>
      </c>
      <c r="E8" s="2" t="s">
        <v>10</v>
      </c>
      <c r="F8" s="2" t="s">
        <v>54</v>
      </c>
      <c r="G8" s="2" t="s">
        <v>18</v>
      </c>
      <c r="H8" s="2" t="s">
        <v>55</v>
      </c>
      <c r="I8" s="2" t="s">
        <v>56</v>
      </c>
    </row>
    <row r="9" spans="2:9" x14ac:dyDescent="0.3">
      <c r="B9" s="2">
        <v>1</v>
      </c>
      <c r="C9" s="2" t="s">
        <v>81</v>
      </c>
      <c r="D9" s="2">
        <v>1</v>
      </c>
      <c r="E9" s="2" t="s">
        <v>57</v>
      </c>
      <c r="F9" s="2" t="s">
        <v>58</v>
      </c>
      <c r="G9" s="2" t="s">
        <v>59</v>
      </c>
      <c r="H9" s="2" t="s">
        <v>59</v>
      </c>
      <c r="I9" s="2" t="s">
        <v>60</v>
      </c>
    </row>
    <row r="10" spans="2:9" x14ac:dyDescent="0.3">
      <c r="B10" s="2">
        <v>2</v>
      </c>
      <c r="C10" s="2" t="s">
        <v>79</v>
      </c>
      <c r="D10" s="2">
        <v>2</v>
      </c>
      <c r="E10" s="2" t="s">
        <v>61</v>
      </c>
      <c r="F10" s="2" t="s">
        <v>58</v>
      </c>
      <c r="G10" s="2" t="s">
        <v>59</v>
      </c>
      <c r="H10" s="2" t="s">
        <v>59</v>
      </c>
    </row>
    <row r="11" spans="2:9" x14ac:dyDescent="0.3">
      <c r="B11" s="2">
        <v>3</v>
      </c>
      <c r="C11" s="2" t="s">
        <v>78</v>
      </c>
      <c r="D11" s="2">
        <v>3</v>
      </c>
      <c r="E11" s="2" t="s">
        <v>62</v>
      </c>
      <c r="F11" s="2" t="s">
        <v>63</v>
      </c>
      <c r="G11" s="2" t="s">
        <v>59</v>
      </c>
      <c r="H11" s="2" t="s">
        <v>59</v>
      </c>
    </row>
    <row r="12" spans="2:9" x14ac:dyDescent="0.3">
      <c r="B12" s="2">
        <v>4</v>
      </c>
      <c r="C12" s="2" t="s">
        <v>76</v>
      </c>
      <c r="D12" s="2">
        <v>4</v>
      </c>
      <c r="E12" s="2" t="s">
        <v>62</v>
      </c>
      <c r="F12" s="2" t="s">
        <v>63</v>
      </c>
      <c r="G12" s="2" t="s">
        <v>64</v>
      </c>
      <c r="H12" s="2" t="s">
        <v>65</v>
      </c>
    </row>
    <row r="13" spans="2:9" x14ac:dyDescent="0.3">
      <c r="B13" s="2">
        <v>5</v>
      </c>
      <c r="C13" s="2" t="s">
        <v>76</v>
      </c>
      <c r="D13" s="2">
        <v>5</v>
      </c>
      <c r="E13" s="2" t="s">
        <v>66</v>
      </c>
      <c r="F13" s="2" t="s">
        <v>67</v>
      </c>
      <c r="G13" s="2" t="s">
        <v>64</v>
      </c>
      <c r="H13" s="2" t="s">
        <v>65</v>
      </c>
    </row>
    <row r="14" spans="2:9" x14ac:dyDescent="0.3">
      <c r="B14" s="2">
        <v>6</v>
      </c>
      <c r="C14" s="2" t="s">
        <v>29</v>
      </c>
      <c r="D14" s="2">
        <v>6</v>
      </c>
      <c r="E14" s="2" t="s">
        <v>68</v>
      </c>
      <c r="F14" s="2" t="s">
        <v>69</v>
      </c>
      <c r="G14" s="2" t="s">
        <v>70</v>
      </c>
      <c r="H14" s="2" t="s">
        <v>71</v>
      </c>
    </row>
    <row r="15" spans="2:9" x14ac:dyDescent="0.3">
      <c r="B15" s="2">
        <v>7</v>
      </c>
      <c r="C15" s="2" t="s">
        <v>29</v>
      </c>
      <c r="D15" s="2">
        <v>7</v>
      </c>
      <c r="E15" s="2" t="s">
        <v>68</v>
      </c>
      <c r="F15" s="2" t="s">
        <v>72</v>
      </c>
      <c r="G15" s="2" t="s">
        <v>73</v>
      </c>
      <c r="H15" s="2" t="s">
        <v>71</v>
      </c>
    </row>
    <row r="16" spans="2:9" x14ac:dyDescent="0.3">
      <c r="E16" s="6" t="s">
        <v>74</v>
      </c>
    </row>
    <row r="17" spans="2:9" x14ac:dyDescent="0.3">
      <c r="E17" s="6"/>
    </row>
    <row r="18" spans="2:9" x14ac:dyDescent="0.3">
      <c r="C18" s="2" t="s">
        <v>45</v>
      </c>
      <c r="D18" s="3" t="s">
        <v>43</v>
      </c>
      <c r="E18" s="4" t="s">
        <v>44</v>
      </c>
      <c r="F18" s="5" t="s">
        <v>45</v>
      </c>
      <c r="G18" s="4" t="s">
        <v>46</v>
      </c>
      <c r="H18" s="4" t="s">
        <v>46</v>
      </c>
    </row>
    <row r="19" spans="2:9" x14ac:dyDescent="0.3">
      <c r="B19" s="2" t="s">
        <v>121</v>
      </c>
      <c r="D19" s="2" t="s">
        <v>48</v>
      </c>
      <c r="E19" s="2" t="s">
        <v>49</v>
      </c>
      <c r="F19" s="2" t="s">
        <v>50</v>
      </c>
      <c r="G19" s="2" t="s">
        <v>51</v>
      </c>
      <c r="H19" s="2" t="s">
        <v>52</v>
      </c>
    </row>
    <row r="20" spans="2:9" x14ac:dyDescent="0.3">
      <c r="B20" s="2" t="s">
        <v>122</v>
      </c>
      <c r="E20" s="2" t="s">
        <v>10</v>
      </c>
      <c r="F20" s="2" t="s">
        <v>54</v>
      </c>
      <c r="G20" s="2" t="s">
        <v>18</v>
      </c>
      <c r="H20" s="2" t="s">
        <v>55</v>
      </c>
    </row>
    <row r="21" spans="2:9" x14ac:dyDescent="0.3">
      <c r="B21" s="2">
        <v>1</v>
      </c>
      <c r="C21" s="2" t="s">
        <v>81</v>
      </c>
      <c r="D21" s="2">
        <v>1</v>
      </c>
      <c r="E21" s="2" t="s">
        <v>57</v>
      </c>
      <c r="F21" s="2" t="s">
        <v>58</v>
      </c>
      <c r="G21" s="2" t="s">
        <v>59</v>
      </c>
      <c r="H21" s="2" t="s">
        <v>59</v>
      </c>
    </row>
    <row r="22" spans="2:9" x14ac:dyDescent="0.3">
      <c r="B22" s="2">
        <v>2</v>
      </c>
      <c r="C22" s="2" t="s">
        <v>79</v>
      </c>
      <c r="D22" s="2">
        <v>2</v>
      </c>
      <c r="E22" s="2" t="s">
        <v>61</v>
      </c>
      <c r="F22" s="2" t="s">
        <v>58</v>
      </c>
      <c r="G22" s="2" t="s">
        <v>59</v>
      </c>
      <c r="H22" s="2" t="s">
        <v>59</v>
      </c>
    </row>
    <row r="23" spans="2:9" x14ac:dyDescent="0.3">
      <c r="B23" s="2">
        <v>3</v>
      </c>
      <c r="C23" s="2" t="s">
        <v>78</v>
      </c>
      <c r="D23" s="2">
        <v>3</v>
      </c>
      <c r="E23" s="2" t="s">
        <v>62</v>
      </c>
      <c r="F23" s="2" t="s">
        <v>63</v>
      </c>
      <c r="G23" s="2" t="s">
        <v>64</v>
      </c>
      <c r="H23" s="2" t="s">
        <v>59</v>
      </c>
    </row>
    <row r="24" spans="2:9" x14ac:dyDescent="0.3">
      <c r="B24" s="2">
        <v>4</v>
      </c>
      <c r="C24" s="2" t="s">
        <v>76</v>
      </c>
      <c r="D24" s="2">
        <v>4</v>
      </c>
      <c r="E24" s="2" t="s">
        <v>62</v>
      </c>
      <c r="F24" s="2" t="s">
        <v>63</v>
      </c>
      <c r="G24" s="2" t="s">
        <v>64</v>
      </c>
      <c r="H24" s="2" t="s">
        <v>59</v>
      </c>
    </row>
    <row r="25" spans="2:9" x14ac:dyDescent="0.3">
      <c r="B25" s="2">
        <v>5</v>
      </c>
      <c r="C25" s="2" t="s">
        <v>76</v>
      </c>
      <c r="D25" s="2">
        <v>5</v>
      </c>
      <c r="E25" s="2" t="s">
        <v>66</v>
      </c>
      <c r="F25" s="2" t="s">
        <v>67</v>
      </c>
      <c r="G25" s="2" t="s">
        <v>70</v>
      </c>
      <c r="H25" s="2" t="s">
        <v>65</v>
      </c>
    </row>
    <row r="26" spans="2:9" x14ac:dyDescent="0.3">
      <c r="B26" s="2">
        <v>6</v>
      </c>
      <c r="C26" s="2" t="s">
        <v>29</v>
      </c>
      <c r="D26" s="2">
        <v>6</v>
      </c>
      <c r="E26" s="2" t="s">
        <v>68</v>
      </c>
      <c r="F26" s="2" t="s">
        <v>69</v>
      </c>
      <c r="G26" s="2" t="s">
        <v>70</v>
      </c>
      <c r="H26" s="2" t="s">
        <v>65</v>
      </c>
    </row>
    <row r="27" spans="2:9" x14ac:dyDescent="0.3">
      <c r="B27" s="2">
        <v>7</v>
      </c>
      <c r="C27" s="2" t="s">
        <v>29</v>
      </c>
      <c r="D27" s="2">
        <v>7</v>
      </c>
      <c r="E27" s="2" t="s">
        <v>68</v>
      </c>
      <c r="F27" s="2" t="s">
        <v>72</v>
      </c>
      <c r="G27" s="2" t="s">
        <v>73</v>
      </c>
      <c r="H27" s="2" t="s">
        <v>71</v>
      </c>
    </row>
    <row r="31" spans="2:9" ht="18" x14ac:dyDescent="0.35">
      <c r="E31" s="1" t="s">
        <v>29</v>
      </c>
      <c r="G31" s="7" t="s">
        <v>75</v>
      </c>
      <c r="I31" s="8" t="s">
        <v>41</v>
      </c>
    </row>
    <row r="32" spans="2:9" ht="18" x14ac:dyDescent="0.35">
      <c r="E32" s="1" t="s">
        <v>76</v>
      </c>
      <c r="G32" s="7" t="s">
        <v>77</v>
      </c>
      <c r="I32" s="9" t="s">
        <v>40</v>
      </c>
    </row>
    <row r="33" spans="5:7" ht="18" x14ac:dyDescent="0.35">
      <c r="E33" s="1" t="s">
        <v>78</v>
      </c>
      <c r="G33" s="7" t="s">
        <v>39</v>
      </c>
    </row>
    <row r="34" spans="5:7" ht="18" x14ac:dyDescent="0.35">
      <c r="E34" s="1" t="s">
        <v>79</v>
      </c>
      <c r="G34" s="7" t="s">
        <v>80</v>
      </c>
    </row>
    <row r="35" spans="5:7" ht="18" x14ac:dyDescent="0.35">
      <c r="E35" s="1" t="s">
        <v>81</v>
      </c>
      <c r="G35" s="7" t="s">
        <v>82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MJ28"/>
  <sheetViews>
    <sheetView topLeftCell="A7" workbookViewId="0">
      <selection activeCell="B18" sqref="B18"/>
    </sheetView>
  </sheetViews>
  <sheetFormatPr baseColWidth="10" defaultRowHeight="14.4" x14ac:dyDescent="0.3"/>
  <cols>
    <col min="1" max="1024" width="9.8984375" style="2" customWidth="1"/>
  </cols>
  <sheetData>
    <row r="3" spans="1:3" x14ac:dyDescent="0.3">
      <c r="B3" s="2" t="s">
        <v>83</v>
      </c>
    </row>
    <row r="5" spans="1:3" x14ac:dyDescent="0.3">
      <c r="A5" s="2">
        <v>83.8</v>
      </c>
      <c r="B5" s="2">
        <v>89.1</v>
      </c>
      <c r="C5" s="2" t="s">
        <v>84</v>
      </c>
    </row>
    <row r="6" spans="1:3" x14ac:dyDescent="0.3">
      <c r="A6" s="2">
        <v>65.599999999999994</v>
      </c>
      <c r="B6" s="2">
        <v>68.400000000000006</v>
      </c>
      <c r="C6" s="2" t="s">
        <v>85</v>
      </c>
    </row>
    <row r="7" spans="1:3" x14ac:dyDescent="0.3">
      <c r="A7" s="2">
        <v>27.6</v>
      </c>
      <c r="B7" s="2">
        <v>30.6</v>
      </c>
      <c r="C7" s="2" t="s">
        <v>86</v>
      </c>
    </row>
    <row r="8" spans="1:3" x14ac:dyDescent="0.3">
      <c r="A8" s="2">
        <v>12.5</v>
      </c>
      <c r="B8" s="2">
        <v>14.8</v>
      </c>
      <c r="C8" s="2" t="s">
        <v>87</v>
      </c>
    </row>
    <row r="9" spans="1:3" x14ac:dyDescent="0.3">
      <c r="A9" s="2">
        <v>81.5</v>
      </c>
      <c r="B9" s="2">
        <v>84.7</v>
      </c>
      <c r="C9" s="2" t="s">
        <v>84</v>
      </c>
    </row>
    <row r="10" spans="1:3" x14ac:dyDescent="0.3">
      <c r="A10" s="2">
        <v>9</v>
      </c>
      <c r="B10" s="2">
        <v>14.2</v>
      </c>
      <c r="C10" s="2" t="s">
        <v>87</v>
      </c>
    </row>
    <row r="11" spans="1:3" x14ac:dyDescent="0.3">
      <c r="A11" s="2">
        <v>13</v>
      </c>
      <c r="B11" s="2">
        <v>15.4</v>
      </c>
      <c r="C11" s="2" t="s">
        <v>87</v>
      </c>
    </row>
    <row r="12" spans="1:3" x14ac:dyDescent="0.3">
      <c r="A12" s="2">
        <v>28.9</v>
      </c>
      <c r="B12" s="2">
        <v>30.3</v>
      </c>
      <c r="C12" s="2" t="s">
        <v>86</v>
      </c>
    </row>
    <row r="13" spans="1:3" x14ac:dyDescent="0.3">
      <c r="A13" s="2">
        <v>43.4</v>
      </c>
      <c r="B13" s="2">
        <v>46</v>
      </c>
      <c r="C13" s="2" t="s">
        <v>88</v>
      </c>
    </row>
    <row r="14" spans="1:3" x14ac:dyDescent="0.3">
      <c r="A14" s="2">
        <v>27.2</v>
      </c>
      <c r="B14" s="2">
        <v>29.4</v>
      </c>
      <c r="C14" s="2" t="s">
        <v>86</v>
      </c>
    </row>
    <row r="15" spans="1:3" x14ac:dyDescent="0.3">
      <c r="A15" s="2">
        <v>11.6</v>
      </c>
      <c r="B15" s="2">
        <v>14.3</v>
      </c>
      <c r="C15" s="2" t="s">
        <v>87</v>
      </c>
    </row>
    <row r="16" spans="1:3" x14ac:dyDescent="0.3">
      <c r="A16" s="2">
        <v>63.6</v>
      </c>
      <c r="B16" s="2">
        <v>68.2</v>
      </c>
      <c r="C16" s="2" t="s">
        <v>85</v>
      </c>
    </row>
    <row r="17" spans="1:3" x14ac:dyDescent="0.3">
      <c r="A17" s="2">
        <v>43.8</v>
      </c>
      <c r="B17" s="2">
        <v>44.2</v>
      </c>
      <c r="C17" s="2" t="s">
        <v>88</v>
      </c>
    </row>
    <row r="18" spans="1:3" x14ac:dyDescent="0.3">
      <c r="A18" s="2">
        <v>64.8</v>
      </c>
      <c r="B18" s="2">
        <v>67.2</v>
      </c>
      <c r="C18" s="2" t="s">
        <v>85</v>
      </c>
    </row>
    <row r="19" spans="1:3" x14ac:dyDescent="0.3">
      <c r="A19" s="2">
        <v>83.9</v>
      </c>
      <c r="B19" s="2">
        <v>86.9</v>
      </c>
      <c r="C19" s="2" t="s">
        <v>84</v>
      </c>
    </row>
    <row r="20" spans="1:3" x14ac:dyDescent="0.3">
      <c r="A20" s="2">
        <v>27.8</v>
      </c>
      <c r="B20" s="2">
        <v>29.2</v>
      </c>
      <c r="C20" s="2" t="s">
        <v>86</v>
      </c>
    </row>
    <row r="21" spans="1:3" x14ac:dyDescent="0.3">
      <c r="A21" s="2">
        <v>13.6</v>
      </c>
      <c r="B21" s="2">
        <v>18</v>
      </c>
      <c r="C21" s="2" t="s">
        <v>87</v>
      </c>
    </row>
    <row r="22" spans="1:3" x14ac:dyDescent="0.3">
      <c r="A22" s="2">
        <v>25.1</v>
      </c>
      <c r="B22" s="2">
        <v>29.1</v>
      </c>
      <c r="C22" s="2" t="s">
        <v>86</v>
      </c>
    </row>
    <row r="23" spans="1:3" x14ac:dyDescent="0.3">
      <c r="A23" s="2">
        <v>42.6</v>
      </c>
      <c r="B23" s="2">
        <v>45</v>
      </c>
      <c r="C23" s="2" t="s">
        <v>89</v>
      </c>
    </row>
    <row r="24" spans="1:3" x14ac:dyDescent="0.3">
      <c r="A24" s="2">
        <v>63.4</v>
      </c>
      <c r="B24" s="2">
        <v>67.3</v>
      </c>
      <c r="C24" s="2" t="s">
        <v>85</v>
      </c>
    </row>
    <row r="25" spans="1:3" x14ac:dyDescent="0.3">
      <c r="A25" s="2">
        <v>83.8</v>
      </c>
      <c r="B25" s="2">
        <v>86.1</v>
      </c>
      <c r="C25" s="2" t="s">
        <v>84</v>
      </c>
    </row>
    <row r="26" spans="1:3" x14ac:dyDescent="0.3">
      <c r="A26" s="2">
        <v>83.5</v>
      </c>
      <c r="B26" s="2">
        <v>86</v>
      </c>
      <c r="C26" s="2" t="s">
        <v>84</v>
      </c>
    </row>
    <row r="27" spans="1:3" x14ac:dyDescent="0.3">
      <c r="A27" s="2">
        <v>62.8</v>
      </c>
      <c r="B27" s="2">
        <v>66</v>
      </c>
      <c r="C27" s="2" t="s">
        <v>85</v>
      </c>
    </row>
    <row r="28" spans="1:3" x14ac:dyDescent="0.3">
      <c r="A28" s="2">
        <v>40.9</v>
      </c>
      <c r="B28" s="2">
        <v>45.5</v>
      </c>
      <c r="C28" s="2" t="s">
        <v>89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7627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</vt:i4>
      </vt:variant>
    </vt:vector>
  </HeadingPairs>
  <TitlesOfParts>
    <vt:vector size="11" baseType="lpstr">
      <vt:lpstr>Feuil1</vt:lpstr>
      <vt:lpstr>Feuil4</vt:lpstr>
      <vt:lpstr>Feuil2</vt:lpstr>
      <vt:lpstr>Feuil3</vt:lpstr>
      <vt:lpstr>Choix_emplacement</vt:lpstr>
      <vt:lpstr>choix_negociation</vt:lpstr>
      <vt:lpstr>plage_attente</vt:lpstr>
      <vt:lpstr>plage_durée</vt:lpstr>
      <vt:lpstr>plage_montant</vt:lpstr>
      <vt:lpstr>plage_popu</vt:lpstr>
      <vt:lpstr>plage_privee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Becane</dc:creator>
  <cp:lastModifiedBy>Joël Becane</cp:lastModifiedBy>
  <cp:revision>60</cp:revision>
  <dcterms:created xsi:type="dcterms:W3CDTF">2017-03-22T18:24:15Z</dcterms:created>
  <dcterms:modified xsi:type="dcterms:W3CDTF">2020-10-31T11:30:59Z</dcterms:modified>
</cp:coreProperties>
</file>