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73441C30-6E34-4916-8AA3-9F6A39DB99F8}" xr6:coauthVersionLast="45" xr6:coauthVersionMax="45" xr10:uidLastSave="{00000000-0000-0000-0000-000000000000}"/>
  <bookViews>
    <workbookView xWindow="0" yWindow="45" windowWidth="19110" windowHeight="141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  <c r="G14" i="1" l="1"/>
  <c r="G13" i="1"/>
  <c r="G12" i="1"/>
  <c r="G11" i="1"/>
  <c r="G10" i="1"/>
  <c r="G7" i="1"/>
  <c r="G6" i="1"/>
  <c r="G4" i="1"/>
  <c r="G9" i="1" s="1"/>
  <c r="G3" i="1"/>
  <c r="G8" i="1" l="1"/>
  <c r="G5" i="1"/>
</calcChain>
</file>

<file path=xl/sharedStrings.xml><?xml version="1.0" encoding="utf-8"?>
<sst xmlns="http://schemas.openxmlformats.org/spreadsheetml/2006/main" count="17" uniqueCount="16">
  <si>
    <t>Fériés</t>
  </si>
  <si>
    <t>Nouvel An</t>
  </si>
  <si>
    <t>Dimanche de Pâques</t>
  </si>
  <si>
    <t>Lundi de Pâques</t>
  </si>
  <si>
    <t>Fête du travail</t>
  </si>
  <si>
    <t>Victoire 1945</t>
  </si>
  <si>
    <t>Ascension</t>
  </si>
  <si>
    <t>Lundi de Pentecôte</t>
  </si>
  <si>
    <t>Fête nationale</t>
  </si>
  <si>
    <t>Assomption</t>
  </si>
  <si>
    <t>Toussaint</t>
  </si>
  <si>
    <t>Victoire 1918</t>
  </si>
  <si>
    <t>Noël</t>
  </si>
  <si>
    <t>N1</t>
  </si>
  <si>
    <t>N2</t>
  </si>
  <si>
    <t>je cherche a colorisé la cellule B1 si il y a un jour férié dans la plage C1 et D1 et rajouter un * si ce férié "tombe" un 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</si>
</sst>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d\ mmmm"/>
    <numFmt numFmtId="166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0" applyFont="1"/>
    <xf numFmtId="165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6" fontId="0" fillId="0" borderId="0" xfId="0" applyNumberFormat="1"/>
    <xf numFmtId="166" fontId="0" fillId="0" borderId="0" xfId="0" applyNumberForma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K21" sqref="K21"/>
    </sheetView>
  </sheetViews>
  <sheetFormatPr baseColWidth="10" defaultRowHeight="15" x14ac:dyDescent="0.25"/>
  <cols>
    <col min="3" max="4" width="22.7109375" bestFit="1" customWidth="1"/>
    <col min="5" max="5" width="14.42578125" customWidth="1"/>
    <col min="7" max="7" width="13.85546875" customWidth="1"/>
  </cols>
  <sheetData>
    <row r="1" spans="1:8" x14ac:dyDescent="0.25">
      <c r="A1" t="s">
        <v>13</v>
      </c>
      <c r="B1" t="str">
        <f>IF(WEEKDAY(VLOOKUP(D1,$G$3:$G$15,1,1),2)=2,"*","")</f>
        <v/>
      </c>
      <c r="C1" s="6">
        <v>44551</v>
      </c>
      <c r="D1" s="6">
        <v>44558</v>
      </c>
      <c r="E1" s="8"/>
      <c r="G1">
        <v>2021</v>
      </c>
    </row>
    <row r="2" spans="1:8" x14ac:dyDescent="0.25">
      <c r="A2" t="s">
        <v>14</v>
      </c>
      <c r="B2" t="str">
        <f>IF(WEEKDAY(VLOOKUP(D2,$G$3:$G$15,1,1),2)=2,"*","")</f>
        <v/>
      </c>
      <c r="C2" s="6">
        <v>44558</v>
      </c>
      <c r="D2" s="7">
        <v>44565</v>
      </c>
      <c r="G2" s="2" t="s">
        <v>0</v>
      </c>
      <c r="H2" s="3"/>
    </row>
    <row r="3" spans="1:8" x14ac:dyDescent="0.25">
      <c r="A3" s="1"/>
      <c r="B3" s="1"/>
      <c r="G3" s="4">
        <f>DATE(G1,1,1)</f>
        <v>44197</v>
      </c>
      <c r="H3" s="5" t="s">
        <v>1</v>
      </c>
    </row>
    <row r="4" spans="1:8" x14ac:dyDescent="0.25">
      <c r="A4" s="1"/>
      <c r="B4" s="1"/>
      <c r="G4" s="4">
        <f>ROUND(DATE(G1,4,MOD(234-11*MOD(G1,19),30))/7,)*7-6</f>
        <v>44290</v>
      </c>
      <c r="H4" s="5" t="s">
        <v>2</v>
      </c>
    </row>
    <row r="5" spans="1:8" x14ac:dyDescent="0.25">
      <c r="A5" s="1"/>
      <c r="B5" s="1"/>
      <c r="G5" s="4">
        <f>G4+1</f>
        <v>44291</v>
      </c>
      <c r="H5" s="5" t="s">
        <v>3</v>
      </c>
    </row>
    <row r="6" spans="1:8" x14ac:dyDescent="0.25">
      <c r="A6" s="1"/>
      <c r="B6" s="1"/>
      <c r="G6" s="4">
        <f>DATE(G1,5,1)</f>
        <v>44317</v>
      </c>
      <c r="H6" s="5" t="s">
        <v>4</v>
      </c>
    </row>
    <row r="7" spans="1:8" x14ac:dyDescent="0.25">
      <c r="A7" s="1"/>
      <c r="B7" s="1"/>
      <c r="G7" s="4">
        <f>DATE(G1,5,8)</f>
        <v>44324</v>
      </c>
      <c r="H7" s="5" t="s">
        <v>5</v>
      </c>
    </row>
    <row r="8" spans="1:8" x14ac:dyDescent="0.25">
      <c r="A8" s="1"/>
      <c r="B8" s="1"/>
      <c r="G8" s="4">
        <f>G4+39</f>
        <v>44329</v>
      </c>
      <c r="H8" s="5" t="s">
        <v>6</v>
      </c>
    </row>
    <row r="9" spans="1:8" x14ac:dyDescent="0.25">
      <c r="A9" s="1"/>
      <c r="B9" s="1"/>
      <c r="G9" s="4">
        <f>G4+50</f>
        <v>44340</v>
      </c>
      <c r="H9" s="5" t="s">
        <v>7</v>
      </c>
    </row>
    <row r="10" spans="1:8" x14ac:dyDescent="0.25">
      <c r="A10" s="1"/>
      <c r="B10" s="1"/>
      <c r="G10" s="4">
        <f>DATE(G1,7,14)</f>
        <v>44391</v>
      </c>
      <c r="H10" s="5" t="s">
        <v>8</v>
      </c>
    </row>
    <row r="11" spans="1:8" x14ac:dyDescent="0.25">
      <c r="A11" s="1"/>
      <c r="B11" s="1"/>
      <c r="G11" s="4">
        <f>DATE(G1,8,15)</f>
        <v>44423</v>
      </c>
      <c r="H11" s="5" t="s">
        <v>9</v>
      </c>
    </row>
    <row r="12" spans="1:8" x14ac:dyDescent="0.25">
      <c r="A12" s="1"/>
      <c r="B12" s="1"/>
      <c r="G12" s="4">
        <f>DATE(G1,11,1)</f>
        <v>44501</v>
      </c>
      <c r="H12" s="5" t="s">
        <v>10</v>
      </c>
    </row>
    <row r="13" spans="1:8" x14ac:dyDescent="0.25">
      <c r="A13" s="1"/>
      <c r="B13" s="1"/>
      <c r="G13" s="4">
        <f>DATE(G1,11,11)</f>
        <v>44511</v>
      </c>
      <c r="H13" s="5" t="s">
        <v>11</v>
      </c>
    </row>
    <row r="14" spans="1:8" x14ac:dyDescent="0.25">
      <c r="A14" s="1"/>
      <c r="B14" s="1"/>
      <c r="G14" s="4">
        <f>DATE(G1,12,25)</f>
        <v>44555</v>
      </c>
      <c r="H14" s="5" t="s">
        <v>12</v>
      </c>
    </row>
    <row r="15" spans="1:8" x14ac:dyDescent="0.25">
      <c r="A15" s="1"/>
      <c r="B15" s="1"/>
      <c r="G15" s="4">
        <v>44562</v>
      </c>
      <c r="H15" s="5" t="s">
        <v>1</v>
      </c>
    </row>
    <row r="16" spans="1:8" x14ac:dyDescent="0.25">
      <c r="A16" s="1"/>
      <c r="B16" s="1"/>
    </row>
    <row r="17" spans="1:2" x14ac:dyDescent="0.25">
      <c r="A17" s="1" t="s">
        <v>15</v>
      </c>
      <c r="B17" s="1"/>
    </row>
    <row r="18" spans="1:2" x14ac:dyDescent="0.25">
      <c r="A18" s="1"/>
      <c r="B18" s="1"/>
    </row>
    <row r="19" spans="1:2" x14ac:dyDescent="0.25">
      <c r="A19" s="1"/>
      <c r="B19" s="1"/>
    </row>
  </sheetData>
  <conditionalFormatting sqref="B1:B2">
    <cfRule type="expression" dxfId="1" priority="1">
      <formula>AND($C$1&lt;=VLOOKUP($D$1,$G$3:$G$15,1,1),$D$1&gt;=VLOOKUP($D$1,$G$3:$G$15,1,1))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 moi</dc:creator>
  <cp:lastModifiedBy>DjiDji</cp:lastModifiedBy>
  <dcterms:created xsi:type="dcterms:W3CDTF">2020-11-29T13:00:37Z</dcterms:created>
  <dcterms:modified xsi:type="dcterms:W3CDTF">2020-11-29T15:54:06Z</dcterms:modified>
</cp:coreProperties>
</file>