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na\Downloads\"/>
    </mc:Choice>
  </mc:AlternateContent>
  <xr:revisionPtr revIDLastSave="0" documentId="13_ncr:1_{B0C9F3C7-F6F3-49BD-B3E7-E0A48D6882A3}" xr6:coauthVersionLast="45" xr6:coauthVersionMax="45" xr10:uidLastSave="{00000000-0000-0000-0000-000000000000}"/>
  <bookViews>
    <workbookView xWindow="25490" yWindow="5890" windowWidth="19420" windowHeight="10560" xr2:uid="{00000000-000D-0000-FFFF-FFFF00000000}"/>
  </bookViews>
  <sheets>
    <sheet name="recherche" sheetId="1" r:id="rId1"/>
    <sheet name="Feuil1" sheetId="2" r:id="rId2"/>
  </sheets>
  <definedNames>
    <definedName name="banq">Feuil1!$I$2:$I$1000</definedName>
    <definedName name="banque">OFFSET(Feuil1!$O$3,,,COUNTIF(Feuil1!$O$3:$O$20,"&lt;&gt;"))</definedName>
    <definedName name="ent">Feuil1!$B$2:$B$1000</definedName>
    <definedName name="liste">OFFSET(Feuil1!$K$3,,,COUNTIF(Feuil1!$K$3:$K$100,"&lt;&gt;"))</definedName>
    <definedName name="mont">Feuil1!$G$2:$G$1000</definedName>
    <definedName name="plage">Feuil1!$A$1:$I$1000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1" l="1" a="1"/>
  <c r="A28" i="1" s="1"/>
  <c r="G6" i="1" l="1" a="1"/>
  <c r="G6" i="1" s="1"/>
  <c r="G7" i="1" a="1"/>
  <c r="G7" i="1" s="1"/>
  <c r="G8" i="1" a="1"/>
  <c r="G8" i="1" s="1"/>
  <c r="G9" i="1" a="1"/>
  <c r="G9" i="1" s="1"/>
  <c r="G10" i="1" a="1"/>
  <c r="G10" i="1" s="1"/>
  <c r="G11" i="1" a="1"/>
  <c r="G11" i="1" s="1"/>
  <c r="G12" i="1" a="1"/>
  <c r="G12" i="1" s="1"/>
  <c r="G13" i="1" a="1"/>
  <c r="G13" i="1" s="1"/>
  <c r="G5" i="1" a="1"/>
  <c r="G5" i="1" s="1"/>
  <c r="G14" i="1" l="1"/>
  <c r="A6" i="1" a="1"/>
  <c r="A6" i="1" s="1"/>
  <c r="B6" i="1" a="1"/>
  <c r="B6" i="1" s="1"/>
  <c r="C6" i="1" a="1"/>
  <c r="C6" i="1" s="1"/>
  <c r="D6" i="1" a="1"/>
  <c r="D6" i="1" s="1"/>
  <c r="E6" i="1" a="1"/>
  <c r="E6" i="1" s="1"/>
  <c r="F6" i="1" a="1"/>
  <c r="F6" i="1" s="1"/>
  <c r="A7" i="1" a="1"/>
  <c r="A7" i="1" s="1"/>
  <c r="B7" i="1" a="1"/>
  <c r="B7" i="1" s="1"/>
  <c r="C7" i="1" a="1"/>
  <c r="C7" i="1" s="1"/>
  <c r="D7" i="1" a="1"/>
  <c r="D7" i="1" s="1"/>
  <c r="E7" i="1" a="1"/>
  <c r="E7" i="1" s="1"/>
  <c r="F7" i="1" a="1"/>
  <c r="F7" i="1" s="1"/>
  <c r="A8" i="1" a="1"/>
  <c r="A8" i="1" s="1"/>
  <c r="B8" i="1" a="1"/>
  <c r="B8" i="1" s="1"/>
  <c r="C8" i="1" a="1"/>
  <c r="C8" i="1" s="1"/>
  <c r="D8" i="1" a="1"/>
  <c r="D8" i="1" s="1"/>
  <c r="E8" i="1" a="1"/>
  <c r="E8" i="1" s="1"/>
  <c r="F8" i="1" a="1"/>
  <c r="F8" i="1" s="1"/>
  <c r="A9" i="1" a="1"/>
  <c r="A9" i="1" s="1"/>
  <c r="B9" i="1" a="1"/>
  <c r="B9" i="1" s="1"/>
  <c r="C9" i="1" a="1"/>
  <c r="C9" i="1" s="1"/>
  <c r="D9" i="1" a="1"/>
  <c r="D9" i="1" s="1"/>
  <c r="E9" i="1" a="1"/>
  <c r="E9" i="1" s="1"/>
  <c r="F9" i="1" a="1"/>
  <c r="F9" i="1" s="1"/>
  <c r="A10" i="1" a="1"/>
  <c r="A10" i="1" s="1"/>
  <c r="B10" i="1" a="1"/>
  <c r="B10" i="1" s="1"/>
  <c r="C10" i="1" a="1"/>
  <c r="C10" i="1" s="1"/>
  <c r="D10" i="1" a="1"/>
  <c r="D10" i="1" s="1"/>
  <c r="E10" i="1" a="1"/>
  <c r="E10" i="1" s="1"/>
  <c r="F10" i="1" a="1"/>
  <c r="F10" i="1" s="1"/>
  <c r="A11" i="1" a="1"/>
  <c r="A11" i="1" s="1"/>
  <c r="B11" i="1" a="1"/>
  <c r="B11" i="1" s="1"/>
  <c r="C11" i="1" a="1"/>
  <c r="C11" i="1" s="1"/>
  <c r="D11" i="1" a="1"/>
  <c r="D11" i="1" s="1"/>
  <c r="E11" i="1" a="1"/>
  <c r="E11" i="1" s="1"/>
  <c r="F11" i="1" a="1"/>
  <c r="F11" i="1" s="1"/>
  <c r="A12" i="1" a="1"/>
  <c r="A12" i="1" s="1"/>
  <c r="B12" i="1" a="1"/>
  <c r="B12" i="1" s="1"/>
  <c r="C12" i="1" a="1"/>
  <c r="C12" i="1" s="1"/>
  <c r="D12" i="1" a="1"/>
  <c r="D12" i="1" s="1"/>
  <c r="E12" i="1" a="1"/>
  <c r="E12" i="1" s="1"/>
  <c r="F12" i="1" a="1"/>
  <c r="F12" i="1" s="1"/>
  <c r="A13" i="1" a="1"/>
  <c r="A13" i="1" s="1"/>
  <c r="B13" i="1" a="1"/>
  <c r="B13" i="1" s="1"/>
  <c r="C13" i="1" a="1"/>
  <c r="C13" i="1" s="1"/>
  <c r="D13" i="1" a="1"/>
  <c r="D13" i="1" s="1"/>
  <c r="E13" i="1" a="1"/>
  <c r="E13" i="1" s="1"/>
  <c r="F13" i="1" a="1"/>
  <c r="F13" i="1" s="1"/>
  <c r="A14" i="1" a="1"/>
  <c r="A14" i="1" s="1"/>
  <c r="B14" i="1" a="1"/>
  <c r="B14" i="1" s="1"/>
  <c r="C14" i="1" a="1"/>
  <c r="C14" i="1" s="1"/>
  <c r="D14" i="1" a="1"/>
  <c r="D14" i="1" s="1"/>
  <c r="E14" i="1" a="1"/>
  <c r="E14" i="1" s="1"/>
  <c r="F14" i="1" a="1"/>
  <c r="F14" i="1" s="1"/>
  <c r="E5" i="1" a="1"/>
  <c r="E5" i="1" s="1"/>
  <c r="A5" i="1" a="1"/>
  <c r="A5" i="1" s="1"/>
  <c r="F5" i="1" a="1"/>
  <c r="F5" i="1" s="1"/>
  <c r="D5" i="1" a="1"/>
  <c r="D5" i="1" s="1"/>
  <c r="C5" i="1" a="1"/>
  <c r="C5" i="1" s="1"/>
  <c r="B5" i="1" a="1"/>
  <c r="B5" i="1" s="1"/>
  <c r="G11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moi</author>
  </authors>
  <commentList>
    <comment ref="C2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voir plage nommée "liste"
 feuil1
(s'ajuste au nombre d'entreprises)
</t>
        </r>
      </text>
    </comment>
    <comment ref="D2" authorId="0" shapeId="0" xr:uid="{00000000-0006-0000-0000-000002000000}">
      <text>
        <r>
          <rPr>
            <sz val="9"/>
            <color indexed="81"/>
            <rFont val="Tahoma"/>
            <family val="2"/>
          </rPr>
          <t>saisir un montant de la colonne "G" de Feuil1
validation à prévoir?</t>
        </r>
      </text>
    </comment>
    <comment ref="E2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voir plage nommée "banque"
 feuil1
(s'ajuste au nombre de banques)
</t>
        </r>
      </text>
    </comment>
    <comment ref="B21" authorId="0" shapeId="0" xr:uid="{00000000-0006-0000-0000-000004000000}">
      <text>
        <r>
          <rPr>
            <sz val="9"/>
            <color indexed="81"/>
            <rFont val="Tahoma"/>
            <family val="2"/>
          </rPr>
          <t>Les formules sont maticielles elles doivent être entrées</t>
        </r>
        <r>
          <rPr>
            <b/>
            <sz val="9"/>
            <color indexed="81"/>
            <rFont val="Tahoma"/>
            <family val="2"/>
          </rPr>
          <t xml:space="preserve"> avec la touche enter en maintenant ctrl et shift enfonc</t>
        </r>
        <r>
          <rPr>
            <sz val="9"/>
            <color indexed="81"/>
            <rFont val="Tahoma"/>
            <family val="2"/>
          </rPr>
          <t>éesl
assez mourde, bien limiter aux hauteurs utiles
l'affichage se fait successivement selon que l'on nuitlise les cellules C D E (</t>
        </r>
        <r>
          <rPr>
            <b/>
            <sz val="9"/>
            <color indexed="81"/>
            <rFont val="Tahoma"/>
            <family val="2"/>
          </rPr>
          <t xml:space="preserve"> dans l'ordre obligatoirement)</t>
        </r>
        <r>
          <rPr>
            <sz val="9"/>
            <color indexed="81"/>
            <rFont val="Tahoma"/>
            <family val="2"/>
          </rPr>
          <t xml:space="preserve">
attention le champ nommé plage</t>
        </r>
        <r>
          <rPr>
            <b/>
            <sz val="9"/>
            <color indexed="81"/>
            <rFont val="Tahoma"/>
            <family val="2"/>
          </rPr>
          <t xml:space="preserve"> commence en ligne 1 </t>
        </r>
        <r>
          <rPr>
            <sz val="9"/>
            <color indexed="81"/>
            <rFont val="Tahoma"/>
            <family val="2"/>
          </rPr>
          <t>pour éviter une cavleur de correction
l'affichage des 0 est élimné via : Onglet Fichier / Option / Options avancées et décochere bas de liste, "afficher un 0 ...)
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moi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tableau transformé en plage (nommée </t>
        </r>
        <r>
          <rPr>
            <sz val="9"/>
            <color indexed="10"/>
            <rFont val="Arial Black"/>
            <family val="2"/>
          </rPr>
          <t>plage)</t>
        </r>
        <r>
          <rPr>
            <sz val="9"/>
            <color indexed="81"/>
            <rFont val="Tahoma"/>
            <family val="2"/>
          </rPr>
          <t xml:space="preserve"> utilisable de ligne 2 à Ligne 1000
la couleur des lignes est donnée par une MFC
B32:B1000 nompmée </t>
        </r>
        <r>
          <rPr>
            <sz val="9"/>
            <color indexed="10"/>
            <rFont val="Arial Black"/>
            <family val="2"/>
          </rPr>
          <t>ent</t>
        </r>
        <r>
          <rPr>
            <sz val="9"/>
            <color indexed="81"/>
            <rFont val="Tahoma"/>
            <family val="2"/>
          </rPr>
          <t xml:space="preserve">
F2:F1000 nompmée </t>
        </r>
        <r>
          <rPr>
            <sz val="9"/>
            <color indexed="10"/>
            <rFont val="Arial Black"/>
            <family val="2"/>
          </rPr>
          <t>mont</t>
        </r>
        <r>
          <rPr>
            <sz val="9"/>
            <color indexed="81"/>
            <rFont val="Tahoma"/>
            <family val="2"/>
          </rPr>
          <t xml:space="preserve">
I2:I10000 nommée </t>
        </r>
        <r>
          <rPr>
            <sz val="9"/>
            <color indexed="10"/>
            <rFont val="Arial Black"/>
            <family val="2"/>
          </rPr>
          <t>banq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<sst xmlns="http://schemas.openxmlformats.org/spreadsheetml/2006/main" count="121" uniqueCount="60">
  <si>
    <t>DATE</t>
  </si>
  <si>
    <t>ENTREPRISE</t>
  </si>
  <si>
    <t>facture</t>
  </si>
  <si>
    <t>TRAVAUX</t>
  </si>
  <si>
    <t>LOT</t>
  </si>
  <si>
    <t>Financemt</t>
  </si>
  <si>
    <t>MONTANT</t>
  </si>
  <si>
    <t>N° PIECE</t>
  </si>
  <si>
    <t>BANQUE</t>
  </si>
  <si>
    <t>mairie</t>
  </si>
  <si>
    <t>AF</t>
  </si>
  <si>
    <t>AF2</t>
  </si>
  <si>
    <t>géomètre</t>
  </si>
  <si>
    <t>divers</t>
  </si>
  <si>
    <t>demolition</t>
  </si>
  <si>
    <t>bucheron</t>
  </si>
  <si>
    <t>architecte</t>
  </si>
  <si>
    <t>AF1</t>
  </si>
  <si>
    <t>thermique</t>
  </si>
  <si>
    <t>geometre sol</t>
  </si>
  <si>
    <t>AF3</t>
  </si>
  <si>
    <t>Total</t>
  </si>
  <si>
    <t xml:space="preserve">rechercher </t>
  </si>
  <si>
    <t>une entreprise</t>
  </si>
  <si>
    <t>une somme</t>
  </si>
  <si>
    <t>une banque</t>
  </si>
  <si>
    <t>date</t>
  </si>
  <si>
    <t>entreprise</t>
  </si>
  <si>
    <t>travaux</t>
  </si>
  <si>
    <t>lot</t>
  </si>
  <si>
    <t>financement</t>
  </si>
  <si>
    <t>montant</t>
  </si>
  <si>
    <t>banque</t>
  </si>
  <si>
    <t>ass1</t>
  </si>
  <si>
    <t>taxe</t>
  </si>
  <si>
    <t>location</t>
  </si>
  <si>
    <t>etud1</t>
  </si>
  <si>
    <t>edud2</t>
  </si>
  <si>
    <t>etud3</t>
  </si>
  <si>
    <t>bornage1</t>
  </si>
  <si>
    <t>bornage2</t>
  </si>
  <si>
    <t>bornage3</t>
  </si>
  <si>
    <t>bornage4</t>
  </si>
  <si>
    <t>constat1</t>
  </si>
  <si>
    <t>constat2</t>
  </si>
  <si>
    <t>demolition 2</t>
  </si>
  <si>
    <t>abattage</t>
  </si>
  <si>
    <t>acpte1</t>
  </si>
  <si>
    <t>acpte2</t>
  </si>
  <si>
    <t>acpte3</t>
  </si>
  <si>
    <t>acpte4</t>
  </si>
  <si>
    <t>acpte5</t>
  </si>
  <si>
    <t>saisir en C2 ou D2 ou E2</t>
  </si>
  <si>
    <t xml:space="preserve"> </t>
  </si>
  <si>
    <t>assurance</t>
  </si>
  <si>
    <t>AFFICHAGE ENTREPRISE</t>
  </si>
  <si>
    <t>utilisable de K3 à K100</t>
  </si>
  <si>
    <r>
      <t xml:space="preserve">liste  exhaustive entreprise (nommée </t>
    </r>
    <r>
      <rPr>
        <b/>
        <sz val="11"/>
        <color rgb="FFFF0000"/>
        <rFont val="Arial Black"/>
        <family val="2"/>
      </rPr>
      <t>liste</t>
    </r>
    <r>
      <rPr>
        <b/>
        <sz val="11"/>
        <color theme="1"/>
        <rFont val="Calibri"/>
        <family val="2"/>
        <scheme val="minor"/>
      </rPr>
      <t>)</t>
    </r>
  </si>
  <si>
    <t>utlisable de O3 à O20</t>
  </si>
  <si>
    <r>
      <t>Liste banque nommée (</t>
    </r>
    <r>
      <rPr>
        <sz val="11"/>
        <color rgb="FFFF0000"/>
        <rFont val="Arial Black"/>
        <family val="2"/>
      </rPr>
      <t>banque)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</si>
</sst>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9"/>
      <color indexed="81"/>
      <name val="Tahoma"/>
      <family val="2"/>
    </font>
    <font>
      <sz val="11"/>
      <color rgb="FFFF0000"/>
      <name val="Arial Black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Arial Black"/>
      <family val="2"/>
    </font>
    <font>
      <b/>
      <sz val="11"/>
      <color theme="0"/>
      <name val="Calibri"/>
      <family val="2"/>
      <scheme val="minor"/>
    </font>
    <font>
      <sz val="9"/>
      <color indexed="10"/>
      <name val="Arial Black"/>
      <family val="2"/>
    </font>
    <font>
      <sz val="11"/>
      <color theme="5" tint="-0.249977111117893"/>
      <name val="Arial Black"/>
      <family val="2"/>
    </font>
    <font>
      <sz val="11"/>
      <color theme="1"/>
      <name val="Arial Black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 style="thin">
        <color theme="4" tint="0.39997558519241921"/>
      </left>
      <right/>
      <top style="double">
        <color theme="4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double">
        <color theme="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0" borderId="0" xfId="0" applyNumberFormat="1" applyAlignment="1">
      <alignment horizontal="left"/>
    </xf>
    <xf numFmtId="14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  <xf numFmtId="0" fontId="5" fillId="0" borderId="0" xfId="0" applyFont="1"/>
    <xf numFmtId="0" fontId="0" fillId="2" borderId="0" xfId="0" applyFill="1"/>
    <xf numFmtId="0" fontId="0" fillId="0" borderId="0" xfId="0" applyNumberFormat="1" applyAlignment="1"/>
    <xf numFmtId="0" fontId="0" fillId="0" borderId="5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right"/>
    </xf>
    <xf numFmtId="4" fontId="0" fillId="0" borderId="5" xfId="0" applyNumberFormat="1" applyFont="1" applyFill="1" applyBorder="1"/>
    <xf numFmtId="49" fontId="0" fillId="0" borderId="5" xfId="0" applyNumberFormat="1" applyFont="1" applyFill="1" applyBorder="1" applyAlignment="1">
      <alignment horizontal="right"/>
    </xf>
    <xf numFmtId="0" fontId="0" fillId="0" borderId="6" xfId="0" applyFont="1" applyFill="1" applyBorder="1"/>
    <xf numFmtId="0" fontId="0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49" fontId="0" fillId="0" borderId="5" xfId="0" applyNumberFormat="1" applyFont="1" applyFill="1" applyBorder="1"/>
    <xf numFmtId="49" fontId="0" fillId="0" borderId="6" xfId="0" applyNumberFormat="1" applyFont="1" applyFill="1" applyBorder="1" applyAlignment="1"/>
    <xf numFmtId="0" fontId="0" fillId="0" borderId="6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right"/>
    </xf>
    <xf numFmtId="4" fontId="5" fillId="0" borderId="2" xfId="0" applyNumberFormat="1" applyFont="1" applyFill="1" applyBorder="1"/>
    <xf numFmtId="49" fontId="5" fillId="0" borderId="2" xfId="0" applyNumberFormat="1" applyFont="1" applyFill="1" applyBorder="1" applyAlignment="1">
      <alignment horizontal="right"/>
    </xf>
    <xf numFmtId="0" fontId="5" fillId="0" borderId="3" xfId="0" applyFont="1" applyFill="1" applyBorder="1"/>
    <xf numFmtId="0" fontId="0" fillId="0" borderId="0" xfId="0" applyFill="1"/>
    <xf numFmtId="14" fontId="0" fillId="0" borderId="4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9" fillId="0" borderId="0" xfId="0" applyNumberFormat="1" applyFont="1" applyAlignment="1">
      <alignment horizontal="center"/>
    </xf>
    <xf numFmtId="0" fontId="10" fillId="0" borderId="0" xfId="0" applyNumberFormat="1" applyFont="1"/>
    <xf numFmtId="0" fontId="10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0" fillId="2" borderId="0" xfId="0" quotePrefix="1" applyNumberFormat="1" applyFill="1" applyAlignment="1">
      <alignment horizontal="left"/>
    </xf>
    <xf numFmtId="0" fontId="0" fillId="2" borderId="0" xfId="0" quotePrefix="1" applyNumberFormat="1" applyFill="1" applyAlignment="1">
      <alignment horizontal="left"/>
    </xf>
    <xf numFmtId="0" fontId="0" fillId="2" borderId="0" xfId="0" quotePrefix="1" applyNumberFormat="1" applyFont="1" applyFill="1" applyAlignment="1">
      <alignment horizontal="left"/>
    </xf>
    <xf numFmtId="0" fontId="9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14" fontId="0" fillId="0" borderId="5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right"/>
    </xf>
    <xf numFmtId="49" fontId="7" fillId="3" borderId="0" xfId="0" applyNumberFormat="1" applyFont="1" applyFill="1" applyBorder="1" applyAlignment="1">
      <alignment horizontal="left"/>
    </xf>
    <xf numFmtId="14" fontId="0" fillId="0" borderId="7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4" fontId="0" fillId="0" borderId="0" xfId="0" applyNumberFormat="1" applyFont="1" applyFill="1" applyBorder="1"/>
    <xf numFmtId="49" fontId="0" fillId="0" borderId="0" xfId="0" applyNumberFormat="1" applyFont="1" applyFill="1" applyBorder="1" applyAlignment="1">
      <alignment horizontal="right"/>
    </xf>
    <xf numFmtId="0" fontId="0" fillId="0" borderId="8" xfId="0" applyFont="1" applyFill="1" applyBorder="1"/>
    <xf numFmtId="0" fontId="7" fillId="3" borderId="9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right"/>
    </xf>
    <xf numFmtId="0" fontId="7" fillId="3" borderId="10" xfId="0" applyFont="1" applyFill="1" applyBorder="1" applyAlignment="1">
      <alignment horizontal="left"/>
    </xf>
    <xf numFmtId="49" fontId="7" fillId="3" borderId="10" xfId="0" applyNumberFormat="1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</cellXfs>
  <cellStyles count="1">
    <cellStyle name="Normal" xfId="0" builtinId="0"/>
  </cellStyles>
  <dxfs count="11">
    <dxf>
      <fill>
        <patternFill>
          <bgColor theme="4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DAE12C-E6D5-4D48-85B7-AD2524460BC1}" name="Tableau1" displayName="Tableau1" ref="A1:I21" totalsRowShown="0" tableBorderDxfId="10">
  <autoFilter ref="A1:I21" xr:uid="{8B8BA482-EDFF-4E06-B7C8-FBA84C0DB6CA}"/>
  <tableColumns count="9">
    <tableColumn id="1" xr3:uid="{5685F933-46EC-457B-BE69-3781E9F2CE9E}" name="DATE" dataDxfId="9"/>
    <tableColumn id="2" xr3:uid="{200DFDF8-244F-467F-871D-6576F68ECD74}" name="ENTREPRISE" dataDxfId="8"/>
    <tableColumn id="3" xr3:uid="{6E8EA1D9-6340-4E77-A666-76AF0240E42B}" name="facture" dataDxfId="7"/>
    <tableColumn id="4" xr3:uid="{CDB751AB-0F82-4EEE-A246-E68520F97AA3}" name="TRAVAUX" dataDxfId="6"/>
    <tableColumn id="5" xr3:uid="{1BD6AF83-5137-42A0-A401-D71FF5DDBA1A}" name="LOT" dataDxfId="5"/>
    <tableColumn id="6" xr3:uid="{DD9C998C-176C-49A6-B700-DB9E87C7E096}" name="Financemt" dataDxfId="4"/>
    <tableColumn id="7" xr3:uid="{BF207B9D-02B2-4BEA-8142-26906113DCA4}" name="MONTANT" dataDxfId="3"/>
    <tableColumn id="8" xr3:uid="{6491C090-D0BC-4250-8B88-FD709B6FE5BF}" name="N° PIECE" dataDxfId="2"/>
    <tableColumn id="9" xr3:uid="{AE95D375-D292-4B13-9C53-1142575856BD}" name="BANQU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I40"/>
  <sheetViews>
    <sheetView showZeros="0" tabSelected="1" topLeftCell="A13" workbookViewId="0">
      <selection activeCell="A29" sqref="A29"/>
    </sheetView>
  </sheetViews>
  <sheetFormatPr baseColWidth="10" defaultColWidth="12.81640625" defaultRowHeight="14.5" x14ac:dyDescent="0.35"/>
  <cols>
    <col min="1" max="1" width="12.81640625" style="2"/>
    <col min="2" max="16384" width="12.81640625" style="3"/>
  </cols>
  <sheetData>
    <row r="1" spans="1:8" s="31" customFormat="1" ht="24" customHeight="1" x14ac:dyDescent="0.5">
      <c r="A1" s="39" t="s">
        <v>22</v>
      </c>
      <c r="B1" s="39"/>
      <c r="C1" s="30" t="s">
        <v>23</v>
      </c>
      <c r="D1" s="30" t="s">
        <v>24</v>
      </c>
      <c r="E1" s="30" t="s">
        <v>25</v>
      </c>
      <c r="G1" s="32"/>
    </row>
    <row r="2" spans="1:8" x14ac:dyDescent="0.35">
      <c r="A2" s="40" t="s">
        <v>52</v>
      </c>
      <c r="B2" s="40"/>
      <c r="C2" s="33" t="s">
        <v>12</v>
      </c>
      <c r="D2" s="33">
        <v>200</v>
      </c>
      <c r="E2" s="33" t="s">
        <v>20</v>
      </c>
      <c r="F2" s="3" t="s">
        <v>53</v>
      </c>
      <c r="G2" s="5"/>
    </row>
    <row r="3" spans="1:8" x14ac:dyDescent="0.35">
      <c r="A3" s="41" t="s">
        <v>55</v>
      </c>
      <c r="B3" s="41"/>
      <c r="C3" s="41"/>
      <c r="D3" s="41"/>
      <c r="E3" s="41"/>
      <c r="F3" s="41"/>
      <c r="G3" s="41"/>
    </row>
    <row r="4" spans="1:8" x14ac:dyDescent="0.35">
      <c r="A4" s="35" t="s">
        <v>26</v>
      </c>
      <c r="B4" s="34" t="s">
        <v>27</v>
      </c>
      <c r="C4" s="34" t="s">
        <v>28</v>
      </c>
      <c r="D4" s="34" t="s">
        <v>29</v>
      </c>
      <c r="E4" s="34" t="s">
        <v>30</v>
      </c>
      <c r="F4" s="34" t="s">
        <v>31</v>
      </c>
      <c r="G4" s="34" t="s">
        <v>32</v>
      </c>
      <c r="H4" s="5"/>
    </row>
    <row r="5" spans="1:8" x14ac:dyDescent="0.35">
      <c r="A5" s="36">
        <f t="array" ref="A5">IFERROR(INDEX(plage,IF(AND($D$2="",$E$2=""),SMALL(IF(ent=$C$2,ROW($A$2:$A$1000)),ROW($A1)),IF($E$2="",SMALL(IF(ent&amp;mont=$C$2&amp;$D$2,ROW($A$2:$A$1000)),ROW($A1)),SMALL(IF(ent&amp;mont&amp;banq=$C$2&amp;$D$2&amp;$E$2,ROW($A$2:$A$1000)),ROW($A1)))),1),"")</f>
        <v>42490</v>
      </c>
      <c r="B5" s="37" t="str">
        <f t="array" ref="B5">IFERROR(INDEX(plage,IF(AND($D$2="",$E$2=""),SMALL(IF(ent=$C$2,ROW($A$2:$A$1000)),ROW($A1)),IF($E$2="",SMALL(IF(ent&amp;mont=$C$2&amp;$D$2,ROW($A$2:$A$1000)),ROW($A1)),SMALL(IF(ent&amp;mont&amp;banq=$C$2&amp;$D$2&amp;$E$2,ROW($A$2:$A$1000)),ROW($A1)))),2),"")</f>
        <v>géomètre</v>
      </c>
      <c r="C5" s="37" t="str">
        <f t="array" ref="C5">IFERROR(INDEX(plage,IF(AND($D$2="",$E$2=""),SMALL(IF(ent=$C$2,ROW($A$2:$A$1000)),ROW($A1)),IF($E$2="",SMALL(IF(ent&amp;mont=$C$2&amp;$D$2,ROW($A$2:$A$1000)),ROW($A1)),SMALL(IF(ent&amp;mont&amp;banq=$C$2&amp;$D$2&amp;$E$2,ROW($A$2:$A$1000)),ROW($A1)))),4),"")</f>
        <v>bornage1</v>
      </c>
      <c r="D5" s="37">
        <f t="array" ref="D5">IFERROR(INDEX(plage,IF(AND($D$2="",$E$2=""),SMALL(IF(ent=$C$2,ROW($A$2:$A$1000)),ROW($A1)),IF($E$2="",SMALL(IF(ent&amp;mont=$C$2&amp;$D$2,ROW($A$2:$A$1000)),ROW($A1)),SMALL(IF(ent&amp;mont&amp;banq=$C$2&amp;$D$2&amp;$E$2,ROW($A$2:$A$1000)),ROW($A1)))),5),"")</f>
        <v>999</v>
      </c>
      <c r="E5" s="37">
        <f t="array" ref="E5">IFERROR(INDEX(plage,IF(AND($D$2="",$E$2=""),SMALL(IF(ent=$C$2,ROW($A$2:$A$1000)),ROW($A1)),IF($E$2="",SMALL(IF(ent&amp;mont=$C$2&amp;$D$2,ROW($A$2:$A$1000)),ROW($A1)),SMALL(IF(ent&amp;mont&amp;banq=$C$2&amp;$D$2&amp;$E$2,ROW($A$2:$A$1000)),ROW($A1)))),6),"")</f>
        <v>900</v>
      </c>
      <c r="F5" s="37">
        <f t="array" ref="F5">IFERROR(INDEX(plage,IF(AND($D$2="",$E$2=""),SMALL(IF(ent=$C$2,ROW($A$2:$A$1000)),ROW($A1)),IF($E$2="",SMALL(IF(ent&amp;mont=$C$2&amp;$D$2,ROW($A$2:$A$1000)),ROW($A1)),SMALL(IF(ent&amp;mont&amp;banq=$C$2&amp;$D$2&amp;$E$2,ROW($A$2:$A$1000)),ROW($A1)))),7),"")</f>
        <v>200</v>
      </c>
      <c r="G5" s="38" t="str">
        <f t="array" ref="G5">IFERROR(INDEX(plage,IF(AND($D$2="",$E$2=""),SMALL(IF(ent=$C$2,ROW($A$2:$A$1000)),ROW($A1)),IF($E$2="",SMALL(IF(ent&amp;mont=$C$2&amp;$D$2,ROW($A$2:$A$1000)),ROW($A1)),SMALL(IF(ent&amp;mont&amp;banq=$C$2&amp;$D$2&amp;$E$2,ROW($A$2:$A$1000)),ROW($A1)))),9),"")</f>
        <v>AF3</v>
      </c>
    </row>
    <row r="6" spans="1:8" x14ac:dyDescent="0.35">
      <c r="A6" s="36" t="str">
        <f t="array" ref="A6">IFERROR(INDEX(plage,IF(AND($D$2="",$E$2=""),SMALL(IF(ent=$C$2,ROW($A$2:$A$1000)),ROW($A2)),IF($E$2="",SMALL(IF(ent&amp;mont=$C$2&amp;$D$2,ROW($A$2:$A$1000)),ROW($A2)),SMALL(IF(ent&amp;mont&amp;banq=$C$2&amp;$D$2&amp;$E$2,ROW($A$2:$A$1000)),ROW($A2)))),1),"")</f>
        <v/>
      </c>
      <c r="B6" s="37" t="str">
        <f t="array" ref="B6">IFERROR(INDEX(plage,IF(AND($D$2="",$E$2=""),SMALL(IF(ent=$C$2,ROW($A$2:$A$1000)),ROW($A2)),IF($E$2="",SMALL(IF(ent&amp;mont=$C$2&amp;$D$2,ROW($A$2:$A$1000)),ROW($A2)),SMALL(IF(ent&amp;mont&amp;banq=$C$2&amp;$D$2&amp;$E$2,ROW($A$2:$A$1000)),ROW($A2)))),2),"")</f>
        <v/>
      </c>
      <c r="C6" s="37" t="str">
        <f t="array" ref="C6">IFERROR(INDEX(plage,IF(AND($D$2="",$E$2=""),SMALL(IF(ent=$C$2,ROW($A$2:$A$1000)),ROW($A2)),IF($E$2="",SMALL(IF(ent&amp;mont=$C$2&amp;$D$2,ROW($A$2:$A$1000)),ROW($A2)),SMALL(IF(ent&amp;mont&amp;banq=$C$2&amp;$D$2&amp;$E$2,ROW($A$2:$A$1000)),ROW($A2)))),4),"")</f>
        <v/>
      </c>
      <c r="D6" s="37" t="str">
        <f t="array" ref="D6">IFERROR(INDEX(plage,IF(AND($D$2="",$E$2=""),SMALL(IF(ent=$C$2,ROW($A$2:$A$1000)),ROW($A2)),IF($E$2="",SMALL(IF(ent&amp;mont=$C$2&amp;$D$2,ROW($A$2:$A$1000)),ROW($A2)),SMALL(IF(ent&amp;mont&amp;banq=$C$2&amp;$D$2&amp;$E$2,ROW($A$2:$A$1000)),ROW($A2)))),5),"")</f>
        <v/>
      </c>
      <c r="E6" s="37" t="str">
        <f t="array" ref="E6">IFERROR(INDEX(plage,IF(AND($D$2="",$E$2=""),SMALL(IF(ent=$C$2,ROW($A$2:$A$1000)),ROW($A2)),IF($E$2="",SMALL(IF(ent&amp;mont=$C$2&amp;$D$2,ROW($A$2:$A$1000)),ROW($A2)),SMALL(IF(ent&amp;mont&amp;banq=$C$2&amp;$D$2&amp;$E$2,ROW($A$2:$A$1000)),ROW($A2)))),6),"")</f>
        <v/>
      </c>
      <c r="F6" s="37" t="str">
        <f t="array" ref="F6">IFERROR(INDEX(plage,IF(AND($D$2="",$E$2=""),SMALL(IF(ent=$C$2,ROW($A$2:$A$1000)),ROW($A2)),IF($E$2="",SMALL(IF(ent&amp;mont=$C$2&amp;$D$2,ROW($A$2:$A$1000)),ROW($A2)),SMALL(IF(ent&amp;mont&amp;banq=$C$2&amp;$D$2&amp;$E$2,ROW($A$2:$A$1000)),ROW($A2)))),7),"")</f>
        <v/>
      </c>
      <c r="G6" s="38" t="str">
        <f t="array" ref="G6">IFERROR(INDEX(plage,IF(AND($D$2="",$E$2=""),SMALL(IF(ent=$C$2,ROW($A$2:$A$1000)),ROW($A2)),IF($E$2="",SMALL(IF(ent&amp;mont=$C$2&amp;$D$2,ROW($A$2:$A$1000)),ROW($A2)),SMALL(IF(ent&amp;mont&amp;banq=$C$2&amp;$D$2&amp;$E$2,ROW($A$2:$A$1000)),ROW($A2)))),9),"")</f>
        <v/>
      </c>
    </row>
    <row r="7" spans="1:8" x14ac:dyDescent="0.35">
      <c r="A7" s="36" t="str">
        <f t="array" ref="A7">IFERROR(INDEX(plage,IF(AND($D$2="",$E$2=""),SMALL(IF(ent=$C$2,ROW($A$2:$A$1000)),ROW($A3)),IF($E$2="",SMALL(IF(ent&amp;mont=$C$2&amp;$D$2,ROW($A$2:$A$1000)),ROW($A3)),SMALL(IF(ent&amp;mont&amp;banq=$C$2&amp;$D$2&amp;$E$2,ROW($A$2:$A$1000)),ROW($A3)))),1),"")</f>
        <v/>
      </c>
      <c r="B7" s="37" t="str">
        <f t="array" ref="B7">IFERROR(INDEX(plage,IF(AND($D$2="",$E$2=""),SMALL(IF(ent=$C$2,ROW($A$2:$A$1000)),ROW($A3)),IF($E$2="",SMALL(IF(ent&amp;mont=$C$2&amp;$D$2,ROW($A$2:$A$1000)),ROW($A3)),SMALL(IF(ent&amp;mont&amp;banq=$C$2&amp;$D$2&amp;$E$2,ROW($A$2:$A$1000)),ROW($A3)))),2),"")</f>
        <v/>
      </c>
      <c r="C7" s="37" t="str">
        <f t="array" ref="C7">IFERROR(INDEX(plage,IF(AND($D$2="",$E$2=""),SMALL(IF(ent=$C$2,ROW($A$2:$A$1000)),ROW($A3)),IF($E$2="",SMALL(IF(ent&amp;mont=$C$2&amp;$D$2,ROW($A$2:$A$1000)),ROW($A3)),SMALL(IF(ent&amp;mont&amp;banq=$C$2&amp;$D$2&amp;$E$2,ROW($A$2:$A$1000)),ROW($A3)))),4),"")</f>
        <v/>
      </c>
      <c r="D7" s="37" t="str">
        <f t="array" ref="D7">IFERROR(INDEX(plage,IF(AND($D$2="",$E$2=""),SMALL(IF(ent=$C$2,ROW($A$2:$A$1000)),ROW($A3)),IF($E$2="",SMALL(IF(ent&amp;mont=$C$2&amp;$D$2,ROW($A$2:$A$1000)),ROW($A3)),SMALL(IF(ent&amp;mont&amp;banq=$C$2&amp;$D$2&amp;$E$2,ROW($A$2:$A$1000)),ROW($A3)))),5),"")</f>
        <v/>
      </c>
      <c r="E7" s="37" t="str">
        <f t="array" ref="E7">IFERROR(INDEX(plage,IF(AND($D$2="",$E$2=""),SMALL(IF(ent=$C$2,ROW($A$2:$A$1000)),ROW($A3)),IF($E$2="",SMALL(IF(ent&amp;mont=$C$2&amp;$D$2,ROW($A$2:$A$1000)),ROW($A3)),SMALL(IF(ent&amp;mont&amp;banq=$C$2&amp;$D$2&amp;$E$2,ROW($A$2:$A$1000)),ROW($A3)))),6),"")</f>
        <v/>
      </c>
      <c r="F7" s="37" t="str">
        <f t="array" ref="F7">IFERROR(INDEX(plage,IF(AND($D$2="",$E$2=""),SMALL(IF(ent=$C$2,ROW($A$2:$A$1000)),ROW($A3)),IF($E$2="",SMALL(IF(ent&amp;mont=$C$2&amp;$D$2,ROW($A$2:$A$1000)),ROW($A3)),SMALL(IF(ent&amp;mont&amp;banq=$C$2&amp;$D$2&amp;$E$2,ROW($A$2:$A$1000)),ROW($A3)))),7),"")</f>
        <v/>
      </c>
      <c r="G7" s="38" t="str">
        <f t="array" ref="G7">IFERROR(INDEX(plage,IF(AND($D$2="",$E$2=""),SMALL(IF(ent=$C$2,ROW($A$2:$A$1000)),ROW($A3)),IF($E$2="",SMALL(IF(ent&amp;mont=$C$2&amp;$D$2,ROW($A$2:$A$1000)),ROW($A3)),SMALL(IF(ent&amp;mont&amp;banq=$C$2&amp;$D$2&amp;$E$2,ROW($A$2:$A$1000)),ROW($A3)))),9),"")</f>
        <v/>
      </c>
    </row>
    <row r="8" spans="1:8" x14ac:dyDescent="0.35">
      <c r="A8" s="36" t="str">
        <f t="array" ref="A8">IFERROR(INDEX(plage,IF(AND($D$2="",$E$2=""),SMALL(IF(ent=$C$2,ROW($A$2:$A$1000)),ROW($A4)),IF($E$2="",SMALL(IF(ent&amp;mont=$C$2&amp;$D$2,ROW($A$2:$A$1000)),ROW($A4)),SMALL(IF(ent&amp;mont&amp;banq=$C$2&amp;$D$2&amp;$E$2,ROW($A$2:$A$1000)),ROW($A4)))),1),"")</f>
        <v/>
      </c>
      <c r="B8" s="37" t="str">
        <f t="array" ref="B8">IFERROR(INDEX(plage,IF(AND($D$2="",$E$2=""),SMALL(IF(ent=$C$2,ROW($A$2:$A$1000)),ROW($A4)),IF($E$2="",SMALL(IF(ent&amp;mont=$C$2&amp;$D$2,ROW($A$2:$A$1000)),ROW($A4)),SMALL(IF(ent&amp;mont&amp;banq=$C$2&amp;$D$2&amp;$E$2,ROW($A$2:$A$1000)),ROW($A4)))),2),"")</f>
        <v/>
      </c>
      <c r="C8" s="37" t="str">
        <f t="array" ref="C8">IFERROR(INDEX(plage,IF(AND($D$2="",$E$2=""),SMALL(IF(ent=$C$2,ROW($A$2:$A$1000)),ROW($A4)),IF($E$2="",SMALL(IF(ent&amp;mont=$C$2&amp;$D$2,ROW($A$2:$A$1000)),ROW($A4)),SMALL(IF(ent&amp;mont&amp;banq=$C$2&amp;$D$2&amp;$E$2,ROW($A$2:$A$1000)),ROW($A4)))),4),"")</f>
        <v/>
      </c>
      <c r="D8" s="37" t="str">
        <f t="array" ref="D8">IFERROR(INDEX(plage,IF(AND($D$2="",$E$2=""),SMALL(IF(ent=$C$2,ROW($A$2:$A$1000)),ROW($A4)),IF($E$2="",SMALL(IF(ent&amp;mont=$C$2&amp;$D$2,ROW($A$2:$A$1000)),ROW($A4)),SMALL(IF(ent&amp;mont&amp;banq=$C$2&amp;$D$2&amp;$E$2,ROW($A$2:$A$1000)),ROW($A4)))),5),"")</f>
        <v/>
      </c>
      <c r="E8" s="37" t="str">
        <f t="array" ref="E8">IFERROR(INDEX(plage,IF(AND($D$2="",$E$2=""),SMALL(IF(ent=$C$2,ROW($A$2:$A$1000)),ROW($A4)),IF($E$2="",SMALL(IF(ent&amp;mont=$C$2&amp;$D$2,ROW($A$2:$A$1000)),ROW($A4)),SMALL(IF(ent&amp;mont&amp;banq=$C$2&amp;$D$2&amp;$E$2,ROW($A$2:$A$1000)),ROW($A4)))),6),"")</f>
        <v/>
      </c>
      <c r="F8" s="37" t="str">
        <f t="array" ref="F8">IFERROR(INDEX(plage,IF(AND($D$2="",$E$2=""),SMALL(IF(ent=$C$2,ROW($A$2:$A$1000)),ROW($A4)),IF($E$2="",SMALL(IF(ent&amp;mont=$C$2&amp;$D$2,ROW($A$2:$A$1000)),ROW($A4)),SMALL(IF(ent&amp;mont&amp;banq=$C$2&amp;$D$2&amp;$E$2,ROW($A$2:$A$1000)),ROW($A4)))),7),"")</f>
        <v/>
      </c>
      <c r="G8" s="38" t="str">
        <f t="array" ref="G8">IFERROR(INDEX(plage,IF(AND($D$2="",$E$2=""),SMALL(IF(ent=$C$2,ROW($A$2:$A$1000)),ROW($A4)),IF($E$2="",SMALL(IF(ent&amp;mont=$C$2&amp;$D$2,ROW($A$2:$A$1000)),ROW($A4)),SMALL(IF(ent&amp;mont&amp;banq=$C$2&amp;$D$2&amp;$E$2,ROW($A$2:$A$1000)),ROW($A4)))),9),"")</f>
        <v/>
      </c>
    </row>
    <row r="9" spans="1:8" x14ac:dyDescent="0.35">
      <c r="A9" s="36" t="str">
        <f t="array" ref="A9">IFERROR(INDEX(plage,IF(AND($D$2="",$E$2=""),SMALL(IF(ent=$C$2,ROW($A$2:$A$1000)),ROW($A5)),IF($E$2="",SMALL(IF(ent&amp;mont=$C$2&amp;$D$2,ROW($A$2:$A$1000)),ROW($A5)),SMALL(IF(ent&amp;mont&amp;banq=$C$2&amp;$D$2&amp;$E$2,ROW($A$2:$A$1000)),ROW($A5)))),1),"")</f>
        <v/>
      </c>
      <c r="B9" s="37" t="str">
        <f t="array" ref="B9">IFERROR(INDEX(plage,IF(AND($D$2="",$E$2=""),SMALL(IF(ent=$C$2,ROW($A$2:$A$1000)),ROW($A5)),IF($E$2="",SMALL(IF(ent&amp;mont=$C$2&amp;$D$2,ROW($A$2:$A$1000)),ROW($A5)),SMALL(IF(ent&amp;mont&amp;banq=$C$2&amp;$D$2&amp;$E$2,ROW($A$2:$A$1000)),ROW($A5)))),2),"")</f>
        <v/>
      </c>
      <c r="C9" s="37" t="str">
        <f t="array" ref="C9">IFERROR(INDEX(plage,IF(AND($D$2="",$E$2=""),SMALL(IF(ent=$C$2,ROW($A$2:$A$1000)),ROW($A5)),IF($E$2="",SMALL(IF(ent&amp;mont=$C$2&amp;$D$2,ROW($A$2:$A$1000)),ROW($A5)),SMALL(IF(ent&amp;mont&amp;banq=$C$2&amp;$D$2&amp;$E$2,ROW($A$2:$A$1000)),ROW($A5)))),4),"")</f>
        <v/>
      </c>
      <c r="D9" s="37" t="str">
        <f t="array" ref="D9">IFERROR(INDEX(plage,IF(AND($D$2="",$E$2=""),SMALL(IF(ent=$C$2,ROW($A$2:$A$1000)),ROW($A5)),IF($E$2="",SMALL(IF(ent&amp;mont=$C$2&amp;$D$2,ROW($A$2:$A$1000)),ROW($A5)),SMALL(IF(ent&amp;mont&amp;banq=$C$2&amp;$D$2&amp;$E$2,ROW($A$2:$A$1000)),ROW($A5)))),5),"")</f>
        <v/>
      </c>
      <c r="E9" s="37" t="str">
        <f t="array" ref="E9">IFERROR(INDEX(plage,IF(AND($D$2="",$E$2=""),SMALL(IF(ent=$C$2,ROW($A$2:$A$1000)),ROW($A5)),IF($E$2="",SMALL(IF(ent&amp;mont=$C$2&amp;$D$2,ROW($A$2:$A$1000)),ROW($A5)),SMALL(IF(ent&amp;mont&amp;banq=$C$2&amp;$D$2&amp;$E$2,ROW($A$2:$A$1000)),ROW($A5)))),6),"")</f>
        <v/>
      </c>
      <c r="F9" s="37" t="str">
        <f t="array" ref="F9">IFERROR(INDEX(plage,IF(AND($D$2="",$E$2=""),SMALL(IF(ent=$C$2,ROW($A$2:$A$1000)),ROW($A5)),IF($E$2="",SMALL(IF(ent&amp;mont=$C$2&amp;$D$2,ROW($A$2:$A$1000)),ROW($A5)),SMALL(IF(ent&amp;mont&amp;banq=$C$2&amp;$D$2&amp;$E$2,ROW($A$2:$A$1000)),ROW($A5)))),7),"")</f>
        <v/>
      </c>
      <c r="G9" s="38" t="str">
        <f t="array" ref="G9">IFERROR(INDEX(plage,IF(AND($D$2="",$E$2=""),SMALL(IF(ent=$C$2,ROW($A$2:$A$1000)),ROW($A5)),IF($E$2="",SMALL(IF(ent&amp;mont=$C$2&amp;$D$2,ROW($A$2:$A$1000)),ROW($A5)),SMALL(IF(ent&amp;mont&amp;banq=$C$2&amp;$D$2&amp;$E$2,ROW($A$2:$A$1000)),ROW($A5)))),9),"")</f>
        <v/>
      </c>
    </row>
    <row r="10" spans="1:8" x14ac:dyDescent="0.35">
      <c r="A10" s="36" t="str">
        <f t="array" ref="A10">IFERROR(INDEX(plage,IF(AND($D$2="",$E$2=""),SMALL(IF(ent=$C$2,ROW($A$2:$A$1000)),ROW($A6)),IF($E$2="",SMALL(IF(ent&amp;mont=$C$2&amp;$D$2,ROW($A$2:$A$1000)),ROW($A6)),SMALL(IF(ent&amp;mont&amp;banq=$C$2&amp;$D$2&amp;$E$2,ROW($A$2:$A$1000)),ROW($A6)))),1),"")</f>
        <v/>
      </c>
      <c r="B10" s="37" t="str">
        <f t="array" ref="B10">IFERROR(INDEX(plage,IF(AND($D$2="",$E$2=""),SMALL(IF(ent=$C$2,ROW($A$2:$A$1000)),ROW($A6)),IF($E$2="",SMALL(IF(ent&amp;mont=$C$2&amp;$D$2,ROW($A$2:$A$1000)),ROW($A6)),SMALL(IF(ent&amp;mont&amp;banq=$C$2&amp;$D$2&amp;$E$2,ROW($A$2:$A$1000)),ROW($A6)))),2),"")</f>
        <v/>
      </c>
      <c r="C10" s="37" t="str">
        <f t="array" ref="C10">IFERROR(INDEX(plage,IF(AND($D$2="",$E$2=""),SMALL(IF(ent=$C$2,ROW($A$2:$A$1000)),ROW($A6)),IF($E$2="",SMALL(IF(ent&amp;mont=$C$2&amp;$D$2,ROW($A$2:$A$1000)),ROW($A6)),SMALL(IF(ent&amp;mont&amp;banq=$C$2&amp;$D$2&amp;$E$2,ROW($A$2:$A$1000)),ROW($A6)))),4),"")</f>
        <v/>
      </c>
      <c r="D10" s="37" t="str">
        <f t="array" ref="D10">IFERROR(INDEX(plage,IF(AND($D$2="",$E$2=""),SMALL(IF(ent=$C$2,ROW($A$2:$A$1000)),ROW($A6)),IF($E$2="",SMALL(IF(ent&amp;mont=$C$2&amp;$D$2,ROW($A$2:$A$1000)),ROW($A6)),SMALL(IF(ent&amp;mont&amp;banq=$C$2&amp;$D$2&amp;$E$2,ROW($A$2:$A$1000)),ROW($A6)))),5),"")</f>
        <v/>
      </c>
      <c r="E10" s="37" t="str">
        <f t="array" ref="E10">IFERROR(INDEX(plage,IF(AND($D$2="",$E$2=""),SMALL(IF(ent=$C$2,ROW($A$2:$A$1000)),ROW($A6)),IF($E$2="",SMALL(IF(ent&amp;mont=$C$2&amp;$D$2,ROW($A$2:$A$1000)),ROW($A6)),SMALL(IF(ent&amp;mont&amp;banq=$C$2&amp;$D$2&amp;$E$2,ROW($A$2:$A$1000)),ROW($A6)))),6),"")</f>
        <v/>
      </c>
      <c r="F10" s="37" t="str">
        <f t="array" ref="F10">IFERROR(INDEX(plage,IF(AND($D$2="",$E$2=""),SMALL(IF(ent=$C$2,ROW($A$2:$A$1000)),ROW($A6)),IF($E$2="",SMALL(IF(ent&amp;mont=$C$2&amp;$D$2,ROW($A$2:$A$1000)),ROW($A6)),SMALL(IF(ent&amp;mont&amp;banq=$C$2&amp;$D$2&amp;$E$2,ROW($A$2:$A$1000)),ROW($A6)))),7),"")</f>
        <v/>
      </c>
      <c r="G10" s="38" t="str">
        <f t="array" ref="G10">IFERROR(INDEX(plage,IF(AND($D$2="",$E$2=""),SMALL(IF(ent=$C$2,ROW($A$2:$A$1000)),ROW($A6)),IF($E$2="",SMALL(IF(ent&amp;mont=$C$2&amp;$D$2,ROW($A$2:$A$1000)),ROW($A6)),SMALL(IF(ent&amp;mont&amp;banq=$C$2&amp;$D$2&amp;$E$2,ROW($A$2:$A$1000)),ROW($A6)))),9),"")</f>
        <v/>
      </c>
    </row>
    <row r="11" spans="1:8" x14ac:dyDescent="0.35">
      <c r="A11" s="36" t="str">
        <f t="array" ref="A11">IFERROR(INDEX(plage,IF(AND($D$2="",$E$2=""),SMALL(IF(ent=$C$2,ROW($A$2:$A$1000)),ROW($A7)),IF($E$2="",SMALL(IF(ent&amp;mont=$C$2&amp;$D$2,ROW($A$2:$A$1000)),ROW($A7)),SMALL(IF(ent&amp;mont&amp;banq=$C$2&amp;$D$2&amp;$E$2,ROW($A$2:$A$1000)),ROW($A7)))),1),"")</f>
        <v/>
      </c>
      <c r="B11" s="37" t="str">
        <f t="array" ref="B11">IFERROR(INDEX(plage,IF(AND($D$2="",$E$2=""),SMALL(IF(ent=$C$2,ROW($A$2:$A$1000)),ROW($A7)),IF($E$2="",SMALL(IF(ent&amp;mont=$C$2&amp;$D$2,ROW($A$2:$A$1000)),ROW($A7)),SMALL(IF(ent&amp;mont&amp;banq=$C$2&amp;$D$2&amp;$E$2,ROW($A$2:$A$1000)),ROW($A7)))),2),"")</f>
        <v/>
      </c>
      <c r="C11" s="37" t="str">
        <f t="array" ref="C11">IFERROR(INDEX(plage,IF(AND($D$2="",$E$2=""),SMALL(IF(ent=$C$2,ROW($A$2:$A$1000)),ROW($A7)),IF($E$2="",SMALL(IF(ent&amp;mont=$C$2&amp;$D$2,ROW($A$2:$A$1000)),ROW($A7)),SMALL(IF(ent&amp;mont&amp;banq=$C$2&amp;$D$2&amp;$E$2,ROW($A$2:$A$1000)),ROW($A7)))),4),"")</f>
        <v/>
      </c>
      <c r="D11" s="37" t="str">
        <f t="array" ref="D11">IFERROR(INDEX(plage,IF(AND($D$2="",$E$2=""),SMALL(IF(ent=$C$2,ROW($A$2:$A$1000)),ROW($A7)),IF($E$2="",SMALL(IF(ent&amp;mont=$C$2&amp;$D$2,ROW($A$2:$A$1000)),ROW($A7)),SMALL(IF(ent&amp;mont&amp;banq=$C$2&amp;$D$2&amp;$E$2,ROW($A$2:$A$1000)),ROW($A7)))),5),"")</f>
        <v/>
      </c>
      <c r="E11" s="37" t="str">
        <f t="array" ref="E11">IFERROR(INDEX(plage,IF(AND($D$2="",$E$2=""),SMALL(IF(ent=$C$2,ROW($A$2:$A$1000)),ROW($A7)),IF($E$2="",SMALL(IF(ent&amp;mont=$C$2&amp;$D$2,ROW($A$2:$A$1000)),ROW($A7)),SMALL(IF(ent&amp;mont&amp;banq=$C$2&amp;$D$2&amp;$E$2,ROW($A$2:$A$1000)),ROW($A7)))),6),"")</f>
        <v/>
      </c>
      <c r="F11" s="37" t="str">
        <f t="array" ref="F11">IFERROR(INDEX(plage,IF(AND($D$2="",$E$2=""),SMALL(IF(ent=$C$2,ROW($A$2:$A$1000)),ROW($A7)),IF($E$2="",SMALL(IF(ent&amp;mont=$C$2&amp;$D$2,ROW($A$2:$A$1000)),ROW($A7)),SMALL(IF(ent&amp;mont&amp;banq=$C$2&amp;$D$2&amp;$E$2,ROW($A$2:$A$1000)),ROW($A7)))),7),"")</f>
        <v/>
      </c>
      <c r="G11" s="38" t="str">
        <f t="array" ref="G11">IFERROR(INDEX(plage,IF(AND($D$2="",$E$2=""),SMALL(IF(ent=$C$2,ROW($A$2:$A$1000)),ROW($A7)),IF($E$2="",SMALL(IF(ent&amp;mont=$C$2&amp;$D$2,ROW($A$2:$A$1000)),ROW($A7)),SMALL(IF(ent&amp;mont&amp;banq=$C$2&amp;$D$2&amp;$E$2,ROW($A$2:$A$1000)),ROW($A7)))),9),"")</f>
        <v/>
      </c>
    </row>
    <row r="12" spans="1:8" x14ac:dyDescent="0.35">
      <c r="A12" s="36" t="str">
        <f t="array" ref="A12">IFERROR(INDEX(plage,IF(AND($D$2="",$E$2=""),SMALL(IF(ent=$C$2,ROW($A$2:$A$1000)),ROW($A8)),IF($E$2="",SMALL(IF(ent&amp;mont=$C$2&amp;$D$2,ROW($A$2:$A$1000)),ROW($A8)),SMALL(IF(ent&amp;mont&amp;banq=$C$2&amp;$D$2&amp;$E$2,ROW($A$2:$A$1000)),ROW($A8)))),1),"")</f>
        <v/>
      </c>
      <c r="B12" s="37" t="str">
        <f t="array" ref="B12">IFERROR(INDEX(plage,IF(AND($D$2="",$E$2=""),SMALL(IF(ent=$C$2,ROW($A$2:$A$1000)),ROW($A8)),IF($E$2="",SMALL(IF(ent&amp;mont=$C$2&amp;$D$2,ROW($A$2:$A$1000)),ROW($A8)),SMALL(IF(ent&amp;mont&amp;banq=$C$2&amp;$D$2&amp;$E$2,ROW($A$2:$A$1000)),ROW($A8)))),2),"")</f>
        <v/>
      </c>
      <c r="C12" s="37" t="str">
        <f t="array" ref="C12">IFERROR(INDEX(plage,IF(AND($D$2="",$E$2=""),SMALL(IF(ent=$C$2,ROW($A$2:$A$1000)),ROW($A8)),IF($E$2="",SMALL(IF(ent&amp;mont=$C$2&amp;$D$2,ROW($A$2:$A$1000)),ROW($A8)),SMALL(IF(ent&amp;mont&amp;banq=$C$2&amp;$D$2&amp;$E$2,ROW($A$2:$A$1000)),ROW($A8)))),4),"")</f>
        <v/>
      </c>
      <c r="D12" s="37" t="str">
        <f t="array" ref="D12">IFERROR(INDEX(plage,IF(AND($D$2="",$E$2=""),SMALL(IF(ent=$C$2,ROW($A$2:$A$1000)),ROW($A8)),IF($E$2="",SMALL(IF(ent&amp;mont=$C$2&amp;$D$2,ROW($A$2:$A$1000)),ROW($A8)),SMALL(IF(ent&amp;mont&amp;banq=$C$2&amp;$D$2&amp;$E$2,ROW($A$2:$A$1000)),ROW($A8)))),5),"")</f>
        <v/>
      </c>
      <c r="E12" s="37" t="str">
        <f t="array" ref="E12">IFERROR(INDEX(plage,IF(AND($D$2="",$E$2=""),SMALL(IF(ent=$C$2,ROW($A$2:$A$1000)),ROW($A8)),IF($E$2="",SMALL(IF(ent&amp;mont=$C$2&amp;$D$2,ROW($A$2:$A$1000)),ROW($A8)),SMALL(IF(ent&amp;mont&amp;banq=$C$2&amp;$D$2&amp;$E$2,ROW($A$2:$A$1000)),ROW($A8)))),6),"")</f>
        <v/>
      </c>
      <c r="F12" s="37" t="str">
        <f t="array" ref="F12">IFERROR(INDEX(plage,IF(AND($D$2="",$E$2=""),SMALL(IF(ent=$C$2,ROW($A$2:$A$1000)),ROW($A8)),IF($E$2="",SMALL(IF(ent&amp;mont=$C$2&amp;$D$2,ROW($A$2:$A$1000)),ROW($A8)),SMALL(IF(ent&amp;mont&amp;banq=$C$2&amp;$D$2&amp;$E$2,ROW($A$2:$A$1000)),ROW($A8)))),7),"")</f>
        <v/>
      </c>
      <c r="G12" s="38" t="str">
        <f t="array" ref="G12">IFERROR(INDEX(plage,IF(AND($D$2="",$E$2=""),SMALL(IF(ent=$C$2,ROW($A$2:$A$1000)),ROW($A8)),IF($E$2="",SMALL(IF(ent&amp;mont=$C$2&amp;$D$2,ROW($A$2:$A$1000)),ROW($A8)),SMALL(IF(ent&amp;mont&amp;banq=$C$2&amp;$D$2&amp;$E$2,ROW($A$2:$A$1000)),ROW($A8)))),9),"")</f>
        <v/>
      </c>
    </row>
    <row r="13" spans="1:8" x14ac:dyDescent="0.35">
      <c r="A13" s="36" t="str">
        <f t="array" ref="A13">IFERROR(INDEX(plage,IF(AND($D$2="",$E$2=""),SMALL(IF(ent=$C$2,ROW($A$2:$A$1000)),ROW($A9)),IF($E$2="",SMALL(IF(ent&amp;mont=$C$2&amp;$D$2,ROW($A$2:$A$1000)),ROW($A9)),SMALL(IF(ent&amp;mont&amp;banq=$C$2&amp;$D$2&amp;$E$2,ROW($A$2:$A$1000)),ROW($A9)))),1),"")</f>
        <v/>
      </c>
      <c r="B13" s="37" t="str">
        <f t="array" ref="B13">IFERROR(INDEX(plage,IF(AND($D$2="",$E$2=""),SMALL(IF(ent=$C$2,ROW($A$2:$A$1000)),ROW($A9)),IF($E$2="",SMALL(IF(ent&amp;mont=$C$2&amp;$D$2,ROW($A$2:$A$1000)),ROW($A9)),SMALL(IF(ent&amp;mont&amp;banq=$C$2&amp;$D$2&amp;$E$2,ROW($A$2:$A$1000)),ROW($A9)))),2),"")</f>
        <v/>
      </c>
      <c r="C13" s="37" t="str">
        <f t="array" ref="C13">IFERROR(INDEX(plage,IF(AND($D$2="",$E$2=""),SMALL(IF(ent=$C$2,ROW($A$2:$A$1000)),ROW($A9)),IF($E$2="",SMALL(IF(ent&amp;mont=$C$2&amp;$D$2,ROW($A$2:$A$1000)),ROW($A9)),SMALL(IF(ent&amp;mont&amp;banq=$C$2&amp;$D$2&amp;$E$2,ROW($A$2:$A$1000)),ROW($A9)))),4),"")</f>
        <v/>
      </c>
      <c r="D13" s="37" t="str">
        <f t="array" ref="D13">IFERROR(INDEX(plage,IF(AND($D$2="",$E$2=""),SMALL(IF(ent=$C$2,ROW($A$2:$A$1000)),ROW($A9)),IF($E$2="",SMALL(IF(ent&amp;mont=$C$2&amp;$D$2,ROW($A$2:$A$1000)),ROW($A9)),SMALL(IF(ent&amp;mont&amp;banq=$C$2&amp;$D$2&amp;$E$2,ROW($A$2:$A$1000)),ROW($A9)))),5),"")</f>
        <v/>
      </c>
      <c r="E13" s="37" t="str">
        <f t="array" ref="E13">IFERROR(INDEX(plage,IF(AND($D$2="",$E$2=""),SMALL(IF(ent=$C$2,ROW($A$2:$A$1000)),ROW($A9)),IF($E$2="",SMALL(IF(ent&amp;mont=$C$2&amp;$D$2,ROW($A$2:$A$1000)),ROW($A9)),SMALL(IF(ent&amp;mont&amp;banq=$C$2&amp;$D$2&amp;$E$2,ROW($A$2:$A$1000)),ROW($A9)))),6),"")</f>
        <v/>
      </c>
      <c r="F13" s="37" t="str">
        <f t="array" ref="F13">IFERROR(INDEX(plage,IF(AND($D$2="",$E$2=""),SMALL(IF(ent=$C$2,ROW($A$2:$A$1000)),ROW($A9)),IF($E$2="",SMALL(IF(ent&amp;mont=$C$2&amp;$D$2,ROW($A$2:$A$1000)),ROW($A9)),SMALL(IF(ent&amp;mont&amp;banq=$C$2&amp;$D$2&amp;$E$2,ROW($A$2:$A$1000)),ROW($A9)))),7),"")</f>
        <v/>
      </c>
      <c r="G13" s="38" t="str">
        <f t="array" ref="G13">IFERROR(INDEX(plage,IF(AND($D$2="",$E$2=""),SMALL(IF(ent=$C$2,ROW($A$2:$A$1000)),ROW($A9)),IF($E$2="",SMALL(IF(ent&amp;mont=$C$2&amp;$D$2,ROW($A$2:$A$1000)),ROW($A9)),SMALL(IF(ent&amp;mont&amp;banq=$C$2&amp;$D$2&amp;$E$2,ROW($A$2:$A$1000)),ROW($A9)))),9),"")</f>
        <v/>
      </c>
    </row>
    <row r="14" spans="1:8" x14ac:dyDescent="0.35">
      <c r="A14" s="36" t="str">
        <f t="array" ref="A14">IFERROR(INDEX(plage,IF(AND($D$2="",$E$2=""),SMALL(IF(ent=$C$2,ROW($A$2:$A$1000)),ROW($A10)),IF($E$2="",SMALL(IF(ent&amp;mont=$C$2&amp;$D$2,ROW($A$2:$A$1000)),ROW($A10)),SMALL(IF(ent&amp;mont&amp;banq=$C$2&amp;$D$2&amp;$E$2,ROW($A$2:$A$1000)),ROW($A10)))),1),"")</f>
        <v/>
      </c>
      <c r="B14" s="37" t="str">
        <f t="array" ref="B14">IFERROR(INDEX(plage,IF(AND($D$2="",$E$2=""),SMALL(IF(ent=$C$2,ROW($A$2:$A$1000)),ROW($A10)),IF($E$2="",SMALL(IF(ent&amp;mont=$C$2&amp;$D$2,ROW($A$2:$A$1000)),ROW($A10)),SMALL(IF(ent&amp;mont&amp;banq=$C$2&amp;$D$2&amp;$E$2,ROW($A$2:$A$1000)),ROW($A10)))),2),"")</f>
        <v/>
      </c>
      <c r="C14" s="37" t="str">
        <f t="array" ref="C14">IFERROR(INDEX(plage,IF(AND($D$2="",$E$2=""),SMALL(IF(ent=$C$2,ROW($A$2:$A$1000)),ROW($A10)),IF($E$2="",SMALL(IF(ent&amp;mont=$C$2&amp;$D$2,ROW($A$2:$A$1000)),ROW($A10)),SMALL(IF(ent&amp;mont&amp;banq=$C$2&amp;$D$2&amp;$E$2,ROW($A$2:$A$1000)),ROW($A10)))),4),"")</f>
        <v/>
      </c>
      <c r="D14" s="37" t="str">
        <f t="array" ref="D14">IFERROR(INDEX(plage,IF(AND($D$2="",$E$2=""),SMALL(IF(ent=$C$2,ROW($A$2:$A$1000)),ROW($A10)),IF($E$2="",SMALL(IF(ent&amp;mont=$C$2&amp;$D$2,ROW($A$2:$A$1000)),ROW($A10)),SMALL(IF(ent&amp;mont&amp;banq=$C$2&amp;$D$2&amp;$E$2,ROW($A$2:$A$1000)),ROW($A10)))),5),"")</f>
        <v/>
      </c>
      <c r="E14" s="37" t="str">
        <f t="array" ref="E14">IFERROR(INDEX(plage,IF(AND($D$2="",$E$2=""),SMALL(IF(ent=$C$2,ROW($A$2:$A$1000)),ROW($A10)),IF($E$2="",SMALL(IF(ent&amp;mont=$C$2&amp;$D$2,ROW($A$2:$A$1000)),ROW($A10)),SMALL(IF(ent&amp;mont&amp;banq=$C$2&amp;$D$2&amp;$E$2,ROW($A$2:$A$1000)),ROW($A10)))),6),"")</f>
        <v/>
      </c>
      <c r="F14" s="37" t="str">
        <f t="array" ref="F14">IFERROR(INDEX(plage,IF(AND($D$2="",$E$2=""),SMALL(IF(ent=$C$2,ROW($A$2:$A$1000)),ROW($A10)),IF($E$2="",SMALL(IF(ent&amp;mont=$C$2&amp;$D$2,ROW($A$2:$A$1000)),ROW($A10)),SMALL(IF(ent&amp;mont&amp;banq=$C$2&amp;$D$2&amp;$E$2,ROW($A$2:$A$1000)),ROW($A10)))),7),"")</f>
        <v/>
      </c>
      <c r="G14" s="38" t="str">
        <f t="shared" ref="G14" si="0">IFERROR(INDEX(plage,IF(AND($D$2="",$E$2=""),SMALL(IF(ent=$C$2,ROW($A$2:$A$1000)),ROW($A10)),IF($E$2="",SMALL(IF(ent&amp;mont=$C$2&amp;$D$2,ROW($A$2:$A$1000)),ROW($A10)),SMALL(IF(ent&amp;mont&amp;banq=$C$2&amp;$D$2&amp;$E$2,ROW($A$2:$A$1000)),ROW($A10)))),9),"")</f>
        <v/>
      </c>
      <c r="H14" s="8"/>
    </row>
    <row r="15" spans="1:8" x14ac:dyDescent="0.35">
      <c r="A15" s="1"/>
      <c r="B15" s="4"/>
      <c r="C15" s="4"/>
      <c r="D15" s="4"/>
      <c r="E15" s="4"/>
      <c r="F15" s="4"/>
      <c r="G15" s="4"/>
    </row>
    <row r="16" spans="1:8" x14ac:dyDescent="0.35">
      <c r="A16" s="1"/>
      <c r="B16" s="4"/>
      <c r="C16" s="4"/>
      <c r="D16" s="4"/>
      <c r="E16" s="4"/>
      <c r="F16" s="4"/>
      <c r="G16" s="4"/>
    </row>
    <row r="17" spans="1:9" x14ac:dyDescent="0.35">
      <c r="A17" s="1"/>
      <c r="B17" s="4"/>
      <c r="C17" s="4"/>
      <c r="D17" s="4"/>
      <c r="E17" s="4"/>
      <c r="F17" s="4"/>
      <c r="G17" s="4"/>
    </row>
    <row r="18" spans="1:9" x14ac:dyDescent="0.35">
      <c r="A18" s="1"/>
      <c r="B18" s="4"/>
      <c r="C18" s="4"/>
      <c r="D18" s="4"/>
      <c r="E18" s="4"/>
      <c r="F18" s="4"/>
      <c r="G18" s="4"/>
    </row>
    <row r="19" spans="1:9" x14ac:dyDescent="0.35">
      <c r="A19" s="1"/>
      <c r="B19" s="4"/>
      <c r="C19" s="4"/>
      <c r="D19" s="4"/>
      <c r="E19" s="4"/>
      <c r="F19" s="4"/>
      <c r="G19" s="4"/>
    </row>
    <row r="20" spans="1:9" x14ac:dyDescent="0.35">
      <c r="A20" s="1"/>
      <c r="B20" s="4"/>
      <c r="C20" s="4"/>
      <c r="D20" s="4"/>
      <c r="E20" s="4"/>
      <c r="F20" s="4"/>
      <c r="G20" s="4"/>
    </row>
    <row r="21" spans="1:9" x14ac:dyDescent="0.35">
      <c r="A21" s="1"/>
      <c r="B21" s="4"/>
      <c r="C21" s="4"/>
      <c r="D21" s="4"/>
      <c r="E21" s="4"/>
      <c r="F21" s="4"/>
      <c r="G21" s="4"/>
    </row>
    <row r="22" spans="1:9" x14ac:dyDescent="0.35">
      <c r="A22" s="1"/>
      <c r="B22" s="4"/>
      <c r="C22" s="4"/>
      <c r="D22" s="4"/>
      <c r="E22" s="4"/>
      <c r="F22" s="4"/>
      <c r="G22" s="4"/>
    </row>
    <row r="23" spans="1:9" x14ac:dyDescent="0.35">
      <c r="A23" s="1"/>
      <c r="B23" s="4"/>
      <c r="C23" s="4"/>
      <c r="D23" s="4"/>
      <c r="E23" s="4"/>
      <c r="F23" s="4"/>
      <c r="G23" s="4"/>
    </row>
    <row r="24" spans="1:9" x14ac:dyDescent="0.35">
      <c r="A24" s="1"/>
      <c r="B24" s="4"/>
      <c r="C24" s="4"/>
      <c r="D24" s="4"/>
      <c r="E24" s="4"/>
      <c r="F24" s="4"/>
      <c r="G24" s="4"/>
    </row>
    <row r="25" spans="1:9" x14ac:dyDescent="0.35">
      <c r="A25" s="1"/>
      <c r="B25" s="4"/>
      <c r="C25" s="4"/>
      <c r="D25" s="4"/>
      <c r="E25" s="4"/>
      <c r="F25" s="4"/>
      <c r="G25" s="4"/>
    </row>
    <row r="26" spans="1:9" x14ac:dyDescent="0.35">
      <c r="A26" s="1"/>
      <c r="B26" s="4"/>
      <c r="C26" s="4"/>
      <c r="D26" s="4"/>
      <c r="E26" s="4"/>
      <c r="F26" s="4"/>
      <c r="G26" s="4"/>
    </row>
    <row r="27" spans="1:9" x14ac:dyDescent="0.35">
      <c r="A27" s="55" t="s">
        <v>0</v>
      </c>
      <c r="B27" s="56" t="s">
        <v>1</v>
      </c>
      <c r="C27" s="56" t="s">
        <v>2</v>
      </c>
      <c r="D27" s="56" t="s">
        <v>3</v>
      </c>
      <c r="E27" s="56" t="s">
        <v>4</v>
      </c>
      <c r="F27" s="57" t="s">
        <v>5</v>
      </c>
      <c r="G27" s="58" t="s">
        <v>6</v>
      </c>
      <c r="H27" s="59" t="s">
        <v>7</v>
      </c>
      <c r="I27" s="60" t="s">
        <v>8</v>
      </c>
    </row>
    <row r="28" spans="1:9" x14ac:dyDescent="0.35">
      <c r="A28" s="1" cm="1">
        <f t="array" ref="A28:I28">_xlfn._xlws.FILTER(Tableau1[],(Tableau1[ENTREPRISE]=$C$2)*(Tableau1[BANQUE]=$E$2)*(Tableau1[MONTANT]=$D$2),"")</f>
        <v>42490</v>
      </c>
      <c r="B28" s="4" t="str">
        <v>géomètre</v>
      </c>
      <c r="C28" s="4">
        <v>0</v>
      </c>
      <c r="D28" s="4" t="str">
        <v>bornage1</v>
      </c>
      <c r="E28" s="4">
        <v>999</v>
      </c>
      <c r="F28" s="4">
        <v>900</v>
      </c>
      <c r="G28" s="4">
        <v>200</v>
      </c>
      <c r="H28" s="3">
        <v>0</v>
      </c>
      <c r="I28" s="3" t="str">
        <v>AF3</v>
      </c>
    </row>
    <row r="29" spans="1:9" x14ac:dyDescent="0.35">
      <c r="A29" s="1"/>
      <c r="B29" s="4"/>
      <c r="C29" s="4"/>
      <c r="D29" s="4"/>
      <c r="E29" s="4"/>
      <c r="F29" s="4"/>
      <c r="G29" s="4"/>
    </row>
    <row r="30" spans="1:9" x14ac:dyDescent="0.35">
      <c r="A30" s="1"/>
      <c r="B30" s="4"/>
      <c r="C30" s="4"/>
      <c r="D30" s="4"/>
      <c r="E30" s="4"/>
      <c r="F30" s="4"/>
      <c r="G30" s="4"/>
    </row>
    <row r="31" spans="1:9" x14ac:dyDescent="0.35">
      <c r="A31" s="1"/>
      <c r="B31" s="4"/>
      <c r="C31" s="4"/>
      <c r="D31" s="4"/>
      <c r="E31" s="4"/>
      <c r="F31" s="4"/>
      <c r="G31" s="4"/>
    </row>
    <row r="32" spans="1:9" x14ac:dyDescent="0.35">
      <c r="A32" s="1"/>
      <c r="B32" s="4"/>
      <c r="C32" s="4"/>
      <c r="D32" s="4"/>
      <c r="E32" s="4"/>
      <c r="F32" s="4"/>
      <c r="G32" s="4"/>
    </row>
    <row r="33" spans="1:7" x14ac:dyDescent="0.35">
      <c r="A33" s="1"/>
      <c r="B33" s="4"/>
      <c r="C33" s="4"/>
      <c r="D33" s="4"/>
      <c r="E33" s="4"/>
      <c r="F33" s="4"/>
      <c r="G33" s="4"/>
    </row>
    <row r="34" spans="1:7" x14ac:dyDescent="0.35">
      <c r="A34" s="1"/>
      <c r="B34" s="4"/>
      <c r="C34" s="4"/>
      <c r="D34" s="4"/>
      <c r="E34" s="4"/>
      <c r="F34" s="4"/>
      <c r="G34" s="4"/>
    </row>
    <row r="35" spans="1:7" x14ac:dyDescent="0.35">
      <c r="A35" s="1"/>
      <c r="B35" s="4"/>
      <c r="C35" s="4"/>
      <c r="D35" s="4"/>
      <c r="E35" s="4"/>
      <c r="F35" s="4"/>
      <c r="G35" s="4"/>
    </row>
    <row r="36" spans="1:7" x14ac:dyDescent="0.35">
      <c r="A36" s="1"/>
      <c r="B36" s="4"/>
      <c r="C36" s="4"/>
      <c r="D36" s="4"/>
      <c r="E36" s="4"/>
      <c r="F36" s="4"/>
      <c r="G36" s="4"/>
    </row>
    <row r="37" spans="1:7" x14ac:dyDescent="0.35">
      <c r="A37" s="1"/>
      <c r="B37" s="4"/>
      <c r="C37" s="4"/>
      <c r="D37" s="4"/>
      <c r="E37" s="4"/>
      <c r="F37" s="4"/>
      <c r="G37" s="4"/>
    </row>
    <row r="38" spans="1:7" x14ac:dyDescent="0.35">
      <c r="A38" s="1"/>
      <c r="B38" s="4"/>
      <c r="C38" s="4"/>
      <c r="D38" s="4"/>
      <c r="E38" s="4"/>
      <c r="F38" s="4"/>
      <c r="G38" s="4"/>
    </row>
    <row r="39" spans="1:7" x14ac:dyDescent="0.35">
      <c r="A39" s="1"/>
      <c r="B39" s="4"/>
      <c r="C39" s="4"/>
      <c r="D39" s="4"/>
      <c r="E39" s="4"/>
      <c r="F39" s="4"/>
      <c r="G39" s="4"/>
    </row>
    <row r="40" spans="1:7" x14ac:dyDescent="0.35">
      <c r="A40" s="1"/>
      <c r="B40" s="4"/>
      <c r="C40" s="4"/>
      <c r="D40" s="4"/>
      <c r="E40" s="4"/>
      <c r="F40" s="4"/>
      <c r="G40" s="4"/>
    </row>
  </sheetData>
  <mergeCells count="3">
    <mergeCell ref="A1:B1"/>
    <mergeCell ref="A2:B2"/>
    <mergeCell ref="A3:G3"/>
  </mergeCells>
  <dataValidations count="2">
    <dataValidation type="list" allowBlank="1" showInputMessage="1" showErrorMessage="1" sqref="C2" xr:uid="{00000000-0002-0000-0000-000000000000}">
      <formula1>liste</formula1>
    </dataValidation>
    <dataValidation type="list" allowBlank="1" showInputMessage="1" showErrorMessage="1" sqref="E2" xr:uid="{00000000-0002-0000-0000-000001000000}">
      <formula1>banque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O115"/>
  <sheetViews>
    <sheetView workbookViewId="0">
      <selection activeCell="B3" sqref="B3"/>
    </sheetView>
  </sheetViews>
  <sheetFormatPr baseColWidth="10" defaultRowHeight="14.5" x14ac:dyDescent="0.35"/>
  <cols>
    <col min="1" max="1" width="11.453125" style="27"/>
    <col min="2" max="2" width="12.81640625" style="27" customWidth="1"/>
    <col min="3" max="3" width="11.453125" style="27"/>
    <col min="4" max="4" width="26.81640625" style="27" customWidth="1"/>
    <col min="5" max="5" width="11.453125" style="27"/>
    <col min="6" max="6" width="11.54296875" style="27" customWidth="1"/>
    <col min="7" max="7" width="11.6328125" style="27" customWidth="1"/>
    <col min="8" max="9" width="11.453125" style="27"/>
    <col min="10" max="10" width="11.453125" customWidth="1"/>
    <col min="12" max="12" width="11.453125" customWidth="1"/>
  </cols>
  <sheetData>
    <row r="1" spans="1:15" ht="17" x14ac:dyDescent="0.5">
      <c r="A1" s="43" t="s">
        <v>0</v>
      </c>
      <c r="B1" s="44" t="s">
        <v>1</v>
      </c>
      <c r="C1" s="44" t="s">
        <v>2</v>
      </c>
      <c r="D1" s="44" t="s">
        <v>3</v>
      </c>
      <c r="E1" s="44" t="s">
        <v>4</v>
      </c>
      <c r="F1" s="45" t="s">
        <v>5</v>
      </c>
      <c r="G1" s="43" t="s">
        <v>6</v>
      </c>
      <c r="H1" s="46" t="s">
        <v>7</v>
      </c>
      <c r="I1" s="43" t="s">
        <v>8</v>
      </c>
      <c r="K1" s="6" t="s">
        <v>57</v>
      </c>
      <c r="O1" s="6" t="s">
        <v>59</v>
      </c>
    </row>
    <row r="2" spans="1:15" x14ac:dyDescent="0.35">
      <c r="A2" s="42">
        <v>42053</v>
      </c>
      <c r="B2" s="9" t="s">
        <v>9</v>
      </c>
      <c r="C2" s="9"/>
      <c r="D2" s="9" t="s">
        <v>34</v>
      </c>
      <c r="E2" s="10">
        <v>100</v>
      </c>
      <c r="F2" s="11" t="s">
        <v>10</v>
      </c>
      <c r="G2" s="12">
        <v>100</v>
      </c>
      <c r="H2" s="13"/>
      <c r="I2" s="9" t="s">
        <v>11</v>
      </c>
      <c r="K2" s="6" t="s">
        <v>56</v>
      </c>
      <c r="O2" s="6" t="s">
        <v>58</v>
      </c>
    </row>
    <row r="3" spans="1:15" x14ac:dyDescent="0.35">
      <c r="A3" s="42">
        <v>42490</v>
      </c>
      <c r="B3" s="15" t="s">
        <v>12</v>
      </c>
      <c r="C3" s="9"/>
      <c r="D3" s="9" t="s">
        <v>39</v>
      </c>
      <c r="E3" s="10">
        <v>999</v>
      </c>
      <c r="F3" s="11">
        <v>900</v>
      </c>
      <c r="G3" s="12">
        <v>200</v>
      </c>
      <c r="H3" s="13"/>
      <c r="I3" s="9" t="s">
        <v>20</v>
      </c>
      <c r="K3" s="7" t="s">
        <v>16</v>
      </c>
      <c r="O3" s="7" t="s">
        <v>17</v>
      </c>
    </row>
    <row r="4" spans="1:15" x14ac:dyDescent="0.35">
      <c r="A4" s="42">
        <v>42493</v>
      </c>
      <c r="B4" s="15" t="s">
        <v>12</v>
      </c>
      <c r="C4" s="9"/>
      <c r="D4" s="9" t="s">
        <v>40</v>
      </c>
      <c r="E4" s="10">
        <v>999</v>
      </c>
      <c r="F4" s="11">
        <v>900</v>
      </c>
      <c r="G4" s="12">
        <v>300</v>
      </c>
      <c r="H4" s="13"/>
      <c r="I4" s="9" t="s">
        <v>11</v>
      </c>
      <c r="K4" s="7" t="s">
        <v>54</v>
      </c>
      <c r="O4" s="7" t="s">
        <v>11</v>
      </c>
    </row>
    <row r="5" spans="1:15" x14ac:dyDescent="0.35">
      <c r="A5" s="42">
        <v>42521</v>
      </c>
      <c r="B5" s="15" t="s">
        <v>12</v>
      </c>
      <c r="C5" s="9"/>
      <c r="D5" s="9" t="s">
        <v>41</v>
      </c>
      <c r="E5" s="10">
        <v>999</v>
      </c>
      <c r="F5" s="11">
        <v>900</v>
      </c>
      <c r="G5" s="12">
        <v>400</v>
      </c>
      <c r="H5" s="13"/>
      <c r="I5" s="9" t="s">
        <v>20</v>
      </c>
      <c r="K5" s="7" t="s">
        <v>15</v>
      </c>
      <c r="O5" s="7" t="s">
        <v>20</v>
      </c>
    </row>
    <row r="6" spans="1:15" x14ac:dyDescent="0.35">
      <c r="A6" s="42">
        <v>42540</v>
      </c>
      <c r="B6" s="15" t="s">
        <v>13</v>
      </c>
      <c r="C6" s="9"/>
      <c r="D6" s="9" t="s">
        <v>35</v>
      </c>
      <c r="E6" s="10">
        <v>999</v>
      </c>
      <c r="F6" s="11">
        <v>900</v>
      </c>
      <c r="G6" s="12">
        <v>500</v>
      </c>
      <c r="H6" s="13"/>
      <c r="I6" s="9" t="s">
        <v>17</v>
      </c>
      <c r="K6" s="7" t="s">
        <v>14</v>
      </c>
      <c r="O6" s="7"/>
    </row>
    <row r="7" spans="1:15" x14ac:dyDescent="0.35">
      <c r="A7" s="42">
        <v>42556</v>
      </c>
      <c r="B7" s="15" t="s">
        <v>14</v>
      </c>
      <c r="C7" s="9"/>
      <c r="D7" s="9" t="s">
        <v>14</v>
      </c>
      <c r="E7" s="10">
        <v>999</v>
      </c>
      <c r="F7" s="11">
        <v>900</v>
      </c>
      <c r="G7" s="12">
        <v>600</v>
      </c>
      <c r="H7" s="13"/>
      <c r="I7" s="9" t="s">
        <v>11</v>
      </c>
      <c r="K7" s="7" t="s">
        <v>13</v>
      </c>
      <c r="O7" s="7"/>
    </row>
    <row r="8" spans="1:15" x14ac:dyDescent="0.35">
      <c r="A8" s="42">
        <v>42577</v>
      </c>
      <c r="B8" s="15" t="s">
        <v>12</v>
      </c>
      <c r="C8" s="9"/>
      <c r="D8" s="9" t="s">
        <v>42</v>
      </c>
      <c r="E8" s="10">
        <v>999</v>
      </c>
      <c r="F8" s="11">
        <v>900</v>
      </c>
      <c r="G8" s="12">
        <v>700</v>
      </c>
      <c r="H8" s="13"/>
      <c r="I8" s="9" t="s">
        <v>20</v>
      </c>
      <c r="K8" s="7" t="s">
        <v>12</v>
      </c>
      <c r="O8" s="7"/>
    </row>
    <row r="9" spans="1:15" x14ac:dyDescent="0.35">
      <c r="A9" s="42">
        <v>42620</v>
      </c>
      <c r="B9" s="15" t="s">
        <v>54</v>
      </c>
      <c r="C9" s="9"/>
      <c r="D9" s="9" t="s">
        <v>43</v>
      </c>
      <c r="E9" s="10">
        <v>999</v>
      </c>
      <c r="F9" s="11">
        <v>900</v>
      </c>
      <c r="G9" s="12">
        <v>800</v>
      </c>
      <c r="H9" s="13"/>
      <c r="I9" s="9" t="s">
        <v>11</v>
      </c>
      <c r="K9" s="7" t="s">
        <v>19</v>
      </c>
      <c r="O9" s="7"/>
    </row>
    <row r="10" spans="1:15" x14ac:dyDescent="0.35">
      <c r="A10" s="42">
        <v>42695</v>
      </c>
      <c r="B10" s="15" t="s">
        <v>54</v>
      </c>
      <c r="C10" s="9"/>
      <c r="D10" s="9" t="s">
        <v>44</v>
      </c>
      <c r="E10" s="10">
        <v>999</v>
      </c>
      <c r="F10" s="11">
        <v>900</v>
      </c>
      <c r="G10" s="12">
        <v>900</v>
      </c>
      <c r="H10" s="13"/>
      <c r="I10" s="9" t="s">
        <v>11</v>
      </c>
      <c r="K10" s="7" t="s">
        <v>9</v>
      </c>
      <c r="O10" s="7"/>
    </row>
    <row r="11" spans="1:15" x14ac:dyDescent="0.35">
      <c r="A11" s="42">
        <v>42737</v>
      </c>
      <c r="B11" s="15" t="s">
        <v>14</v>
      </c>
      <c r="C11" s="9"/>
      <c r="D11" s="9" t="s">
        <v>45</v>
      </c>
      <c r="E11" s="10">
        <v>999</v>
      </c>
      <c r="F11" s="11">
        <v>900</v>
      </c>
      <c r="G11" s="12">
        <v>1000</v>
      </c>
      <c r="H11" s="13"/>
      <c r="I11" s="9" t="s">
        <v>20</v>
      </c>
      <c r="K11" s="7" t="s">
        <v>18</v>
      </c>
      <c r="O11" s="7"/>
    </row>
    <row r="12" spans="1:15" x14ac:dyDescent="0.35">
      <c r="A12" s="42">
        <v>42782</v>
      </c>
      <c r="B12" s="15" t="s">
        <v>15</v>
      </c>
      <c r="C12" s="9"/>
      <c r="D12" s="9" t="s">
        <v>46</v>
      </c>
      <c r="E12" s="10">
        <v>999</v>
      </c>
      <c r="F12" s="11">
        <v>900</v>
      </c>
      <c r="G12" s="12">
        <v>1100</v>
      </c>
      <c r="H12" s="13"/>
      <c r="I12" s="9" t="s">
        <v>20</v>
      </c>
      <c r="K12" s="7"/>
      <c r="O12" s="7"/>
    </row>
    <row r="13" spans="1:15" x14ac:dyDescent="0.35">
      <c r="A13" s="42">
        <v>43049</v>
      </c>
      <c r="B13" s="15" t="s">
        <v>16</v>
      </c>
      <c r="C13" s="9"/>
      <c r="D13" s="9" t="s">
        <v>47</v>
      </c>
      <c r="E13" s="10">
        <v>-1</v>
      </c>
      <c r="F13" s="11" t="s">
        <v>10</v>
      </c>
      <c r="G13" s="12">
        <v>1200</v>
      </c>
      <c r="H13" s="13"/>
      <c r="I13" s="9" t="s">
        <v>17</v>
      </c>
      <c r="K13" s="7"/>
      <c r="O13" s="7"/>
    </row>
    <row r="14" spans="1:15" x14ac:dyDescent="0.35">
      <c r="A14" s="42">
        <v>43125</v>
      </c>
      <c r="B14" s="15" t="s">
        <v>16</v>
      </c>
      <c r="C14" s="9"/>
      <c r="D14" s="9" t="s">
        <v>48</v>
      </c>
      <c r="E14" s="10">
        <v>-1</v>
      </c>
      <c r="F14" s="11" t="s">
        <v>10</v>
      </c>
      <c r="G14" s="12">
        <v>1300</v>
      </c>
      <c r="H14" s="13"/>
      <c r="I14" s="9" t="s">
        <v>17</v>
      </c>
      <c r="K14" s="7"/>
      <c r="O14" s="7"/>
    </row>
    <row r="15" spans="1:15" x14ac:dyDescent="0.35">
      <c r="A15" s="42">
        <v>43138</v>
      </c>
      <c r="B15" s="15" t="s">
        <v>18</v>
      </c>
      <c r="C15" s="9"/>
      <c r="D15" s="9" t="s">
        <v>49</v>
      </c>
      <c r="E15" s="10">
        <v>100</v>
      </c>
      <c r="F15" s="11" t="s">
        <v>10</v>
      </c>
      <c r="G15" s="12">
        <v>1400</v>
      </c>
      <c r="H15" s="13"/>
      <c r="I15" s="9" t="s">
        <v>17</v>
      </c>
      <c r="K15" s="7"/>
      <c r="O15" s="7"/>
    </row>
    <row r="16" spans="1:15" x14ac:dyDescent="0.35">
      <c r="A16" s="42">
        <v>43151</v>
      </c>
      <c r="B16" s="15" t="s">
        <v>16</v>
      </c>
      <c r="C16" s="9"/>
      <c r="D16" s="9" t="s">
        <v>50</v>
      </c>
      <c r="E16" s="10">
        <v>-1</v>
      </c>
      <c r="F16" s="11" t="s">
        <v>10</v>
      </c>
      <c r="G16" s="12">
        <v>1500</v>
      </c>
      <c r="H16" s="13"/>
      <c r="I16" s="9" t="s">
        <v>17</v>
      </c>
      <c r="K16" s="7"/>
      <c r="O16" s="7"/>
    </row>
    <row r="17" spans="1:15" ht="15.5" x14ac:dyDescent="0.35">
      <c r="A17" s="42">
        <v>43164</v>
      </c>
      <c r="B17" s="16" t="s">
        <v>18</v>
      </c>
      <c r="C17" s="9"/>
      <c r="D17" s="9" t="s">
        <v>36</v>
      </c>
      <c r="E17" s="10">
        <v>100</v>
      </c>
      <c r="F17" s="11" t="s">
        <v>10</v>
      </c>
      <c r="G17" s="12">
        <v>1600</v>
      </c>
      <c r="H17" s="13"/>
      <c r="I17" s="9" t="s">
        <v>17</v>
      </c>
      <c r="K17" s="7"/>
      <c r="O17" s="7"/>
    </row>
    <row r="18" spans="1:15" x14ac:dyDescent="0.35">
      <c r="A18" s="42">
        <v>43165</v>
      </c>
      <c r="B18" s="15" t="s">
        <v>19</v>
      </c>
      <c r="C18" s="9"/>
      <c r="D18" s="9" t="s">
        <v>37</v>
      </c>
      <c r="E18" s="10">
        <v>100</v>
      </c>
      <c r="F18" s="11" t="s">
        <v>10</v>
      </c>
      <c r="G18" s="12">
        <v>1700</v>
      </c>
      <c r="H18" s="13"/>
      <c r="I18" s="9" t="s">
        <v>17</v>
      </c>
      <c r="K18" s="7"/>
      <c r="O18" s="7"/>
    </row>
    <row r="19" spans="1:15" x14ac:dyDescent="0.35">
      <c r="A19" s="42">
        <v>43173</v>
      </c>
      <c r="B19" s="15" t="s">
        <v>19</v>
      </c>
      <c r="C19" s="9"/>
      <c r="D19" s="9" t="s">
        <v>38</v>
      </c>
      <c r="E19" s="10">
        <v>100</v>
      </c>
      <c r="F19" s="11" t="s">
        <v>10</v>
      </c>
      <c r="G19" s="12">
        <v>1800</v>
      </c>
      <c r="H19" s="13"/>
      <c r="I19" s="9" t="s">
        <v>17</v>
      </c>
      <c r="K19" s="7"/>
      <c r="O19" s="7"/>
    </row>
    <row r="20" spans="1:15" x14ac:dyDescent="0.35">
      <c r="A20" s="42">
        <v>43204</v>
      </c>
      <c r="B20" s="15" t="s">
        <v>16</v>
      </c>
      <c r="C20" s="9"/>
      <c r="D20" s="9" t="s">
        <v>51</v>
      </c>
      <c r="E20" s="10">
        <v>-1</v>
      </c>
      <c r="F20" s="11" t="s">
        <v>10</v>
      </c>
      <c r="G20" s="12">
        <v>1900</v>
      </c>
      <c r="H20" s="13"/>
      <c r="I20" s="9" t="s">
        <v>17</v>
      </c>
      <c r="K20" s="7"/>
      <c r="O20" s="7"/>
    </row>
    <row r="21" spans="1:15" x14ac:dyDescent="0.35">
      <c r="A21" s="42">
        <v>43204</v>
      </c>
      <c r="B21" s="15" t="s">
        <v>9</v>
      </c>
      <c r="C21" s="9"/>
      <c r="D21" s="9" t="s">
        <v>33</v>
      </c>
      <c r="E21" s="10">
        <v>100</v>
      </c>
      <c r="F21" s="11" t="s">
        <v>10</v>
      </c>
      <c r="G21" s="12">
        <v>2000</v>
      </c>
      <c r="H21" s="13"/>
      <c r="I21" s="9" t="s">
        <v>11</v>
      </c>
      <c r="K21" s="7"/>
    </row>
    <row r="22" spans="1:15" x14ac:dyDescent="0.35">
      <c r="A22" s="47"/>
      <c r="B22" s="48"/>
      <c r="C22" s="49"/>
      <c r="D22" s="49"/>
      <c r="E22" s="50"/>
      <c r="F22" s="51"/>
      <c r="G22" s="52"/>
      <c r="H22" s="53"/>
      <c r="I22" s="54"/>
      <c r="K22" s="7"/>
    </row>
    <row r="23" spans="1:15" x14ac:dyDescent="0.35">
      <c r="A23" s="28"/>
      <c r="B23" s="15"/>
      <c r="C23" s="9"/>
      <c r="D23" s="9"/>
      <c r="E23" s="10"/>
      <c r="F23" s="11"/>
      <c r="G23" s="12"/>
      <c r="H23" s="13"/>
      <c r="I23" s="14"/>
      <c r="K23" s="7"/>
    </row>
    <row r="24" spans="1:15" x14ac:dyDescent="0.35">
      <c r="A24" s="28"/>
      <c r="B24" s="15"/>
      <c r="C24" s="9"/>
      <c r="D24" s="9"/>
      <c r="E24" s="10"/>
      <c r="F24" s="11"/>
      <c r="G24" s="12"/>
      <c r="H24" s="13"/>
      <c r="I24" s="14"/>
      <c r="K24" s="7"/>
    </row>
    <row r="25" spans="1:15" x14ac:dyDescent="0.35">
      <c r="A25" s="28"/>
      <c r="B25" s="15"/>
      <c r="C25" s="9"/>
      <c r="D25" s="9"/>
      <c r="E25" s="10"/>
      <c r="F25" s="11"/>
      <c r="G25" s="12"/>
      <c r="H25" s="13"/>
      <c r="I25" s="14"/>
      <c r="K25" s="7"/>
    </row>
    <row r="26" spans="1:15" x14ac:dyDescent="0.35">
      <c r="A26" s="28"/>
      <c r="B26" s="15"/>
      <c r="C26" s="9"/>
      <c r="D26" s="9"/>
      <c r="E26" s="10"/>
      <c r="F26" s="11"/>
      <c r="G26" s="12"/>
      <c r="H26" s="13"/>
      <c r="I26" s="14"/>
      <c r="K26" s="7"/>
    </row>
    <row r="27" spans="1:15" x14ac:dyDescent="0.35">
      <c r="A27" s="28"/>
      <c r="B27" s="15"/>
      <c r="C27" s="9"/>
      <c r="D27" s="9"/>
      <c r="E27" s="10"/>
      <c r="F27" s="11"/>
      <c r="G27" s="12"/>
      <c r="H27" s="13"/>
      <c r="I27" s="14"/>
      <c r="K27" s="7"/>
    </row>
    <row r="28" spans="1:15" x14ac:dyDescent="0.35">
      <c r="A28" s="28"/>
      <c r="B28" s="15"/>
      <c r="C28" s="9"/>
      <c r="D28" s="9"/>
      <c r="E28" s="10"/>
      <c r="F28" s="11"/>
      <c r="G28" s="12"/>
      <c r="H28" s="13"/>
      <c r="I28" s="14"/>
      <c r="K28" s="7"/>
    </row>
    <row r="29" spans="1:15" x14ac:dyDescent="0.35">
      <c r="A29" s="28"/>
      <c r="B29" s="15"/>
      <c r="C29" s="9"/>
      <c r="D29" s="9"/>
      <c r="E29" s="10"/>
      <c r="F29" s="11"/>
      <c r="G29" s="12"/>
      <c r="H29" s="13"/>
      <c r="I29" s="14"/>
      <c r="K29" s="7"/>
    </row>
    <row r="30" spans="1:15" x14ac:dyDescent="0.35">
      <c r="A30" s="28"/>
      <c r="B30" s="15"/>
      <c r="C30" s="17"/>
      <c r="D30" s="9"/>
      <c r="E30" s="10"/>
      <c r="F30" s="11"/>
      <c r="G30" s="12"/>
      <c r="H30" s="13"/>
      <c r="I30" s="14"/>
      <c r="K30" s="7"/>
    </row>
    <row r="31" spans="1:15" x14ac:dyDescent="0.35">
      <c r="A31" s="28"/>
      <c r="B31" s="15"/>
      <c r="C31" s="9"/>
      <c r="D31" s="9"/>
      <c r="E31" s="10"/>
      <c r="F31" s="11"/>
      <c r="G31" s="12"/>
      <c r="H31" s="13"/>
      <c r="I31" s="14"/>
      <c r="K31" s="7"/>
    </row>
    <row r="32" spans="1:15" x14ac:dyDescent="0.35">
      <c r="A32" s="28"/>
      <c r="B32" s="15"/>
      <c r="C32" s="9"/>
      <c r="D32" s="9"/>
      <c r="E32" s="10"/>
      <c r="F32" s="11"/>
      <c r="G32" s="12"/>
      <c r="H32" s="13"/>
      <c r="I32" s="14"/>
      <c r="K32" s="7"/>
    </row>
    <row r="33" spans="1:11" x14ac:dyDescent="0.35">
      <c r="A33" s="28"/>
      <c r="B33" s="15"/>
      <c r="C33" s="9"/>
      <c r="D33" s="9"/>
      <c r="E33" s="10"/>
      <c r="F33" s="11"/>
      <c r="G33" s="12"/>
      <c r="H33" s="13"/>
      <c r="I33" s="14"/>
      <c r="K33" s="7"/>
    </row>
    <row r="34" spans="1:11" x14ac:dyDescent="0.35">
      <c r="A34" s="28"/>
      <c r="B34" s="15"/>
      <c r="C34" s="9"/>
      <c r="D34" s="9"/>
      <c r="E34" s="10"/>
      <c r="F34" s="11"/>
      <c r="G34" s="12"/>
      <c r="H34" s="13"/>
      <c r="I34" s="14"/>
      <c r="K34" s="7"/>
    </row>
    <row r="35" spans="1:11" x14ac:dyDescent="0.35">
      <c r="A35" s="28"/>
      <c r="B35" s="15"/>
      <c r="C35" s="9"/>
      <c r="D35" s="9"/>
      <c r="E35" s="10"/>
      <c r="F35" s="11"/>
      <c r="G35" s="12"/>
      <c r="H35" s="13"/>
      <c r="I35" s="14"/>
      <c r="K35" s="7"/>
    </row>
    <row r="36" spans="1:11" x14ac:dyDescent="0.35">
      <c r="A36" s="28"/>
      <c r="B36" s="15"/>
      <c r="C36" s="9"/>
      <c r="D36" s="9"/>
      <c r="E36" s="10"/>
      <c r="F36" s="11"/>
      <c r="G36" s="12"/>
      <c r="H36" s="13"/>
      <c r="I36" s="14"/>
      <c r="K36" s="7"/>
    </row>
    <row r="37" spans="1:11" x14ac:dyDescent="0.35">
      <c r="A37" s="28"/>
      <c r="B37" s="15"/>
      <c r="C37" s="9"/>
      <c r="D37" s="9"/>
      <c r="E37" s="10"/>
      <c r="F37" s="11"/>
      <c r="G37" s="12"/>
      <c r="H37" s="13"/>
      <c r="I37" s="14"/>
      <c r="K37" s="7"/>
    </row>
    <row r="38" spans="1:11" x14ac:dyDescent="0.35">
      <c r="A38" s="28"/>
      <c r="B38" s="15"/>
      <c r="C38" s="9"/>
      <c r="D38" s="9"/>
      <c r="E38" s="10"/>
      <c r="F38" s="11"/>
      <c r="G38" s="12"/>
      <c r="H38" s="13"/>
      <c r="I38" s="14"/>
      <c r="K38" s="7"/>
    </row>
    <row r="39" spans="1:11" x14ac:dyDescent="0.35">
      <c r="A39" s="28"/>
      <c r="B39" s="15"/>
      <c r="C39" s="9"/>
      <c r="D39" s="9"/>
      <c r="E39" s="10"/>
      <c r="F39" s="11"/>
      <c r="G39" s="12"/>
      <c r="H39" s="13"/>
      <c r="I39" s="14"/>
      <c r="K39" s="7"/>
    </row>
    <row r="40" spans="1:11" x14ac:dyDescent="0.35">
      <c r="A40" s="28"/>
      <c r="B40" s="15"/>
      <c r="C40" s="9"/>
      <c r="D40" s="9"/>
      <c r="E40" s="10"/>
      <c r="F40" s="11"/>
      <c r="G40" s="12"/>
      <c r="H40" s="13"/>
      <c r="I40" s="18"/>
      <c r="K40" s="7"/>
    </row>
    <row r="41" spans="1:11" x14ac:dyDescent="0.35">
      <c r="A41" s="28"/>
      <c r="B41" s="15"/>
      <c r="C41" s="9"/>
      <c r="D41" s="9"/>
      <c r="E41" s="10"/>
      <c r="F41" s="11"/>
      <c r="G41" s="12"/>
      <c r="H41" s="13"/>
      <c r="I41" s="18"/>
      <c r="K41" s="7"/>
    </row>
    <row r="42" spans="1:11" x14ac:dyDescent="0.35">
      <c r="A42" s="28"/>
      <c r="B42" s="15"/>
      <c r="C42" s="9"/>
      <c r="D42" s="9"/>
      <c r="E42" s="10"/>
      <c r="F42" s="11"/>
      <c r="G42" s="12"/>
      <c r="H42" s="13"/>
      <c r="I42" s="14"/>
      <c r="K42" s="7"/>
    </row>
    <row r="43" spans="1:11" x14ac:dyDescent="0.35">
      <c r="A43" s="28"/>
      <c r="B43" s="15"/>
      <c r="C43" s="9"/>
      <c r="D43" s="9"/>
      <c r="E43" s="10"/>
      <c r="F43" s="11"/>
      <c r="G43" s="12"/>
      <c r="H43" s="13"/>
      <c r="I43" s="14"/>
      <c r="K43" s="7"/>
    </row>
    <row r="44" spans="1:11" x14ac:dyDescent="0.35">
      <c r="A44" s="28"/>
      <c r="B44" s="15"/>
      <c r="C44" s="9"/>
      <c r="D44" s="9"/>
      <c r="E44" s="10"/>
      <c r="F44" s="11"/>
      <c r="G44" s="12"/>
      <c r="H44" s="13"/>
      <c r="I44" s="14"/>
      <c r="K44" s="7"/>
    </row>
    <row r="45" spans="1:11" x14ac:dyDescent="0.35">
      <c r="A45" s="28"/>
      <c r="B45" s="15"/>
      <c r="C45" s="9"/>
      <c r="D45" s="9"/>
      <c r="E45" s="10"/>
      <c r="F45" s="11"/>
      <c r="G45" s="12"/>
      <c r="H45" s="13"/>
      <c r="I45" s="18"/>
      <c r="K45" s="7"/>
    </row>
    <row r="46" spans="1:11" x14ac:dyDescent="0.35">
      <c r="A46" s="28"/>
      <c r="B46" s="15"/>
      <c r="C46" s="9"/>
      <c r="D46" s="9"/>
      <c r="E46" s="10"/>
      <c r="F46" s="11"/>
      <c r="G46" s="12"/>
      <c r="H46" s="13"/>
      <c r="I46" s="14"/>
      <c r="K46" s="7"/>
    </row>
    <row r="47" spans="1:11" x14ac:dyDescent="0.35">
      <c r="A47" s="28"/>
      <c r="B47" s="15"/>
      <c r="C47" s="9"/>
      <c r="D47" s="9"/>
      <c r="E47" s="10"/>
      <c r="F47" s="11"/>
      <c r="G47" s="12"/>
      <c r="H47" s="13"/>
      <c r="I47" s="14"/>
      <c r="K47" s="7"/>
    </row>
    <row r="48" spans="1:11" x14ac:dyDescent="0.35">
      <c r="A48" s="28"/>
      <c r="B48" s="15"/>
      <c r="C48" s="9"/>
      <c r="D48" s="9"/>
      <c r="E48" s="10"/>
      <c r="F48" s="11"/>
      <c r="G48" s="12"/>
      <c r="H48" s="13"/>
      <c r="I48" s="14"/>
      <c r="K48" s="7"/>
    </row>
    <row r="49" spans="1:11" x14ac:dyDescent="0.35">
      <c r="A49" s="28"/>
      <c r="B49" s="15"/>
      <c r="C49" s="9"/>
      <c r="D49" s="9"/>
      <c r="E49" s="10"/>
      <c r="F49" s="11"/>
      <c r="G49" s="12"/>
      <c r="H49" s="13"/>
      <c r="I49" s="14"/>
      <c r="K49" s="7"/>
    </row>
    <row r="50" spans="1:11" x14ac:dyDescent="0.35">
      <c r="A50" s="28"/>
      <c r="B50" s="15"/>
      <c r="C50" s="9"/>
      <c r="D50" s="9"/>
      <c r="E50" s="10"/>
      <c r="F50" s="11"/>
      <c r="G50" s="12"/>
      <c r="H50" s="13"/>
      <c r="I50" s="14"/>
      <c r="K50" s="7"/>
    </row>
    <row r="51" spans="1:11" x14ac:dyDescent="0.35">
      <c r="A51" s="28"/>
      <c r="B51" s="15"/>
      <c r="C51" s="9"/>
      <c r="D51" s="9"/>
      <c r="E51" s="10"/>
      <c r="F51" s="11"/>
      <c r="G51" s="12"/>
      <c r="H51" s="13"/>
      <c r="I51" s="14"/>
      <c r="K51" s="7"/>
    </row>
    <row r="52" spans="1:11" x14ac:dyDescent="0.35">
      <c r="A52" s="28"/>
      <c r="B52" s="15"/>
      <c r="C52" s="9"/>
      <c r="D52" s="9"/>
      <c r="E52" s="10"/>
      <c r="F52" s="11"/>
      <c r="G52" s="12"/>
      <c r="H52" s="13"/>
      <c r="I52" s="14"/>
      <c r="K52" s="7"/>
    </row>
    <row r="53" spans="1:11" x14ac:dyDescent="0.35">
      <c r="A53" s="28"/>
      <c r="B53" s="15"/>
      <c r="C53" s="9"/>
      <c r="D53" s="9"/>
      <c r="E53" s="10"/>
      <c r="F53" s="11"/>
      <c r="G53" s="12"/>
      <c r="H53" s="13"/>
      <c r="I53" s="14"/>
      <c r="K53" s="7"/>
    </row>
    <row r="54" spans="1:11" x14ac:dyDescent="0.35">
      <c r="A54" s="28"/>
      <c r="B54" s="15"/>
      <c r="C54" s="9"/>
      <c r="D54" s="9"/>
      <c r="E54" s="10"/>
      <c r="F54" s="11"/>
      <c r="G54" s="12"/>
      <c r="H54" s="13"/>
      <c r="I54" s="14"/>
      <c r="K54" s="7"/>
    </row>
    <row r="55" spans="1:11" x14ac:dyDescent="0.35">
      <c r="A55" s="28"/>
      <c r="B55" s="15"/>
      <c r="C55" s="9"/>
      <c r="D55" s="9"/>
      <c r="E55" s="10"/>
      <c r="F55" s="11"/>
      <c r="G55" s="12"/>
      <c r="H55" s="13"/>
      <c r="I55" s="14"/>
      <c r="K55" s="7"/>
    </row>
    <row r="56" spans="1:11" x14ac:dyDescent="0.35">
      <c r="A56" s="28"/>
      <c r="B56" s="15"/>
      <c r="C56" s="9"/>
      <c r="D56" s="9"/>
      <c r="E56" s="10"/>
      <c r="F56" s="11"/>
      <c r="G56" s="12"/>
      <c r="H56" s="13"/>
      <c r="I56" s="14"/>
      <c r="K56" s="7"/>
    </row>
    <row r="57" spans="1:11" x14ac:dyDescent="0.35">
      <c r="A57" s="28"/>
      <c r="B57" s="15"/>
      <c r="C57" s="9"/>
      <c r="D57" s="9"/>
      <c r="E57" s="10"/>
      <c r="F57" s="11"/>
      <c r="G57" s="12"/>
      <c r="H57" s="13"/>
      <c r="I57" s="14"/>
      <c r="K57" s="7"/>
    </row>
    <row r="58" spans="1:11" x14ac:dyDescent="0.35">
      <c r="A58" s="28"/>
      <c r="B58" s="15"/>
      <c r="C58" s="9"/>
      <c r="D58" s="9"/>
      <c r="E58" s="10"/>
      <c r="F58" s="11"/>
      <c r="G58" s="12"/>
      <c r="H58" s="13"/>
      <c r="I58" s="14"/>
      <c r="K58" s="7"/>
    </row>
    <row r="59" spans="1:11" x14ac:dyDescent="0.35">
      <c r="A59" s="28"/>
      <c r="B59" s="15"/>
      <c r="C59" s="9"/>
      <c r="D59" s="9"/>
      <c r="E59" s="10"/>
      <c r="F59" s="11"/>
      <c r="G59" s="12"/>
      <c r="H59" s="13"/>
      <c r="I59" s="14"/>
      <c r="K59" s="7"/>
    </row>
    <row r="60" spans="1:11" x14ac:dyDescent="0.35">
      <c r="A60" s="28"/>
      <c r="B60" s="15"/>
      <c r="C60" s="9"/>
      <c r="D60" s="9"/>
      <c r="E60" s="10"/>
      <c r="F60" s="11"/>
      <c r="G60" s="12"/>
      <c r="H60" s="13"/>
      <c r="I60" s="14"/>
      <c r="K60" s="7"/>
    </row>
    <row r="61" spans="1:11" x14ac:dyDescent="0.35">
      <c r="A61" s="28"/>
      <c r="B61" s="15"/>
      <c r="C61" s="9"/>
      <c r="D61" s="9"/>
      <c r="E61" s="10"/>
      <c r="F61" s="11"/>
      <c r="G61" s="12"/>
      <c r="H61" s="13"/>
      <c r="I61" s="14"/>
      <c r="K61" s="7"/>
    </row>
    <row r="62" spans="1:11" x14ac:dyDescent="0.35">
      <c r="A62" s="28"/>
      <c r="B62" s="15"/>
      <c r="C62" s="9"/>
      <c r="D62" s="9"/>
      <c r="E62" s="10"/>
      <c r="F62" s="11"/>
      <c r="G62" s="12"/>
      <c r="H62" s="13"/>
      <c r="I62" s="14"/>
      <c r="K62" s="7"/>
    </row>
    <row r="63" spans="1:11" x14ac:dyDescent="0.35">
      <c r="A63" s="28"/>
      <c r="B63" s="15"/>
      <c r="C63" s="9"/>
      <c r="D63" s="9"/>
      <c r="E63" s="10"/>
      <c r="F63" s="11"/>
      <c r="G63" s="12"/>
      <c r="H63" s="13"/>
      <c r="I63" s="14"/>
      <c r="K63" s="7"/>
    </row>
    <row r="64" spans="1:11" x14ac:dyDescent="0.35">
      <c r="A64" s="28"/>
      <c r="B64" s="15"/>
      <c r="C64" s="9"/>
      <c r="D64" s="9"/>
      <c r="E64" s="10"/>
      <c r="F64" s="11"/>
      <c r="G64" s="12"/>
      <c r="H64" s="13"/>
      <c r="I64" s="14"/>
      <c r="K64" s="7"/>
    </row>
    <row r="65" spans="1:11" x14ac:dyDescent="0.35">
      <c r="A65" s="28"/>
      <c r="B65" s="15"/>
      <c r="C65" s="9"/>
      <c r="D65" s="9"/>
      <c r="E65" s="10"/>
      <c r="F65" s="11"/>
      <c r="G65" s="12"/>
      <c r="H65" s="13"/>
      <c r="I65" s="14"/>
      <c r="K65" s="7"/>
    </row>
    <row r="66" spans="1:11" x14ac:dyDescent="0.35">
      <c r="A66" s="28"/>
      <c r="B66" s="15"/>
      <c r="C66" s="9"/>
      <c r="D66" s="9"/>
      <c r="E66" s="10"/>
      <c r="F66" s="11"/>
      <c r="G66" s="12"/>
      <c r="H66" s="13"/>
      <c r="I66" s="14"/>
      <c r="K66" s="7"/>
    </row>
    <row r="67" spans="1:11" x14ac:dyDescent="0.35">
      <c r="A67" s="28"/>
      <c r="B67" s="15"/>
      <c r="C67" s="9"/>
      <c r="D67" s="9"/>
      <c r="E67" s="10"/>
      <c r="F67" s="11"/>
      <c r="G67" s="12"/>
      <c r="H67" s="13"/>
      <c r="I67" s="14"/>
      <c r="K67" s="7"/>
    </row>
    <row r="68" spans="1:11" x14ac:dyDescent="0.35">
      <c r="A68" s="28"/>
      <c r="B68" s="15"/>
      <c r="C68" s="9"/>
      <c r="D68" s="9"/>
      <c r="E68" s="10"/>
      <c r="F68" s="11"/>
      <c r="G68" s="12"/>
      <c r="H68" s="13"/>
      <c r="I68" s="14"/>
      <c r="K68" s="7"/>
    </row>
    <row r="69" spans="1:11" x14ac:dyDescent="0.35">
      <c r="A69" s="28"/>
      <c r="B69" s="15"/>
      <c r="C69" s="9"/>
      <c r="D69" s="9"/>
      <c r="E69" s="10"/>
      <c r="F69" s="11"/>
      <c r="G69" s="12"/>
      <c r="H69" s="13"/>
      <c r="I69" s="14"/>
      <c r="K69" s="7"/>
    </row>
    <row r="70" spans="1:11" x14ac:dyDescent="0.35">
      <c r="A70" s="28"/>
      <c r="B70" s="15"/>
      <c r="C70" s="9"/>
      <c r="D70" s="9"/>
      <c r="E70" s="10"/>
      <c r="F70" s="11"/>
      <c r="G70" s="12"/>
      <c r="H70" s="13"/>
      <c r="I70" s="14"/>
      <c r="K70" s="7"/>
    </row>
    <row r="71" spans="1:11" x14ac:dyDescent="0.35">
      <c r="A71" s="28"/>
      <c r="B71" s="15"/>
      <c r="C71" s="9"/>
      <c r="D71" s="9"/>
      <c r="E71" s="10"/>
      <c r="F71" s="11"/>
      <c r="G71" s="12"/>
      <c r="H71" s="13"/>
      <c r="I71" s="14"/>
      <c r="K71" s="7"/>
    </row>
    <row r="72" spans="1:11" x14ac:dyDescent="0.35">
      <c r="A72" s="28"/>
      <c r="B72" s="15"/>
      <c r="C72" s="9"/>
      <c r="D72" s="9"/>
      <c r="E72" s="10"/>
      <c r="F72" s="11"/>
      <c r="G72" s="12"/>
      <c r="H72" s="13"/>
      <c r="I72" s="14"/>
      <c r="K72" s="7"/>
    </row>
    <row r="73" spans="1:11" x14ac:dyDescent="0.35">
      <c r="A73" s="28"/>
      <c r="B73" s="15"/>
      <c r="C73" s="9"/>
      <c r="D73" s="9"/>
      <c r="E73" s="10"/>
      <c r="F73" s="11"/>
      <c r="G73" s="12"/>
      <c r="H73" s="13"/>
      <c r="I73" s="14"/>
      <c r="K73" s="7"/>
    </row>
    <row r="74" spans="1:11" x14ac:dyDescent="0.35">
      <c r="A74" s="28"/>
      <c r="B74" s="15"/>
      <c r="C74" s="9"/>
      <c r="D74" s="9"/>
      <c r="E74" s="10"/>
      <c r="F74" s="11"/>
      <c r="G74" s="12"/>
      <c r="H74" s="13"/>
      <c r="I74" s="14"/>
      <c r="K74" s="7"/>
    </row>
    <row r="75" spans="1:11" x14ac:dyDescent="0.35">
      <c r="A75" s="28"/>
      <c r="B75" s="15"/>
      <c r="C75" s="9"/>
      <c r="D75" s="9"/>
      <c r="E75" s="10"/>
      <c r="F75" s="11"/>
      <c r="G75" s="12"/>
      <c r="H75" s="13"/>
      <c r="I75" s="14"/>
      <c r="K75" s="7"/>
    </row>
    <row r="76" spans="1:11" x14ac:dyDescent="0.35">
      <c r="A76" s="28"/>
      <c r="B76" s="15"/>
      <c r="C76" s="9"/>
      <c r="D76" s="9"/>
      <c r="E76" s="10"/>
      <c r="F76" s="11"/>
      <c r="G76" s="12"/>
      <c r="H76" s="13"/>
      <c r="I76" s="14"/>
      <c r="K76" s="7"/>
    </row>
    <row r="77" spans="1:11" x14ac:dyDescent="0.35">
      <c r="A77" s="28"/>
      <c r="B77" s="15"/>
      <c r="C77" s="9"/>
      <c r="D77" s="9"/>
      <c r="E77" s="10"/>
      <c r="F77" s="11"/>
      <c r="G77" s="12"/>
      <c r="H77" s="13"/>
      <c r="I77" s="14"/>
      <c r="K77" s="7"/>
    </row>
    <row r="78" spans="1:11" x14ac:dyDescent="0.35">
      <c r="A78" s="28"/>
      <c r="B78" s="15"/>
      <c r="C78" s="9"/>
      <c r="D78" s="9"/>
      <c r="E78" s="10"/>
      <c r="F78" s="11"/>
      <c r="G78" s="12"/>
      <c r="H78" s="13"/>
      <c r="I78" s="14"/>
      <c r="K78" s="7"/>
    </row>
    <row r="79" spans="1:11" x14ac:dyDescent="0.35">
      <c r="A79" s="28"/>
      <c r="B79" s="15"/>
      <c r="C79" s="9"/>
      <c r="D79" s="9"/>
      <c r="E79" s="10"/>
      <c r="F79" s="11"/>
      <c r="G79" s="12"/>
      <c r="H79" s="13"/>
      <c r="I79" s="14"/>
      <c r="K79" s="7"/>
    </row>
    <row r="80" spans="1:11" x14ac:dyDescent="0.35">
      <c r="A80" s="28"/>
      <c r="B80" s="15"/>
      <c r="C80" s="9"/>
      <c r="D80" s="9"/>
      <c r="E80" s="10"/>
      <c r="F80" s="11"/>
      <c r="G80" s="12"/>
      <c r="H80" s="13"/>
      <c r="I80" s="14"/>
      <c r="K80" s="7"/>
    </row>
    <row r="81" spans="1:11" x14ac:dyDescent="0.35">
      <c r="A81" s="28"/>
      <c r="B81" s="15"/>
      <c r="C81" s="9"/>
      <c r="D81" s="9"/>
      <c r="E81" s="10"/>
      <c r="F81" s="11"/>
      <c r="G81" s="12"/>
      <c r="H81" s="13"/>
      <c r="I81" s="14"/>
      <c r="K81" s="7"/>
    </row>
    <row r="82" spans="1:11" x14ac:dyDescent="0.35">
      <c r="A82" s="28"/>
      <c r="B82" s="15"/>
      <c r="C82" s="9"/>
      <c r="D82" s="9"/>
      <c r="E82" s="10"/>
      <c r="F82" s="11"/>
      <c r="G82" s="12"/>
      <c r="H82" s="13"/>
      <c r="I82" s="14"/>
      <c r="K82" s="7"/>
    </row>
    <row r="83" spans="1:11" x14ac:dyDescent="0.35">
      <c r="A83" s="28"/>
      <c r="B83" s="15"/>
      <c r="C83" s="9"/>
      <c r="D83" s="9"/>
      <c r="E83" s="10"/>
      <c r="F83" s="11"/>
      <c r="G83" s="12"/>
      <c r="H83" s="13"/>
      <c r="I83" s="14"/>
      <c r="K83" s="7"/>
    </row>
    <row r="84" spans="1:11" x14ac:dyDescent="0.35">
      <c r="A84" s="28"/>
      <c r="B84" s="15"/>
      <c r="C84" s="9"/>
      <c r="D84" s="9"/>
      <c r="E84" s="10"/>
      <c r="F84" s="11"/>
      <c r="G84" s="12"/>
      <c r="H84" s="13"/>
      <c r="I84" s="14"/>
      <c r="K84" s="7"/>
    </row>
    <row r="85" spans="1:11" x14ac:dyDescent="0.35">
      <c r="A85" s="28"/>
      <c r="B85" s="15"/>
      <c r="C85" s="9"/>
      <c r="D85" s="9"/>
      <c r="E85" s="10"/>
      <c r="F85" s="11"/>
      <c r="G85" s="12"/>
      <c r="H85" s="13"/>
      <c r="I85" s="14"/>
      <c r="K85" s="7"/>
    </row>
    <row r="86" spans="1:11" x14ac:dyDescent="0.35">
      <c r="A86" s="28"/>
      <c r="B86" s="15"/>
      <c r="C86" s="9"/>
      <c r="D86" s="9"/>
      <c r="E86" s="10"/>
      <c r="F86" s="11"/>
      <c r="G86" s="12"/>
      <c r="H86" s="13"/>
      <c r="I86" s="14"/>
      <c r="K86" s="7"/>
    </row>
    <row r="87" spans="1:11" x14ac:dyDescent="0.35">
      <c r="A87" s="28"/>
      <c r="B87" s="15"/>
      <c r="C87" s="9"/>
      <c r="D87" s="9"/>
      <c r="E87" s="10"/>
      <c r="F87" s="11"/>
      <c r="G87" s="12"/>
      <c r="H87" s="13"/>
      <c r="I87" s="14"/>
      <c r="K87" s="7"/>
    </row>
    <row r="88" spans="1:11" x14ac:dyDescent="0.35">
      <c r="A88" s="28"/>
      <c r="B88" s="15"/>
      <c r="C88" s="9"/>
      <c r="D88" s="9"/>
      <c r="E88" s="10"/>
      <c r="F88" s="11"/>
      <c r="G88" s="12"/>
      <c r="H88" s="13"/>
      <c r="I88" s="14"/>
      <c r="K88" s="7"/>
    </row>
    <row r="89" spans="1:11" x14ac:dyDescent="0.35">
      <c r="A89" s="28"/>
      <c r="B89" s="15"/>
      <c r="C89" s="9"/>
      <c r="D89" s="9"/>
      <c r="E89" s="10"/>
      <c r="F89" s="11"/>
      <c r="G89" s="12"/>
      <c r="H89" s="13"/>
      <c r="I89" s="14"/>
      <c r="K89" s="7"/>
    </row>
    <row r="90" spans="1:11" x14ac:dyDescent="0.35">
      <c r="A90" s="28"/>
      <c r="B90" s="15"/>
      <c r="C90" s="9"/>
      <c r="D90" s="9"/>
      <c r="E90" s="10"/>
      <c r="F90" s="11"/>
      <c r="G90" s="12"/>
      <c r="H90" s="13"/>
      <c r="I90" s="14"/>
      <c r="K90" s="7"/>
    </row>
    <row r="91" spans="1:11" x14ac:dyDescent="0.35">
      <c r="A91" s="28"/>
      <c r="B91" s="15"/>
      <c r="C91" s="9"/>
      <c r="D91" s="9"/>
      <c r="E91" s="10"/>
      <c r="F91" s="11"/>
      <c r="G91" s="12"/>
      <c r="H91" s="13"/>
      <c r="I91" s="14"/>
      <c r="K91" s="7"/>
    </row>
    <row r="92" spans="1:11" x14ac:dyDescent="0.35">
      <c r="A92" s="28"/>
      <c r="B92" s="15"/>
      <c r="C92" s="9"/>
      <c r="D92" s="9"/>
      <c r="E92" s="10"/>
      <c r="F92" s="11"/>
      <c r="G92" s="12"/>
      <c r="H92" s="13"/>
      <c r="I92" s="14"/>
      <c r="K92" s="7"/>
    </row>
    <row r="93" spans="1:11" x14ac:dyDescent="0.35">
      <c r="A93" s="28"/>
      <c r="B93" s="15"/>
      <c r="C93" s="9"/>
      <c r="D93" s="9"/>
      <c r="E93" s="10"/>
      <c r="F93" s="11"/>
      <c r="G93" s="12"/>
      <c r="H93" s="13"/>
      <c r="I93" s="14"/>
      <c r="K93" s="7"/>
    </row>
    <row r="94" spans="1:11" x14ac:dyDescent="0.35">
      <c r="A94" s="28"/>
      <c r="B94" s="15"/>
      <c r="C94" s="9"/>
      <c r="D94" s="9"/>
      <c r="E94" s="10"/>
      <c r="F94" s="11"/>
      <c r="G94" s="12"/>
      <c r="H94" s="13"/>
      <c r="I94" s="14"/>
      <c r="K94" s="7"/>
    </row>
    <row r="95" spans="1:11" x14ac:dyDescent="0.35">
      <c r="A95" s="28"/>
      <c r="B95" s="15"/>
      <c r="C95" s="9"/>
      <c r="D95" s="9"/>
      <c r="E95" s="10"/>
      <c r="F95" s="11"/>
      <c r="G95" s="12"/>
      <c r="H95" s="13"/>
      <c r="I95" s="14"/>
      <c r="K95" s="7"/>
    </row>
    <row r="96" spans="1:11" x14ac:dyDescent="0.35">
      <c r="A96" s="28"/>
      <c r="B96" s="15"/>
      <c r="C96" s="9"/>
      <c r="D96" s="9"/>
      <c r="E96" s="10"/>
      <c r="F96" s="11"/>
      <c r="G96" s="12"/>
      <c r="H96" s="13"/>
      <c r="I96" s="14"/>
      <c r="K96" s="7"/>
    </row>
    <row r="97" spans="1:11" x14ac:dyDescent="0.35">
      <c r="A97" s="28"/>
      <c r="B97" s="15"/>
      <c r="C97" s="9"/>
      <c r="D97" s="9"/>
      <c r="E97" s="10"/>
      <c r="F97" s="11"/>
      <c r="G97" s="12"/>
      <c r="H97" s="13"/>
      <c r="I97" s="14"/>
      <c r="K97" s="7"/>
    </row>
    <row r="98" spans="1:11" x14ac:dyDescent="0.35">
      <c r="A98" s="28"/>
      <c r="B98" s="15"/>
      <c r="C98" s="9"/>
      <c r="D98" s="9"/>
      <c r="E98" s="10"/>
      <c r="F98" s="11"/>
      <c r="G98" s="12"/>
      <c r="H98" s="13"/>
      <c r="I98" s="14"/>
      <c r="K98" s="7"/>
    </row>
    <row r="99" spans="1:11" x14ac:dyDescent="0.35">
      <c r="A99" s="28"/>
      <c r="B99" s="15"/>
      <c r="C99" s="9"/>
      <c r="D99" s="9"/>
      <c r="E99" s="10"/>
      <c r="F99" s="11"/>
      <c r="G99" s="12"/>
      <c r="H99" s="13"/>
      <c r="I99" s="14"/>
      <c r="K99" s="7"/>
    </row>
    <row r="100" spans="1:11" x14ac:dyDescent="0.35">
      <c r="A100" s="28"/>
      <c r="B100" s="15"/>
      <c r="C100" s="9"/>
      <c r="D100" s="9"/>
      <c r="E100" s="10"/>
      <c r="F100" s="11"/>
      <c r="G100" s="12"/>
      <c r="H100" s="13"/>
      <c r="I100" s="14"/>
    </row>
    <row r="101" spans="1:11" x14ac:dyDescent="0.35">
      <c r="A101" s="28"/>
      <c r="B101" s="15"/>
      <c r="C101" s="9"/>
      <c r="D101" s="9"/>
      <c r="E101" s="10"/>
      <c r="F101" s="11"/>
      <c r="G101" s="12"/>
      <c r="H101" s="13"/>
      <c r="I101" s="14"/>
    </row>
    <row r="102" spans="1:11" x14ac:dyDescent="0.35">
      <c r="A102" s="28"/>
      <c r="B102" s="15"/>
      <c r="C102" s="9"/>
      <c r="D102" s="9"/>
      <c r="E102" s="10"/>
      <c r="F102" s="11"/>
      <c r="G102" s="12"/>
      <c r="H102" s="13"/>
      <c r="I102" s="14"/>
    </row>
    <row r="103" spans="1:11" x14ac:dyDescent="0.35">
      <c r="A103" s="28"/>
      <c r="B103" s="15"/>
      <c r="C103" s="9"/>
      <c r="D103" s="9"/>
      <c r="E103" s="10"/>
      <c r="F103" s="11"/>
      <c r="G103" s="12"/>
      <c r="H103" s="13"/>
      <c r="I103" s="14"/>
    </row>
    <row r="104" spans="1:11" x14ac:dyDescent="0.35">
      <c r="A104" s="28"/>
      <c r="B104" s="15"/>
      <c r="C104" s="9"/>
      <c r="D104" s="9"/>
      <c r="E104" s="10"/>
      <c r="F104" s="11"/>
      <c r="G104" s="12"/>
      <c r="H104" s="13"/>
      <c r="I104" s="14"/>
    </row>
    <row r="105" spans="1:11" x14ac:dyDescent="0.35">
      <c r="A105" s="28"/>
      <c r="B105" s="15"/>
      <c r="C105" s="9"/>
      <c r="D105" s="9"/>
      <c r="E105" s="10"/>
      <c r="F105" s="11"/>
      <c r="G105" s="12"/>
      <c r="H105" s="13"/>
      <c r="I105" s="14"/>
    </row>
    <row r="106" spans="1:11" x14ac:dyDescent="0.35">
      <c r="A106" s="28"/>
      <c r="B106" s="15"/>
      <c r="C106" s="9"/>
      <c r="D106" s="9"/>
      <c r="E106" s="10"/>
      <c r="F106" s="11"/>
      <c r="G106" s="12"/>
      <c r="H106" s="13"/>
      <c r="I106" s="14"/>
    </row>
    <row r="107" spans="1:11" x14ac:dyDescent="0.35">
      <c r="A107" s="28"/>
      <c r="B107" s="15"/>
      <c r="C107" s="9"/>
      <c r="D107" s="9"/>
      <c r="E107" s="10"/>
      <c r="F107" s="11"/>
      <c r="G107" s="12"/>
      <c r="H107" s="13"/>
      <c r="I107" s="14"/>
    </row>
    <row r="108" spans="1:11" x14ac:dyDescent="0.35">
      <c r="A108" s="28"/>
      <c r="B108" s="15"/>
      <c r="C108" s="9"/>
      <c r="D108" s="9"/>
      <c r="E108" s="10"/>
      <c r="F108" s="11"/>
      <c r="G108" s="12"/>
      <c r="H108" s="13"/>
      <c r="I108" s="14"/>
    </row>
    <row r="109" spans="1:11" x14ac:dyDescent="0.35">
      <c r="A109" s="28"/>
      <c r="B109" s="15"/>
      <c r="C109" s="9"/>
      <c r="D109" s="9"/>
      <c r="E109" s="10"/>
      <c r="F109" s="11"/>
      <c r="G109" s="12"/>
      <c r="H109" s="13"/>
      <c r="I109" s="14"/>
    </row>
    <row r="110" spans="1:11" x14ac:dyDescent="0.35">
      <c r="A110" s="28"/>
      <c r="B110" s="15"/>
      <c r="C110" s="9"/>
      <c r="D110" s="9"/>
      <c r="E110" s="10"/>
      <c r="F110" s="11"/>
      <c r="G110" s="12"/>
      <c r="H110" s="13"/>
      <c r="I110" s="14"/>
    </row>
    <row r="111" spans="1:11" x14ac:dyDescent="0.35">
      <c r="A111" s="28"/>
      <c r="B111" s="15"/>
      <c r="C111" s="9"/>
      <c r="D111" s="9"/>
      <c r="E111" s="10"/>
      <c r="F111" s="11"/>
      <c r="G111" s="12"/>
      <c r="H111" s="13"/>
      <c r="I111" s="14"/>
    </row>
    <row r="112" spans="1:11" x14ac:dyDescent="0.35">
      <c r="A112" s="28"/>
      <c r="B112" s="15"/>
      <c r="C112" s="9"/>
      <c r="D112" s="9"/>
      <c r="E112" s="10"/>
      <c r="F112" s="11"/>
      <c r="G112" s="12"/>
      <c r="H112" s="13"/>
      <c r="I112" s="14"/>
    </row>
    <row r="113" spans="1:9" x14ac:dyDescent="0.35">
      <c r="A113" s="28"/>
      <c r="B113" s="15"/>
      <c r="C113" s="9"/>
      <c r="D113" s="9"/>
      <c r="E113" s="10"/>
      <c r="F113" s="11"/>
      <c r="G113" s="12"/>
      <c r="H113" s="13"/>
      <c r="I113" s="19"/>
    </row>
    <row r="114" spans="1:9" ht="15" thickBot="1" x14ac:dyDescent="0.4">
      <c r="A114" s="28"/>
      <c r="B114" s="15"/>
      <c r="C114" s="9"/>
      <c r="D114" s="9"/>
      <c r="E114" s="10"/>
      <c r="F114" s="11"/>
      <c r="G114" s="12"/>
      <c r="H114" s="13"/>
      <c r="I114" s="14"/>
    </row>
    <row r="115" spans="1:9" ht="15" thickTop="1" x14ac:dyDescent="0.35">
      <c r="A115" s="29" t="s">
        <v>21</v>
      </c>
      <c r="B115" s="20"/>
      <c r="C115" s="21"/>
      <c r="D115" s="21"/>
      <c r="E115" s="22"/>
      <c r="F115" s="23"/>
      <c r="G115" s="24">
        <f>SUBTOTAL(109,Feuil1!$G$2:$G$114)</f>
        <v>21000</v>
      </c>
      <c r="H115" s="25"/>
      <c r="I115" s="26"/>
    </row>
  </sheetData>
  <sortState xmlns:xlrd2="http://schemas.microsoft.com/office/spreadsheetml/2017/richdata2" ref="O3:O19">
    <sortCondition ref="O3"/>
  </sortState>
  <conditionalFormatting sqref="A2:I1000">
    <cfRule type="expression" dxfId="0" priority="1">
      <formula>AND($A2&lt;&gt;"",MOD(ROW(),2)=0)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recherche</vt:lpstr>
      <vt:lpstr>Feuil1</vt:lpstr>
      <vt:lpstr>banq</vt:lpstr>
      <vt:lpstr>ent</vt:lpstr>
      <vt:lpstr>mont</vt:lpstr>
      <vt:lpstr>plage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</dc:creator>
  <cp:lastModifiedBy>faqword</cp:lastModifiedBy>
  <dcterms:created xsi:type="dcterms:W3CDTF">2020-10-22T16:16:48Z</dcterms:created>
  <dcterms:modified xsi:type="dcterms:W3CDTF">2020-10-23T14:06:50Z</dcterms:modified>
</cp:coreProperties>
</file>