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épenses" sheetId="1" state="visible" r:id="rId2"/>
    <sheet name="Répartition" sheetId="2" state="visible" r:id="rId3"/>
    <sheet name="Différence" sheetId="3" state="visible" r:id="rId4"/>
    <sheet name="Remboursements communs" sheetId="4" state="visible" r:id="rId5"/>
  </sheets>
  <definedNames>
    <definedName function="false" hidden="false" name="Total_dépenses" vbProcedure="false">Dépenses!$I$1:$I$10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<sst xmlns="http://schemas.openxmlformats.org/spreadsheetml/2006/main" count="55" uniqueCount="28">
  <si>
    <t xml:space="preserve">Commun</t>
  </si>
  <si>
    <t xml:space="preserve">Emplacements</t>
  </si>
  <si>
    <t xml:space="preserve">Croisière sur l'estuaire</t>
  </si>
  <si>
    <t xml:space="preserve">Petit déjeuner</t>
  </si>
  <si>
    <t xml:space="preserve">Courses</t>
  </si>
  <si>
    <t xml:space="preserve">Péages</t>
  </si>
  <si>
    <t xml:space="preserve">Essence</t>
  </si>
  <si>
    <t xml:space="preserve">Autre</t>
  </si>
  <si>
    <t xml:space="preserve">Total</t>
  </si>
  <si>
    <t xml:space="preserve">Pourcentages</t>
  </si>
  <si>
    <t xml:space="preserve">Rappel noms</t>
  </si>
  <si>
    <t xml:space="preserve">Trains</t>
  </si>
  <si>
    <t xml:space="preserve">Train Soulac -&gt; Bordeaux</t>
  </si>
  <si>
    <t xml:space="preserve">Train Bordeaux -&gt; Soulac</t>
  </si>
  <si>
    <t xml:space="preserve">Hugo</t>
  </si>
  <si>
    <t xml:space="preserve">Clément</t>
  </si>
  <si>
    <t xml:space="preserve">?</t>
  </si>
  <si>
    <t xml:space="preserve">Marie</t>
  </si>
  <si>
    <t xml:space="preserve">Paul</t>
  </si>
  <si>
    <t xml:space="preserve">Sophiane</t>
  </si>
  <si>
    <t xml:space="preserve">Lea</t>
  </si>
  <si>
    <t xml:space="preserve">Camille</t>
  </si>
  <si>
    <t xml:space="preserve">Elijah</t>
  </si>
  <si>
    <t xml:space="preserve">Monsieur Total</t>
  </si>
  <si>
    <t xml:space="preserve">Dépenses en sous groupes</t>
  </si>
  <si>
    <t xml:space="preserve">Différence cumulée</t>
  </si>
  <si>
    <t xml:space="preserve">Créantiers</t>
  </si>
  <si>
    <t xml:space="preserve">Débiteurs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</si>
</sst>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\ %"/>
    <numFmt numFmtId="166" formatCode="_(* #,##0.00_)\ [$€-1]_);\(#,##0.00&quot;) &quot;[$€-1]_);_(* \-??_)\ [$€-1]_);_(@"/>
    <numFmt numFmtId="167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Cambria"/>
      <family val="0"/>
      <charset val="1"/>
    </font>
    <font>
      <u val="single"/>
      <sz val="11"/>
      <color rgb="FF1155CC"/>
      <name val="Cambria"/>
      <family val="0"/>
      <charset val="1"/>
    </font>
    <font>
      <u val="single"/>
      <sz val="11"/>
      <color rgb="FF0000FF"/>
      <name val="Cambria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B7B7B7"/>
        <bgColor rgb="FFCCCCCC"/>
      </patternFill>
    </fill>
    <fill>
      <patternFill patternType="solid">
        <fgColor rgb="FFFFF2CC"/>
        <bgColor rgb="FFFCE5CD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F9CB9C"/>
        <bgColor rgb="FFF4CCCC"/>
      </patternFill>
    </fill>
    <fill>
      <patternFill patternType="solid">
        <fgColor rgb="FFF4CCCC"/>
        <bgColor rgb="FFF9CB9C"/>
      </patternFill>
    </fill>
    <fill>
      <patternFill patternType="solid">
        <fgColor rgb="FF999999"/>
        <bgColor rgb="FF808080"/>
      </patternFill>
    </fill>
    <fill>
      <patternFill patternType="solid">
        <fgColor rgb="FFEA9999"/>
        <bgColor rgb="FFE6B8AF"/>
      </patternFill>
    </fill>
    <fill>
      <patternFill patternType="solid">
        <fgColor rgb="FFE6B8AF"/>
        <bgColor rgb="FFF9CB9C"/>
      </patternFill>
    </fill>
    <fill>
      <patternFill patternType="solid">
        <fgColor rgb="FFDD7E6B"/>
        <bgColor rgb="FFEA9999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CCCCCC"/>
      </patternFill>
    </fill>
    <fill>
      <patternFill patternType="solid">
        <fgColor rgb="FFB6D7A8"/>
        <bgColor rgb="FFCCCCCC"/>
      </patternFill>
    </fill>
    <fill>
      <patternFill patternType="solid">
        <fgColor rgb="FFCCCCCC"/>
        <bgColor rgb="FFD9D9D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5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7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8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9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9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9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1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1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1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11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11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11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5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11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1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1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6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7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9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1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11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8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1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1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1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1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CE5C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2CC"/>
      <rgbColor rgb="FFF4CCCC"/>
      <rgbColor rgb="FF660066"/>
      <rgbColor rgb="FFDD7E6B"/>
      <rgbColor rgb="FF1155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E599"/>
      <rgbColor rgb="FFB6D7A8"/>
      <rgbColor rgb="FFEA9999"/>
      <rgbColor rgb="FFE6B8AF"/>
      <rgbColor rgb="FFF9CB9C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5.75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14.43"/>
    <col collapsed="false" customWidth="true" hidden="false" outlineLevel="0" max="3" min="3" style="0" width="21.29"/>
    <col collapsed="false" customWidth="true" hidden="false" outlineLevel="0" max="7" min="4" style="0" width="14.43"/>
    <col collapsed="false" customWidth="true" hidden="false" outlineLevel="0" max="8" min="8" style="0" width="17.29"/>
    <col collapsed="false" customWidth="true" hidden="false" outlineLevel="0" max="9" min="9" style="0" width="11.43"/>
    <col collapsed="false" customWidth="true" hidden="false" outlineLevel="0" max="1025" min="10" style="0" width="14.43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M1" s="7" t="s">
        <v>11</v>
      </c>
      <c r="N1" s="7" t="s">
        <v>12</v>
      </c>
      <c r="O1" s="8"/>
      <c r="P1" s="7" t="s">
        <v>13</v>
      </c>
    </row>
    <row r="2" customFormat="false" ht="15.75" hidden="false" customHeight="false" outlineLevel="0" collapsed="false">
      <c r="A2" s="9" t="s">
        <v>14</v>
      </c>
      <c r="B2" s="10" t="n">
        <v>322</v>
      </c>
      <c r="C2" s="11" t="n">
        <v>200</v>
      </c>
      <c r="D2" s="11" t="n">
        <v>16</v>
      </c>
      <c r="E2" s="11" t="n">
        <v>20</v>
      </c>
      <c r="F2" s="11" t="n">
        <v>58.2</v>
      </c>
      <c r="G2" s="11" t="n">
        <v>0</v>
      </c>
      <c r="H2" s="12" t="n">
        <v>0</v>
      </c>
      <c r="I2" s="13" t="n">
        <f aca="false">SUM(B2:H2)</f>
        <v>616.2</v>
      </c>
      <c r="J2" s="14" t="n">
        <f aca="false">I2/$I$10</f>
        <v>0.25106239075608</v>
      </c>
      <c r="K2" s="15" t="str">
        <f aca="false">A2</f>
        <v>Hugo</v>
      </c>
      <c r="M2" s="16" t="str">
        <f aca="false">A2</f>
        <v>Hugo</v>
      </c>
      <c r="N2" s="16" t="n">
        <v>44.4</v>
      </c>
      <c r="O2" s="7" t="str">
        <f aca="false">A2</f>
        <v>Hugo</v>
      </c>
      <c r="P2" s="16" t="n">
        <v>44.4</v>
      </c>
    </row>
    <row r="3" customFormat="false" ht="15.75" hidden="false" customHeight="false" outlineLevel="0" collapsed="false">
      <c r="A3" s="17" t="s">
        <v>15</v>
      </c>
      <c r="B3" s="18" t="n">
        <v>0</v>
      </c>
      <c r="C3" s="19" t="n">
        <v>0</v>
      </c>
      <c r="D3" s="19" t="n">
        <v>16</v>
      </c>
      <c r="E3" s="19" t="n">
        <v>37.2</v>
      </c>
      <c r="F3" s="19" t="n">
        <f aca="false">(32.2+79.1)*2</f>
        <v>222.6</v>
      </c>
      <c r="G3" s="19" t="n">
        <f aca="false">51.1+38.6+20</f>
        <v>109.7</v>
      </c>
      <c r="H3" s="20" t="n">
        <f aca="false">119+59.95</f>
        <v>178.95</v>
      </c>
      <c r="I3" s="13" t="n">
        <f aca="false">SUM(B3:H3)</f>
        <v>564.45</v>
      </c>
      <c r="J3" s="14" t="n">
        <f aca="false">I3/$I$10</f>
        <v>0.22997755024711</v>
      </c>
      <c r="K3" s="20" t="str">
        <f aca="false">A3</f>
        <v>Clément</v>
      </c>
      <c r="M3" s="16" t="s">
        <v>16</v>
      </c>
      <c r="N3" s="16" t="n">
        <v>0</v>
      </c>
      <c r="O3" s="7" t="s">
        <v>16</v>
      </c>
      <c r="P3" s="16" t="n">
        <v>0</v>
      </c>
    </row>
    <row r="4" customFormat="false" ht="15.75" hidden="false" customHeight="false" outlineLevel="0" collapsed="false">
      <c r="A4" s="21" t="s">
        <v>17</v>
      </c>
      <c r="B4" s="22" t="n">
        <v>76.88</v>
      </c>
      <c r="C4" s="23" t="n">
        <v>0</v>
      </c>
      <c r="D4" s="23" t="n">
        <v>0</v>
      </c>
      <c r="E4" s="23" t="n">
        <v>15</v>
      </c>
      <c r="F4" s="24" t="n">
        <v>116.4</v>
      </c>
      <c r="G4" s="23" t="n">
        <v>182.65</v>
      </c>
      <c r="H4" s="25" t="n">
        <v>0</v>
      </c>
      <c r="I4" s="13" t="n">
        <f aca="false">SUM(B4:H4)</f>
        <v>390.93</v>
      </c>
      <c r="J4" s="14" t="n">
        <f aca="false">I4/$I$10</f>
        <v>0.159279163288339</v>
      </c>
      <c r="K4" s="25" t="str">
        <f aca="false">A4</f>
        <v>Marie</v>
      </c>
      <c r="M4" s="16" t="s">
        <v>16</v>
      </c>
      <c r="N4" s="16" t="n">
        <v>0</v>
      </c>
      <c r="O4" s="7" t="s">
        <v>16</v>
      </c>
      <c r="P4" s="16" t="n">
        <v>0</v>
      </c>
    </row>
    <row r="5" customFormat="false" ht="15.75" hidden="false" customHeight="false" outlineLevel="0" collapsed="false">
      <c r="A5" s="26" t="s">
        <v>18</v>
      </c>
      <c r="B5" s="27" t="n">
        <v>0</v>
      </c>
      <c r="C5" s="28" t="n">
        <v>0</v>
      </c>
      <c r="D5" s="28" t="n">
        <v>0</v>
      </c>
      <c r="E5" s="28" t="n">
        <v>32.43</v>
      </c>
      <c r="F5" s="28" t="n">
        <v>60.2</v>
      </c>
      <c r="G5" s="28" t="n">
        <v>0</v>
      </c>
      <c r="H5" s="29" t="n">
        <v>0</v>
      </c>
      <c r="I5" s="13" t="n">
        <f aca="false">SUM(B5:H5)</f>
        <v>92.63</v>
      </c>
      <c r="J5" s="14" t="n">
        <f aca="false">I5/$I$10</f>
        <v>0.0377408459197269</v>
      </c>
      <c r="K5" s="30" t="str">
        <f aca="false">A5</f>
        <v>Paul</v>
      </c>
      <c r="M5" s="16" t="s">
        <v>16</v>
      </c>
      <c r="N5" s="16" t="n">
        <v>0</v>
      </c>
      <c r="O5" s="7" t="s">
        <v>16</v>
      </c>
      <c r="P5" s="16" t="n">
        <v>0</v>
      </c>
    </row>
    <row r="6" customFormat="false" ht="15.75" hidden="false" customHeight="false" outlineLevel="0" collapsed="false">
      <c r="A6" s="31" t="s">
        <v>19</v>
      </c>
      <c r="B6" s="32" t="n">
        <v>422.52</v>
      </c>
      <c r="C6" s="33" t="n">
        <v>0</v>
      </c>
      <c r="D6" s="33" t="n">
        <v>0</v>
      </c>
      <c r="E6" s="33" t="n">
        <v>0</v>
      </c>
      <c r="F6" s="33" t="n">
        <v>0</v>
      </c>
      <c r="G6" s="33" t="n">
        <v>0</v>
      </c>
      <c r="H6" s="34" t="n">
        <v>0</v>
      </c>
      <c r="I6" s="13" t="n">
        <f aca="false">SUM(B6:H6)</f>
        <v>422.52</v>
      </c>
      <c r="J6" s="14" t="n">
        <f aca="false">I6/$I$10</f>
        <v>0.172150083320771</v>
      </c>
      <c r="K6" s="34" t="str">
        <f aca="false">A6</f>
        <v>Sophiane</v>
      </c>
      <c r="M6" s="35" t="s">
        <v>8</v>
      </c>
      <c r="N6" s="36" t="n">
        <f aca="false">SUM(N2:N5)</f>
        <v>44.4</v>
      </c>
      <c r="O6" s="7" t="s">
        <v>8</v>
      </c>
      <c r="P6" s="36" t="n">
        <f aca="false">SUM(P2:P5)</f>
        <v>44.4</v>
      </c>
    </row>
    <row r="7" customFormat="false" ht="15.75" hidden="false" customHeight="false" outlineLevel="0" collapsed="false">
      <c r="A7" s="37" t="s">
        <v>20</v>
      </c>
      <c r="B7" s="38" t="n">
        <v>0</v>
      </c>
      <c r="C7" s="39" t="n">
        <v>0</v>
      </c>
      <c r="D7" s="39" t="n">
        <v>0</v>
      </c>
      <c r="E7" s="39" t="n">
        <v>0</v>
      </c>
      <c r="F7" s="39" t="n">
        <v>0</v>
      </c>
      <c r="G7" s="39" t="n">
        <v>0</v>
      </c>
      <c r="H7" s="40" t="n">
        <v>0</v>
      </c>
      <c r="I7" s="13" t="n">
        <f aca="false">SUM(B7:H7)</f>
        <v>0</v>
      </c>
      <c r="J7" s="14" t="n">
        <f aca="false">I7/$I$10</f>
        <v>0</v>
      </c>
      <c r="K7" s="40" t="str">
        <f aca="false">A7</f>
        <v>Lea</v>
      </c>
    </row>
    <row r="8" customFormat="false" ht="15.75" hidden="false" customHeight="false" outlineLevel="0" collapsed="false">
      <c r="A8" s="41" t="s">
        <v>21</v>
      </c>
      <c r="B8" s="42" t="n">
        <v>0</v>
      </c>
      <c r="C8" s="43" t="n">
        <v>0</v>
      </c>
      <c r="D8" s="43" t="n">
        <v>0</v>
      </c>
      <c r="E8" s="43" t="n">
        <v>0</v>
      </c>
      <c r="F8" s="43" t="n">
        <v>0</v>
      </c>
      <c r="G8" s="43" t="n">
        <v>0</v>
      </c>
      <c r="H8" s="44" t="n">
        <v>0</v>
      </c>
      <c r="I8" s="13" t="n">
        <f aca="false">SUM(B8:H8)</f>
        <v>0</v>
      </c>
      <c r="J8" s="14" t="n">
        <f aca="false">I8/$I$10</f>
        <v>0</v>
      </c>
      <c r="K8" s="44" t="str">
        <f aca="false">A8</f>
        <v>Camille</v>
      </c>
    </row>
    <row r="9" customFormat="false" ht="15.75" hidden="false" customHeight="false" outlineLevel="0" collapsed="false">
      <c r="A9" s="45" t="s">
        <v>22</v>
      </c>
      <c r="B9" s="46" t="n">
        <v>367.64</v>
      </c>
      <c r="C9" s="47" t="n">
        <v>0</v>
      </c>
      <c r="D9" s="47" t="n">
        <v>0</v>
      </c>
      <c r="E9" s="47" t="n">
        <v>0</v>
      </c>
      <c r="F9" s="47" t="n">
        <v>0</v>
      </c>
      <c r="G9" s="47" t="n">
        <v>0</v>
      </c>
      <c r="H9" s="48" t="n">
        <v>0</v>
      </c>
      <c r="I9" s="49" t="n">
        <f aca="false">SUM(B9:H9)</f>
        <v>367.64</v>
      </c>
      <c r="J9" s="50" t="n">
        <f aca="false">I9/$I$10</f>
        <v>0.149789966467973</v>
      </c>
      <c r="K9" s="48" t="str">
        <f aca="false">A9</f>
        <v>Elijah</v>
      </c>
    </row>
    <row r="10" customFormat="false" ht="15.75" hidden="false" customHeight="false" outlineLevel="0" collapsed="false">
      <c r="A10" s="51" t="s">
        <v>8</v>
      </c>
      <c r="B10" s="52" t="n">
        <f aca="false">SUM(B2:B9)</f>
        <v>1189.04</v>
      </c>
      <c r="C10" s="53" t="n">
        <f aca="false">SUM(C2:C9)</f>
        <v>200</v>
      </c>
      <c r="D10" s="53" t="n">
        <f aca="false">SUM(D2:D9)</f>
        <v>32</v>
      </c>
      <c r="E10" s="53" t="n">
        <f aca="false">SUM(E2:E9)</f>
        <v>104.63</v>
      </c>
      <c r="F10" s="53" t="n">
        <f aca="false">SUM(F2:F9)</f>
        <v>457.4</v>
      </c>
      <c r="G10" s="53" t="n">
        <f aca="false">SUM(G2:G9)</f>
        <v>292.35</v>
      </c>
      <c r="H10" s="54" t="n">
        <f aca="false">SUM(H2:H9)</f>
        <v>178.95</v>
      </c>
      <c r="I10" s="55" t="n">
        <f aca="false">SUM(B10:H10)</f>
        <v>2454.37</v>
      </c>
      <c r="J10" s="56" t="n">
        <f aca="false">I10/$I$10</f>
        <v>1</v>
      </c>
      <c r="K10" s="57" t="s">
        <v>23</v>
      </c>
    </row>
    <row r="11" customFormat="false" ht="15.75" hidden="false" customHeight="false" outlineLevel="0" collapsed="false">
      <c r="A11" s="57"/>
    </row>
    <row r="12" customFormat="false" ht="13.8" hidden="false" customHeight="false" outlineLevel="0" collapsed="false">
      <c r="A12" s="58"/>
      <c r="D12" s="57"/>
    </row>
    <row r="13" customFormat="false" ht="33.75" hidden="false" customHeight="true" outlineLevel="0" collapsed="false">
      <c r="A13" s="59" t="s">
        <v>24</v>
      </c>
      <c r="B13" s="60"/>
      <c r="C13" s="60"/>
      <c r="D13" s="60"/>
      <c r="E13" s="60"/>
      <c r="F13" s="60"/>
      <c r="G13" s="60"/>
      <c r="H13" s="60"/>
      <c r="J13" s="61"/>
    </row>
    <row r="14" customFormat="false" ht="15.75" hidden="false" customHeight="false" outlineLevel="0" collapsed="false">
      <c r="A14" s="62" t="str">
        <f aca="false">A2</f>
        <v>Hugo</v>
      </c>
      <c r="B14" s="63"/>
      <c r="C14" s="64"/>
      <c r="D14" s="64"/>
      <c r="E14" s="64"/>
      <c r="F14" s="64"/>
      <c r="G14" s="64"/>
      <c r="H14" s="64"/>
      <c r="J14" s="57"/>
    </row>
    <row r="15" customFormat="false" ht="15.75" hidden="false" customHeight="false" outlineLevel="0" collapsed="false">
      <c r="A15" s="65" t="str">
        <f aca="false">A3</f>
        <v>Clément</v>
      </c>
      <c r="B15" s="66"/>
      <c r="C15" s="8"/>
      <c r="D15" s="8"/>
      <c r="E15" s="8"/>
      <c r="F15" s="8"/>
      <c r="G15" s="8"/>
      <c r="H15" s="8"/>
    </row>
    <row r="16" customFormat="false" ht="15.75" hidden="false" customHeight="false" outlineLevel="0" collapsed="false">
      <c r="A16" s="67" t="str">
        <f aca="false">A4</f>
        <v>Marie</v>
      </c>
      <c r="B16" s="68" t="n">
        <v>20</v>
      </c>
      <c r="C16" s="69"/>
      <c r="D16" s="69"/>
      <c r="E16" s="69"/>
      <c r="F16" s="69"/>
      <c r="G16" s="69"/>
      <c r="H16" s="69"/>
    </row>
    <row r="17" customFormat="false" ht="15.75" hidden="false" customHeight="false" outlineLevel="0" collapsed="false">
      <c r="A17" s="70" t="str">
        <f aca="false">A5</f>
        <v>Paul</v>
      </c>
      <c r="B17" s="66"/>
      <c r="C17" s="8"/>
      <c r="D17" s="8"/>
      <c r="E17" s="8"/>
      <c r="F17" s="8"/>
      <c r="G17" s="8"/>
      <c r="H17" s="8"/>
    </row>
    <row r="18" customFormat="false" ht="15.75" hidden="false" customHeight="false" outlineLevel="0" collapsed="false">
      <c r="A18" s="71" t="str">
        <f aca="false">A6</f>
        <v>Sophiane</v>
      </c>
      <c r="B18" s="66"/>
      <c r="C18" s="8"/>
      <c r="D18" s="8"/>
      <c r="E18" s="8"/>
      <c r="F18" s="8"/>
      <c r="G18" s="8"/>
      <c r="H18" s="8"/>
    </row>
    <row r="19" customFormat="false" ht="15.75" hidden="false" customHeight="false" outlineLevel="0" collapsed="false">
      <c r="A19" s="72" t="str">
        <f aca="false">A7</f>
        <v>Lea</v>
      </c>
      <c r="B19" s="66"/>
      <c r="C19" s="8"/>
      <c r="D19" s="8"/>
      <c r="E19" s="8"/>
      <c r="F19" s="8"/>
      <c r="G19" s="8"/>
      <c r="H19" s="8"/>
    </row>
    <row r="20" customFormat="false" ht="15.75" hidden="false" customHeight="false" outlineLevel="0" collapsed="false">
      <c r="A20" s="73" t="str">
        <f aca="false">A8</f>
        <v>Camille</v>
      </c>
      <c r="B20" s="66"/>
      <c r="C20" s="8"/>
      <c r="D20" s="8"/>
      <c r="E20" s="8"/>
      <c r="F20" s="8"/>
      <c r="G20" s="8"/>
      <c r="H20" s="8"/>
    </row>
    <row r="21" customFormat="false" ht="15.75" hidden="false" customHeight="false" outlineLevel="0" collapsed="false">
      <c r="A21" s="74" t="str">
        <f aca="false">A9</f>
        <v>Elijah</v>
      </c>
      <c r="B21" s="66"/>
      <c r="C21" s="8"/>
      <c r="D21" s="8"/>
      <c r="E21" s="8"/>
      <c r="F21" s="8"/>
      <c r="G21" s="8"/>
      <c r="H21" s="8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.75" zeroHeight="false" outlineLevelRow="0" outlineLevelCol="0"/>
  <cols>
    <col collapsed="false" customWidth="true" hidden="false" outlineLevel="0" max="1" min="1" style="0" width="18.58"/>
    <col collapsed="false" customWidth="true" hidden="false" outlineLevel="0" max="2" min="2" style="0" width="14.43"/>
    <col collapsed="false" customWidth="true" hidden="false" outlineLevel="0" max="3" min="3" style="0" width="21.43"/>
    <col collapsed="false" customWidth="true" hidden="false" outlineLevel="0" max="1025" min="4" style="0" width="14.43"/>
  </cols>
  <sheetData>
    <row r="1" customFormat="false" ht="15.75" hidden="false" customHeight="false" outlineLevel="0" collapsed="false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H1" s="75" t="s">
        <v>7</v>
      </c>
      <c r="I1" s="76" t="s">
        <v>8</v>
      </c>
    </row>
    <row r="2" customFormat="false" ht="15.75" hidden="false" customHeight="false" outlineLevel="0" collapsed="false">
      <c r="A2" s="7" t="str">
        <f aca="false">Dépenses!A2</f>
        <v>Hugo</v>
      </c>
      <c r="B2" s="16" t="n">
        <f aca="false">B$10/8</f>
        <v>148.63</v>
      </c>
      <c r="C2" s="16" t="n">
        <f aca="false">C$10/8</f>
        <v>25</v>
      </c>
      <c r="D2" s="16" t="n">
        <f aca="false">D$10/8</f>
        <v>4</v>
      </c>
      <c r="E2" s="16" t="n">
        <f aca="false">E$10/8</f>
        <v>13.07875</v>
      </c>
      <c r="F2" s="16" t="n">
        <f aca="false">F$10/8</f>
        <v>57.175</v>
      </c>
      <c r="G2" s="16" t="n">
        <f aca="false">G$10/8</f>
        <v>36.54375</v>
      </c>
      <c r="H2" s="16" t="n">
        <f aca="false">H$10/8</f>
        <v>22.36875</v>
      </c>
      <c r="I2" s="77" t="n">
        <f aca="false">SUM(B2:H2)</f>
        <v>306.79625</v>
      </c>
    </row>
    <row r="3" customFormat="false" ht="15.75" hidden="false" customHeight="false" outlineLevel="0" collapsed="false">
      <c r="A3" s="7" t="str">
        <f aca="false">Dépenses!A3</f>
        <v>Clément</v>
      </c>
      <c r="B3" s="16" t="n">
        <f aca="false">B$10/8</f>
        <v>148.63</v>
      </c>
      <c r="C3" s="16" t="n">
        <f aca="false">C$10/8</f>
        <v>25</v>
      </c>
      <c r="D3" s="16" t="n">
        <f aca="false">D$10/8</f>
        <v>4</v>
      </c>
      <c r="E3" s="16" t="n">
        <f aca="false">E$10/8</f>
        <v>13.07875</v>
      </c>
      <c r="F3" s="16" t="n">
        <f aca="false">F$10/8</f>
        <v>57.175</v>
      </c>
      <c r="G3" s="16" t="n">
        <f aca="false">G$10/8</f>
        <v>36.54375</v>
      </c>
      <c r="H3" s="16" t="n">
        <f aca="false">H$10/8</f>
        <v>22.36875</v>
      </c>
      <c r="I3" s="77" t="n">
        <f aca="false">SUM(B3:H3)</f>
        <v>306.79625</v>
      </c>
    </row>
    <row r="4" customFormat="false" ht="15.75" hidden="false" customHeight="false" outlineLevel="0" collapsed="false">
      <c r="A4" s="7" t="str">
        <f aca="false">Dépenses!A4</f>
        <v>Marie</v>
      </c>
      <c r="B4" s="16" t="n">
        <f aca="false">B$10/8</f>
        <v>148.63</v>
      </c>
      <c r="C4" s="16" t="n">
        <f aca="false">C$10/8</f>
        <v>25</v>
      </c>
      <c r="D4" s="16" t="n">
        <f aca="false">D$10/8</f>
        <v>4</v>
      </c>
      <c r="E4" s="16" t="n">
        <f aca="false">E$10/8</f>
        <v>13.07875</v>
      </c>
      <c r="F4" s="16" t="n">
        <f aca="false">F$10/8</f>
        <v>57.175</v>
      </c>
      <c r="G4" s="16" t="n">
        <f aca="false">G$10/8</f>
        <v>36.54375</v>
      </c>
      <c r="H4" s="16" t="n">
        <f aca="false">H$10/8</f>
        <v>22.36875</v>
      </c>
      <c r="I4" s="77" t="n">
        <f aca="false">SUM(B4:H4)</f>
        <v>306.79625</v>
      </c>
    </row>
    <row r="5" customFormat="false" ht="15.75" hidden="false" customHeight="false" outlineLevel="0" collapsed="false">
      <c r="A5" s="7" t="str">
        <f aca="false">Dépenses!A5</f>
        <v>Paul</v>
      </c>
      <c r="B5" s="16" t="n">
        <f aca="false">B$10/8</f>
        <v>148.63</v>
      </c>
      <c r="C5" s="16" t="n">
        <f aca="false">C$10/8</f>
        <v>25</v>
      </c>
      <c r="D5" s="16" t="n">
        <f aca="false">D$10/8</f>
        <v>4</v>
      </c>
      <c r="E5" s="16" t="n">
        <f aca="false">E$10/8</f>
        <v>13.07875</v>
      </c>
      <c r="F5" s="16" t="n">
        <f aca="false">F$10/8</f>
        <v>57.175</v>
      </c>
      <c r="G5" s="16" t="n">
        <f aca="false">G$10/8</f>
        <v>36.54375</v>
      </c>
      <c r="H5" s="16" t="n">
        <f aca="false">H$10/8</f>
        <v>22.36875</v>
      </c>
      <c r="I5" s="77" t="n">
        <f aca="false">SUM(B5:H5)</f>
        <v>306.79625</v>
      </c>
    </row>
    <row r="6" customFormat="false" ht="15.75" hidden="false" customHeight="false" outlineLevel="0" collapsed="false">
      <c r="A6" s="7" t="str">
        <f aca="false">Dépenses!A6</f>
        <v>Sophiane</v>
      </c>
      <c r="B6" s="16" t="n">
        <f aca="false">B$10/8</f>
        <v>148.63</v>
      </c>
      <c r="C6" s="16" t="n">
        <f aca="false">C$10/8</f>
        <v>25</v>
      </c>
      <c r="D6" s="16" t="n">
        <f aca="false">D$10/8</f>
        <v>4</v>
      </c>
      <c r="E6" s="16" t="n">
        <f aca="false">E$10/8</f>
        <v>13.07875</v>
      </c>
      <c r="F6" s="16" t="n">
        <f aca="false">F$10/8</f>
        <v>57.175</v>
      </c>
      <c r="G6" s="16" t="n">
        <f aca="false">G$10/8</f>
        <v>36.54375</v>
      </c>
      <c r="H6" s="16" t="n">
        <f aca="false">H$10/8</f>
        <v>22.36875</v>
      </c>
      <c r="I6" s="77" t="n">
        <f aca="false">SUM(B6:H6)</f>
        <v>306.79625</v>
      </c>
    </row>
    <row r="7" customFormat="false" ht="15.75" hidden="false" customHeight="false" outlineLevel="0" collapsed="false">
      <c r="A7" s="7" t="str">
        <f aca="false">Dépenses!A7</f>
        <v>Lea</v>
      </c>
      <c r="B7" s="16" t="n">
        <f aca="false">B$10/8</f>
        <v>148.63</v>
      </c>
      <c r="C7" s="16" t="n">
        <f aca="false">C$10/8</f>
        <v>25</v>
      </c>
      <c r="D7" s="16" t="n">
        <f aca="false">D$10/8</f>
        <v>4</v>
      </c>
      <c r="E7" s="16" t="n">
        <f aca="false">E$10/8</f>
        <v>13.07875</v>
      </c>
      <c r="F7" s="16" t="n">
        <f aca="false">F$10/8</f>
        <v>57.175</v>
      </c>
      <c r="G7" s="16" t="n">
        <f aca="false">G$10/8</f>
        <v>36.54375</v>
      </c>
      <c r="H7" s="16" t="n">
        <f aca="false">H$10/8</f>
        <v>22.36875</v>
      </c>
      <c r="I7" s="77" t="n">
        <f aca="false">SUM(B7:H7)</f>
        <v>306.79625</v>
      </c>
    </row>
    <row r="8" customFormat="false" ht="15.75" hidden="false" customHeight="false" outlineLevel="0" collapsed="false">
      <c r="A8" s="7" t="str">
        <f aca="false">Dépenses!A8</f>
        <v>Camille</v>
      </c>
      <c r="B8" s="16" t="n">
        <f aca="false">B$10/8</f>
        <v>148.63</v>
      </c>
      <c r="C8" s="16" t="n">
        <f aca="false">C$10/8</f>
        <v>25</v>
      </c>
      <c r="D8" s="16" t="n">
        <f aca="false">D$10/8</f>
        <v>4</v>
      </c>
      <c r="E8" s="16" t="n">
        <f aca="false">E$10/8</f>
        <v>13.07875</v>
      </c>
      <c r="F8" s="16" t="n">
        <f aca="false">F$10/8</f>
        <v>57.175</v>
      </c>
      <c r="G8" s="16" t="n">
        <f aca="false">G$10/8</f>
        <v>36.54375</v>
      </c>
      <c r="H8" s="16" t="n">
        <f aca="false">H$10/8</f>
        <v>22.36875</v>
      </c>
      <c r="I8" s="77" t="n">
        <f aca="false">SUM(B8:H8)</f>
        <v>306.79625</v>
      </c>
    </row>
    <row r="9" customFormat="false" ht="15.75" hidden="false" customHeight="false" outlineLevel="0" collapsed="false">
      <c r="A9" s="7" t="str">
        <f aca="false">Dépenses!A9</f>
        <v>Elijah</v>
      </c>
      <c r="B9" s="16" t="n">
        <f aca="false">B$10/8</f>
        <v>148.63</v>
      </c>
      <c r="C9" s="16" t="n">
        <f aca="false">C$10/8</f>
        <v>25</v>
      </c>
      <c r="D9" s="16" t="n">
        <f aca="false">D$10/8</f>
        <v>4</v>
      </c>
      <c r="E9" s="16" t="n">
        <f aca="false">E$10/8</f>
        <v>13.07875</v>
      </c>
      <c r="F9" s="16" t="n">
        <f aca="false">F$10/8</f>
        <v>57.175</v>
      </c>
      <c r="G9" s="16" t="n">
        <f aca="false">G$10/8</f>
        <v>36.54375</v>
      </c>
      <c r="H9" s="16" t="n">
        <f aca="false">H$10/8</f>
        <v>22.36875</v>
      </c>
      <c r="I9" s="77" t="n">
        <f aca="false">SUM(B9:H9)</f>
        <v>306.79625</v>
      </c>
    </row>
    <row r="10" customFormat="false" ht="15.75" hidden="false" customHeight="false" outlineLevel="0" collapsed="false">
      <c r="A10" s="76" t="s">
        <v>8</v>
      </c>
      <c r="B10" s="77" t="n">
        <f aca="false">Dépenses!B10</f>
        <v>1189.04</v>
      </c>
      <c r="C10" s="77" t="n">
        <f aca="false">Dépenses!C10</f>
        <v>200</v>
      </c>
      <c r="D10" s="77" t="n">
        <f aca="false">Dépenses!D10</f>
        <v>32</v>
      </c>
      <c r="E10" s="77" t="n">
        <f aca="false">Dépenses!E10</f>
        <v>104.63</v>
      </c>
      <c r="F10" s="77" t="n">
        <f aca="false">Dépenses!F10</f>
        <v>457.4</v>
      </c>
      <c r="G10" s="77" t="n">
        <f aca="false">Dépenses!G10</f>
        <v>292.35</v>
      </c>
      <c r="H10" s="77" t="n">
        <f aca="false">Dépenses!H10</f>
        <v>178.95</v>
      </c>
      <c r="I10" s="77" t="n">
        <f aca="false">SUM(B10:H10)</f>
        <v>2454.37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5.75" zeroHeight="false" outlineLevelRow="0" outlineLevelCol="0"/>
  <cols>
    <col collapsed="false" customWidth="true" hidden="false" outlineLevel="0" max="5" min="1" style="0" width="14.43"/>
    <col collapsed="false" customWidth="true" hidden="false" outlineLevel="0" max="6" min="6" style="0" width="17.71"/>
    <col collapsed="false" customWidth="true" hidden="false" outlineLevel="0" max="7" min="7" style="0" width="16.87"/>
    <col collapsed="false" customWidth="true" hidden="false" outlineLevel="0" max="8" min="8" style="0" width="14.43"/>
    <col collapsed="false" customWidth="true" hidden="false" outlineLevel="0" max="9" min="9" style="0" width="18.43"/>
    <col collapsed="false" customWidth="true" hidden="false" outlineLevel="0" max="1025" min="10" style="0" width="14.43"/>
  </cols>
  <sheetData>
    <row r="1" customFormat="false" ht="15.75" hidden="false" customHeight="false" outlineLevel="0" collapsed="false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H1" s="75" t="s">
        <v>7</v>
      </c>
      <c r="I1" s="76" t="s">
        <v>25</v>
      </c>
    </row>
    <row r="2" customFormat="false" ht="15.75" hidden="false" customHeight="false" outlineLevel="0" collapsed="false">
      <c r="A2" s="78" t="str">
        <f aca="false">Dépenses!A2</f>
        <v>Hugo</v>
      </c>
      <c r="B2" s="16" t="n">
        <f aca="false">Dépenses!B2-Répartition!B2</f>
        <v>173.37</v>
      </c>
      <c r="C2" s="16" t="n">
        <f aca="false">Dépenses!C2-Répartition!C2</f>
        <v>175</v>
      </c>
      <c r="D2" s="16" t="n">
        <f aca="false">Dépenses!D2-Répartition!D2</f>
        <v>12</v>
      </c>
      <c r="E2" s="16" t="n">
        <f aca="false">Dépenses!E2-Répartition!E2</f>
        <v>6.92125</v>
      </c>
      <c r="F2" s="16" t="n">
        <f aca="false">Dépenses!F2-Répartition!F2</f>
        <v>1.025</v>
      </c>
      <c r="G2" s="16" t="n">
        <f aca="false">Dépenses!G2-Répartition!G2</f>
        <v>-36.54375</v>
      </c>
      <c r="H2" s="16" t="n">
        <f aca="false">Dépenses!H2-Répartition!H2</f>
        <v>-22.36875</v>
      </c>
      <c r="I2" s="36" t="n">
        <f aca="false">SUM(B2:H2)</f>
        <v>309.40375</v>
      </c>
    </row>
    <row r="3" customFormat="false" ht="15.75" hidden="false" customHeight="false" outlineLevel="0" collapsed="false">
      <c r="A3" s="79" t="str">
        <f aca="false">Dépenses!A3</f>
        <v>Clément</v>
      </c>
      <c r="B3" s="16" t="n">
        <f aca="false">Dépenses!B3-Répartition!B3</f>
        <v>-148.63</v>
      </c>
      <c r="C3" s="16" t="n">
        <f aca="false">Dépenses!C3-Répartition!C3</f>
        <v>-25</v>
      </c>
      <c r="D3" s="16" t="n">
        <f aca="false">Dépenses!D3-Répartition!D3</f>
        <v>12</v>
      </c>
      <c r="E3" s="16" t="n">
        <f aca="false">Dépenses!E3-Répartition!E3</f>
        <v>24.12125</v>
      </c>
      <c r="F3" s="16" t="n">
        <f aca="false">Dépenses!F3-Répartition!F3</f>
        <v>165.425</v>
      </c>
      <c r="G3" s="16" t="n">
        <f aca="false">Dépenses!G3-Répartition!G3</f>
        <v>73.15625</v>
      </c>
      <c r="H3" s="16" t="n">
        <f aca="false">Dépenses!H3-Répartition!H3</f>
        <v>156.58125</v>
      </c>
      <c r="I3" s="36" t="n">
        <f aca="false">SUM(B3:H3)</f>
        <v>257.65375</v>
      </c>
    </row>
    <row r="4" customFormat="false" ht="15.75" hidden="false" customHeight="false" outlineLevel="0" collapsed="false">
      <c r="A4" s="69" t="str">
        <f aca="false">Dépenses!A4</f>
        <v>Marie</v>
      </c>
      <c r="B4" s="16" t="n">
        <f aca="false">Dépenses!B4-Répartition!B4</f>
        <v>-71.75</v>
      </c>
      <c r="C4" s="16" t="n">
        <f aca="false">Dépenses!C4-Répartition!C4</f>
        <v>-25</v>
      </c>
      <c r="D4" s="16" t="n">
        <f aca="false">Dépenses!D4-Répartition!D4</f>
        <v>-4</v>
      </c>
      <c r="E4" s="16" t="n">
        <f aca="false">Dépenses!E4-Répartition!E4</f>
        <v>1.92125</v>
      </c>
      <c r="F4" s="16" t="n">
        <f aca="false">Dépenses!F4-Répartition!F4</f>
        <v>59.225</v>
      </c>
      <c r="G4" s="16" t="n">
        <f aca="false">Dépenses!G4-Répartition!G4</f>
        <v>146.10625</v>
      </c>
      <c r="H4" s="16" t="n">
        <f aca="false">Dépenses!H4-Répartition!H4</f>
        <v>-22.36875</v>
      </c>
      <c r="I4" s="36" t="n">
        <f aca="false">SUM(B4:H4)</f>
        <v>84.13375</v>
      </c>
    </row>
    <row r="5" customFormat="false" ht="15.75" hidden="false" customHeight="false" outlineLevel="0" collapsed="false">
      <c r="A5" s="80" t="str">
        <f aca="false">Dépenses!A5</f>
        <v>Paul</v>
      </c>
      <c r="B5" s="16" t="n">
        <f aca="false">Dépenses!B5-Répartition!B5</f>
        <v>-148.63</v>
      </c>
      <c r="C5" s="16" t="n">
        <f aca="false">Dépenses!C5-Répartition!C5</f>
        <v>-25</v>
      </c>
      <c r="D5" s="16" t="n">
        <f aca="false">Dépenses!D5-Répartition!D5</f>
        <v>-4</v>
      </c>
      <c r="E5" s="16" t="n">
        <f aca="false">Dépenses!E5-Répartition!E5</f>
        <v>19.35125</v>
      </c>
      <c r="F5" s="16" t="n">
        <f aca="false">Dépenses!F5-Répartition!F5</f>
        <v>3.025</v>
      </c>
      <c r="G5" s="16" t="n">
        <f aca="false">Dépenses!G5-Répartition!G5</f>
        <v>-36.54375</v>
      </c>
      <c r="H5" s="16" t="n">
        <f aca="false">Dépenses!H5-Répartition!H5</f>
        <v>-22.36875</v>
      </c>
      <c r="I5" s="36" t="n">
        <f aca="false">SUM(B5:H5)</f>
        <v>-214.16625</v>
      </c>
    </row>
    <row r="6" customFormat="false" ht="15.75" hidden="false" customHeight="false" outlineLevel="0" collapsed="false">
      <c r="A6" s="81" t="str">
        <f aca="false">Dépenses!A6</f>
        <v>Sophiane</v>
      </c>
      <c r="B6" s="16" t="n">
        <f aca="false">Dépenses!B6-Répartition!B6</f>
        <v>273.89</v>
      </c>
      <c r="C6" s="16" t="n">
        <f aca="false">Dépenses!C6-Répartition!C6</f>
        <v>-25</v>
      </c>
      <c r="D6" s="16" t="n">
        <f aca="false">Dépenses!D6-Répartition!D6</f>
        <v>-4</v>
      </c>
      <c r="E6" s="16" t="n">
        <f aca="false">Dépenses!E6-Répartition!E6</f>
        <v>-13.07875</v>
      </c>
      <c r="F6" s="16" t="n">
        <f aca="false">Dépenses!F6-Répartition!F6</f>
        <v>-57.175</v>
      </c>
      <c r="G6" s="16" t="n">
        <f aca="false">Dépenses!G6-Répartition!G6</f>
        <v>-36.54375</v>
      </c>
      <c r="H6" s="16" t="n">
        <f aca="false">Dépenses!H6-Répartition!H6</f>
        <v>-22.36875</v>
      </c>
      <c r="I6" s="36" t="n">
        <f aca="false">SUM(B6:H6)</f>
        <v>115.72375</v>
      </c>
    </row>
    <row r="7" customFormat="false" ht="15.75" hidden="false" customHeight="false" outlineLevel="0" collapsed="false">
      <c r="A7" s="82" t="str">
        <f aca="false">Dépenses!A7</f>
        <v>Lea</v>
      </c>
      <c r="B7" s="16" t="n">
        <f aca="false">Dépenses!B7-Répartition!B7</f>
        <v>-148.63</v>
      </c>
      <c r="C7" s="16" t="n">
        <f aca="false">Dépenses!C7-Répartition!C7</f>
        <v>-25</v>
      </c>
      <c r="D7" s="16" t="n">
        <f aca="false">Dépenses!D7-Répartition!D7</f>
        <v>-4</v>
      </c>
      <c r="E7" s="16" t="n">
        <f aca="false">Dépenses!E7-Répartition!E7</f>
        <v>-13.07875</v>
      </c>
      <c r="F7" s="16" t="n">
        <f aca="false">Dépenses!F7-Répartition!F7</f>
        <v>-57.175</v>
      </c>
      <c r="G7" s="16" t="n">
        <f aca="false">Dépenses!G7-Répartition!G7</f>
        <v>-36.54375</v>
      </c>
      <c r="H7" s="16" t="n">
        <f aca="false">Dépenses!H7-Répartition!H7</f>
        <v>-22.36875</v>
      </c>
      <c r="I7" s="36" t="n">
        <f aca="false">SUM(B7:H7)</f>
        <v>-306.79625</v>
      </c>
    </row>
    <row r="8" customFormat="false" ht="15.75" hidden="false" customHeight="false" outlineLevel="0" collapsed="false">
      <c r="A8" s="83" t="str">
        <f aca="false">Dépenses!A8</f>
        <v>Camille</v>
      </c>
      <c r="B8" s="16" t="n">
        <f aca="false">Dépenses!B8-Répartition!B8</f>
        <v>-148.63</v>
      </c>
      <c r="C8" s="16" t="n">
        <f aca="false">Dépenses!C8-Répartition!C8</f>
        <v>-25</v>
      </c>
      <c r="D8" s="16" t="n">
        <f aca="false">Dépenses!D8-Répartition!D8</f>
        <v>-4</v>
      </c>
      <c r="E8" s="16" t="n">
        <f aca="false">Dépenses!E8-Répartition!E8</f>
        <v>-13.07875</v>
      </c>
      <c r="F8" s="16" t="n">
        <f aca="false">Dépenses!F8-Répartition!F8</f>
        <v>-57.175</v>
      </c>
      <c r="G8" s="16" t="n">
        <f aca="false">Dépenses!G8-Répartition!G8</f>
        <v>-36.54375</v>
      </c>
      <c r="H8" s="16" t="n">
        <f aca="false">Dépenses!H8-Répartition!H8</f>
        <v>-22.36875</v>
      </c>
      <c r="I8" s="36" t="n">
        <f aca="false">SUM(B8:H8)</f>
        <v>-306.79625</v>
      </c>
    </row>
    <row r="9" customFormat="false" ht="15.75" hidden="false" customHeight="false" outlineLevel="0" collapsed="false">
      <c r="A9" s="84" t="str">
        <f aca="false">Dépenses!A9</f>
        <v>Elijah</v>
      </c>
      <c r="B9" s="16" t="n">
        <f aca="false">Dépenses!B9-Répartition!B9</f>
        <v>219.01</v>
      </c>
      <c r="C9" s="16" t="n">
        <f aca="false">Dépenses!C9-Répartition!C9</f>
        <v>-25</v>
      </c>
      <c r="D9" s="16" t="n">
        <f aca="false">Dépenses!D9-Répartition!D9</f>
        <v>-4</v>
      </c>
      <c r="E9" s="16" t="n">
        <f aca="false">Dépenses!E9-Répartition!E9</f>
        <v>-13.07875</v>
      </c>
      <c r="F9" s="16" t="n">
        <f aca="false">Dépenses!F9-Répartition!F9</f>
        <v>-57.175</v>
      </c>
      <c r="G9" s="16" t="n">
        <f aca="false">Dépenses!G9-Répartition!G9</f>
        <v>-36.54375</v>
      </c>
      <c r="H9" s="16" t="n">
        <f aca="false">Dépenses!H9-Répartition!H9</f>
        <v>-22.36875</v>
      </c>
      <c r="I9" s="36" t="n">
        <f aca="false">SUM(B9:H9)</f>
        <v>60.84375</v>
      </c>
    </row>
    <row r="10" customFormat="false" ht="15.75" hidden="false" customHeight="false" outlineLevel="0" collapsed="false">
      <c r="A10" s="85" t="s">
        <v>8</v>
      </c>
      <c r="B10" s="36" t="n">
        <f aca="false">SUM(B2:B9)</f>
        <v>0</v>
      </c>
      <c r="C10" s="36" t="n">
        <f aca="false">SUM(C2:C9)</f>
        <v>0</v>
      </c>
      <c r="D10" s="36" t="n">
        <f aca="false">SUM(D2:D9)</f>
        <v>0</v>
      </c>
      <c r="E10" s="36" t="n">
        <f aca="false">SUM(E2:E9)</f>
        <v>0</v>
      </c>
      <c r="F10" s="36" t="n">
        <f aca="false">SUM(F2:F9)</f>
        <v>8.43769498715119E-015</v>
      </c>
      <c r="G10" s="36" t="n">
        <f aca="false">SUM(G2:G9)</f>
        <v>0</v>
      </c>
      <c r="H10" s="36" t="n">
        <f aca="false">SUM(H2:H9)</f>
        <v>0</v>
      </c>
      <c r="I10" s="36" t="n">
        <f aca="false">SUM(I2:I9)</f>
        <v>0</v>
      </c>
    </row>
  </sheetData>
  <conditionalFormatting sqref="B2:H9">
    <cfRule type="cellIs" priority="2" operator="greaterThan" aboveAverage="0" equalAverage="0" bottom="0" percent="0" rank="0" text="" dxfId="0">
      <formula>0</formula>
    </cfRule>
  </conditionalFormatting>
  <conditionalFormatting sqref="B2:H9">
    <cfRule type="cellIs" priority="3" operator="lessThan" aboveAverage="0" equalAverage="0" bottom="0" percent="0" rank="0" text="" dxfId="0">
      <formula>0</formula>
    </cfRule>
  </conditionalFormatting>
  <conditionalFormatting sqref="I2:I9">
    <cfRule type="cellIs" priority="4" operator="greaterThan" aboveAverage="0" equalAverage="0" bottom="0" percent="0" rank="0" text="" dxfId="0">
      <formula>0</formula>
    </cfRule>
  </conditionalFormatting>
  <conditionalFormatting sqref="I2:I9">
    <cfRule type="cellIs" priority="5" operator="less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.75" zeroHeight="false" outlineLevelRow="0" outlineLevelCol="0"/>
  <cols>
    <col collapsed="false" customWidth="true" hidden="false" outlineLevel="0" max="1" min="1" style="0" width="14.43"/>
    <col collapsed="false" customWidth="true" hidden="false" outlineLevel="0" max="2" min="2" style="0" width="13.01"/>
    <col collapsed="false" customWidth="true" hidden="false" outlineLevel="0" max="1025" min="3" style="0" width="14.43"/>
  </cols>
  <sheetData>
    <row r="1" customFormat="false" ht="15.75" hidden="false" customHeight="false" outlineLevel="0" collapsed="false">
      <c r="A1" s="86"/>
      <c r="B1" s="87" t="str">
        <f aca="false">Dépenses!A2</f>
        <v>Hugo</v>
      </c>
      <c r="C1" s="88" t="str">
        <f aca="false">Dépenses!A3</f>
        <v>Clément</v>
      </c>
      <c r="D1" s="89" t="str">
        <f aca="false">Dépenses!A4</f>
        <v>Marie</v>
      </c>
      <c r="E1" s="90" t="str">
        <f aca="false">Dépenses!A5</f>
        <v>Paul</v>
      </c>
      <c r="F1" s="90" t="str">
        <f aca="false">Dépenses!A6</f>
        <v>Sophiane</v>
      </c>
      <c r="G1" s="90" t="str">
        <f aca="false">Dépenses!A7</f>
        <v>Lea</v>
      </c>
      <c r="H1" s="90" t="str">
        <f aca="false">Dépenses!A8</f>
        <v>Camille</v>
      </c>
      <c r="I1" s="90" t="str">
        <f aca="false">Dépenses!A9</f>
        <v>Elijah</v>
      </c>
      <c r="J1" s="91" t="s">
        <v>26</v>
      </c>
    </row>
    <row r="2" customFormat="false" ht="31.5" hidden="false" customHeight="true" outlineLevel="0" collapsed="false">
      <c r="A2" s="92" t="str">
        <f aca="false">Dépenses!A2</f>
        <v>Hugo</v>
      </c>
      <c r="B2" s="93" t="n">
        <f aca="false">IF(Dépenses!$I$2&gt;Dépenses!I2,Dépenses!$A2&amp;" doit à "&amp;Dépenses!$A$2&amp;" "&amp;ROUNDUP((Dépenses!$I$2-Dépenses!I2)/8,2)&amp;" €",)</f>
        <v>0</v>
      </c>
      <c r="C2" s="94" t="n">
        <f aca="false">IF(Dépenses!$I$3&gt;Dépenses!I2,Dépenses!$A2&amp;" doit à "&amp;Dépenses!$A$3&amp;" "&amp;ROUNDUP((Dépenses!$I$3-Dépenses!I2)/8,2)&amp;" €",)</f>
        <v>0</v>
      </c>
      <c r="D2" s="95" t="n">
        <f aca="false">IF(Dépenses!$I$4&gt;Dépenses!I2,Dépenses!$A2&amp;" doit à "&amp;Dépenses!$A$4&amp;" "&amp;ROUNDUP((Dépenses!$I$4-Dépenses!I2)/8,2)&amp;" €",)</f>
        <v>0</v>
      </c>
      <c r="E2" s="95" t="n">
        <f aca="false">IF(Dépenses!$I$5&gt;Dépenses!I2,Dépenses!$A2&amp;" doit à "&amp;Dépenses!$A$5&amp;" "&amp;ROUNDUP((Dépenses!$I$5-Dépenses!I2)/8,2)&amp;" €",)</f>
        <v>0</v>
      </c>
      <c r="F2" s="95" t="n">
        <f aca="false">IF(Dépenses!$I$6&gt;Dépenses!I2,Dépenses!$A2&amp;" doit à "&amp;Dépenses!$A$6&amp;" "&amp;ROUNDUP((Dépenses!$I$6-Dépenses!I2)/8,2)&amp;" €",)</f>
        <v>0</v>
      </c>
      <c r="G2" s="95" t="n">
        <f aca="false">IF(Dépenses!$I$7&gt;Dépenses!I2,Dépenses!$A2&amp;" doit à "&amp;Dépenses!$A$7&amp;" "&amp;ROUNDUP((Dépenses!$I$7-Dépenses!I2)/8,2)&amp;" €",)</f>
        <v>0</v>
      </c>
      <c r="H2" s="95" t="n">
        <f aca="false">IF(Dépenses!$I$8&gt;Dépenses!I2,Dépenses!$A2&amp;" doit à "&amp;Dépenses!$A$8&amp;" "&amp;ROUNDUP((Dépenses!$I$8-Dépenses!I2)/8,2)&amp;" €",)</f>
        <v>0</v>
      </c>
      <c r="I2" s="96" t="n">
        <f aca="false">IF(Dépenses!$I$9&gt;Dépenses!I2,Dépenses!$A2&amp;" doit à "&amp;Dépenses!$A$9&amp;" "&amp;ROUNDUP((Dépenses!$I$9-Dépenses!I2)/8,2)&amp;" €",)</f>
        <v>0</v>
      </c>
      <c r="J2" s="97"/>
    </row>
    <row r="3" customFormat="false" ht="53.1" hidden="false" customHeight="true" outlineLevel="0" collapsed="false">
      <c r="A3" s="92" t="str">
        <f aca="false">Dépenses!A3</f>
        <v>Clément</v>
      </c>
      <c r="B3" s="94" t="str">
        <f aca="false">IF(Dépenses!$I$2&gt;Dépenses!I3,Dépenses!$A3&amp;" doit à "&amp;Dépenses!$A$2&amp;" "&amp;ROUNDUP((Dépenses!$I$2-Dépenses!I3)/8,2)&amp;" €",)</f>
        <v>Clément doit à Hugo 6,47 €</v>
      </c>
      <c r="C3" s="93" t="n">
        <f aca="false">IF(Dépenses!$I$3&gt;Dépenses!I3,Dépenses!$A3&amp;" doit à "&amp;Dépenses!$A$3&amp;" "&amp;ROUNDUP((Dépenses!$I$3-Dépenses!I3)/8,2)&amp;" €",)</f>
        <v>0</v>
      </c>
      <c r="D3" s="95" t="n">
        <f aca="false">IF(Dépenses!$I$4&gt;Dépenses!I3,Dépenses!$A3&amp;" doit à "&amp;Dépenses!$A$4&amp;" "&amp;ROUNDUP((Dépenses!$I$4-Dépenses!I3)/8,2)&amp;" €",)</f>
        <v>0</v>
      </c>
      <c r="E3" s="95" t="n">
        <f aca="false">IF(Dépenses!$I$5&gt;Dépenses!I3,Dépenses!$A3&amp;" doit à "&amp;Dépenses!$A$5&amp;" "&amp;ROUNDUP((Dépenses!$I$5-Dépenses!I3)/8,2)&amp;" €",)</f>
        <v>0</v>
      </c>
      <c r="F3" s="95" t="n">
        <f aca="false">IF(Dépenses!$I$6&gt;Dépenses!I3,Dépenses!$A3&amp;" doit à "&amp;Dépenses!$A$6&amp;" "&amp;ROUNDUP((Dépenses!$I$6-Dépenses!I3)/8,2)&amp;" €",)</f>
        <v>0</v>
      </c>
      <c r="G3" s="95" t="n">
        <f aca="false">IF(Dépenses!$I$7&gt;Dépenses!I3,Dépenses!$A3&amp;" doit à "&amp;Dépenses!$A$7&amp;" "&amp;ROUNDUP((Dépenses!$I$7-Dépenses!I3)/8,2)&amp;" €",)</f>
        <v>0</v>
      </c>
      <c r="H3" s="95" t="n">
        <f aca="false">IF(Dépenses!$I$8&gt;Dépenses!I3,Dépenses!$A3&amp;" doit à "&amp;Dépenses!$A$8&amp;" "&amp;ROUNDUP((Dépenses!$I$8-Dépenses!I3)/8,2)&amp;" €",)</f>
        <v>0</v>
      </c>
      <c r="I3" s="96" t="n">
        <f aca="false">IF(Dépenses!$I$9&gt;Dépenses!I3,Dépenses!$A3&amp;" doit à "&amp;Dépenses!$A$9&amp;" "&amp;ROUNDUP((Dépenses!$I$9-Dépenses!I3)/8,2)&amp;" €",)</f>
        <v>0</v>
      </c>
      <c r="J3" s="97"/>
    </row>
    <row r="4" customFormat="false" ht="45" hidden="false" customHeight="true" outlineLevel="0" collapsed="false">
      <c r="A4" s="92" t="str">
        <f aca="false">Dépenses!A4</f>
        <v>Marie</v>
      </c>
      <c r="B4" s="94" t="str">
        <f aca="false">IF(Dépenses!$I$2&gt;Dépenses!I4,Dépenses!$A4&amp;" doit à "&amp;Dépenses!$A$2&amp;" "&amp;ROUNDUP((Dépenses!$I$2-Dépenses!I4)/8,2)&amp;" €",)</f>
        <v>Marie doit à Hugo 28,16 €</v>
      </c>
      <c r="C4" s="94" t="str">
        <f aca="false">IF(Dépenses!$I$3&gt;Dépenses!I4,Dépenses!$A4&amp;" doit à "&amp;Dépenses!$A$3&amp;" "&amp;ROUNDUP((Dépenses!$I$3-Dépenses!I4)/8,2)&amp;" €",)</f>
        <v>Marie doit à Clément 21,69 €</v>
      </c>
      <c r="D4" s="98" t="n">
        <f aca="false">IF(Dépenses!$I$4&gt;Dépenses!I4,Dépenses!$A4&amp;" doit à "&amp;Dépenses!$A$4&amp;" "&amp;ROUNDUP((Dépenses!$I$4-Dépenses!I4)/8,2)&amp;" €",)</f>
        <v>0</v>
      </c>
      <c r="E4" s="95" t="n">
        <f aca="false">IF(Dépenses!$I$5&gt;Dépenses!I4,Dépenses!$A4&amp;" doit à "&amp;Dépenses!$A$5&amp;" "&amp;ROUNDUP((Dépenses!$I$5-Dépenses!I4)/8,2)&amp;" €",)</f>
        <v>0</v>
      </c>
      <c r="F4" s="95" t="str">
        <f aca="false">IF(Dépenses!$I$6&gt;Dépenses!I4,Dépenses!$A4&amp;" doit à "&amp;Dépenses!$A$6&amp;" "&amp;ROUNDUP((Dépenses!$I$6-Dépenses!I4)/8,2)&amp;" €",)</f>
        <v>Marie doit à Sophiane 3,95 €</v>
      </c>
      <c r="G4" s="95" t="n">
        <f aca="false">IF(Dépenses!$I$7&gt;Dépenses!I4,Dépenses!$A4&amp;" doit à "&amp;Dépenses!$A$7&amp;" "&amp;ROUNDUP((Dépenses!$I$7-Dépenses!I4)/8,2)&amp;" €",)</f>
        <v>0</v>
      </c>
      <c r="H4" s="95" t="n">
        <f aca="false">IF(Dépenses!$I$8&gt;Dépenses!I4,Dépenses!$A4&amp;" doit à "&amp;Dépenses!$A$8&amp;" "&amp;ROUNDUP((Dépenses!$I$8-Dépenses!I4)/8,2)&amp;" €",)</f>
        <v>0</v>
      </c>
      <c r="I4" s="96" t="n">
        <f aca="false">IF(Dépenses!$I$9&gt;Dépenses!I4,Dépenses!$A4&amp;" doit à "&amp;Dépenses!$A$9&amp;" "&amp;ROUNDUP((Dépenses!$I$9-Dépenses!I4)/8,2)&amp;" €",)</f>
        <v>0</v>
      </c>
      <c r="J4" s="97"/>
    </row>
    <row r="5" customFormat="false" ht="42" hidden="false" customHeight="true" outlineLevel="0" collapsed="false">
      <c r="A5" s="92" t="str">
        <f aca="false">Dépenses!A5</f>
        <v>Paul</v>
      </c>
      <c r="B5" s="94" t="str">
        <f aca="false">IF(Dépenses!$I$2&gt;Dépenses!I5,Dépenses!$A5&amp;" doit à "&amp;Dépenses!$A$2&amp;" "&amp;ROUNDUP((Dépenses!$I$2-Dépenses!I5)/8,2)&amp;" €",)</f>
        <v>Paul doit à Hugo 65,45 €</v>
      </c>
      <c r="C5" s="94" t="str">
        <f aca="false">IF(Dépenses!$I$3&gt;Dépenses!I5,Dépenses!$A5&amp;" doit à "&amp;Dépenses!$A$3&amp;" "&amp;ROUNDUP((Dépenses!$I$3-Dépenses!I5)/8,2)&amp;" €",)</f>
        <v>Paul doit à Clément 58,98 €</v>
      </c>
      <c r="D5" s="95" t="str">
        <f aca="false">IF(Dépenses!$I$4&gt;Dépenses!I5,Dépenses!$A5&amp;" doit à "&amp;Dépenses!$A$4&amp;" "&amp;ROUNDUP((Dépenses!$I$4-Dépenses!I5)/8,2)&amp;" €",)</f>
        <v>Paul doit à Marie 37,29 €</v>
      </c>
      <c r="E5" s="98" t="n">
        <f aca="false">IF(Dépenses!$I$5&gt;Dépenses!I5,Dépenses!$A5&amp;" doit à "&amp;Dépenses!$A$5&amp;" "&amp;ROUNDUP((Dépenses!$I$5-Dépenses!I5)/8,2)&amp;" €",)</f>
        <v>0</v>
      </c>
      <c r="F5" s="95" t="str">
        <f aca="false">IF(Dépenses!$I$6&gt;Dépenses!I5,Dépenses!$A5&amp;" doit à "&amp;Dépenses!$A$6&amp;" "&amp;ROUNDUP((Dépenses!$I$6-Dépenses!I5)/8,2)&amp;" €",)</f>
        <v>Paul doit à Sophiane 41,24 €</v>
      </c>
      <c r="G5" s="95" t="n">
        <f aca="false">IF(Dépenses!$I$7&gt;Dépenses!I5,Dépenses!$A5&amp;" doit à "&amp;Dépenses!$A$7&amp;" "&amp;ROUNDUP((Dépenses!$I$7-Dépenses!I5)/8,2)&amp;" €",)</f>
        <v>0</v>
      </c>
      <c r="H5" s="95" t="n">
        <f aca="false">IF(Dépenses!$I$8&gt;Dépenses!I5,Dépenses!$A5&amp;" doit à "&amp;Dépenses!$A$8&amp;" "&amp;ROUNDUP((Dépenses!$I$8-Dépenses!I5)/8,2)&amp;" €",)</f>
        <v>0</v>
      </c>
      <c r="I5" s="96" t="str">
        <f aca="false">IF(Dépenses!$I$9&gt;Dépenses!I5,Dépenses!$A5&amp;" doit à "&amp;Dépenses!$A$9&amp;" "&amp;ROUNDUP((Dépenses!$I$9-Dépenses!I5)/8,2)&amp;" €",)</f>
        <v>Paul doit à Elijah 34,38 €</v>
      </c>
      <c r="J5" s="97"/>
    </row>
    <row r="6" customFormat="false" ht="59.55" hidden="false" customHeight="true" outlineLevel="0" collapsed="false">
      <c r="A6" s="92" t="str">
        <f aca="false">Dépenses!A6</f>
        <v>Sophiane</v>
      </c>
      <c r="B6" s="94" t="str">
        <f aca="false">IF(Dépenses!$I$2&gt;Dépenses!I6,Dépenses!$A6&amp;" doit à "&amp;Dépenses!$A$2&amp;" "&amp;ROUNDUP((Dépenses!$I$2-Dépenses!I6)/8,2)&amp;" €",)</f>
        <v>Sophiane doit à Hugo 24,21 €</v>
      </c>
      <c r="C6" s="94" t="str">
        <f aca="false">IF(Dépenses!$I$3&gt;Dépenses!I6,Dépenses!$A6&amp;" doit à "&amp;Dépenses!$A$3&amp;" "&amp;ROUNDUP((Dépenses!$I$3-Dépenses!I6)/8,2)&amp;" €",)</f>
        <v>Sophiane doit à Clément 17,75 €</v>
      </c>
      <c r="D6" s="95" t="n">
        <f aca="false">IF(Dépenses!$I$4&gt;Dépenses!I6,Dépenses!$A6&amp;" doit à "&amp;Dépenses!$A$4&amp;" "&amp;ROUNDUP((Dépenses!$I$4-Dépenses!I6)/8,2)&amp;" €",)</f>
        <v>0</v>
      </c>
      <c r="E6" s="95" t="n">
        <f aca="false">IF(Dépenses!$I$5&gt;Dépenses!I6,Dépenses!$A6&amp;" doit à "&amp;Dépenses!$A$5&amp;" "&amp;ROUNDUP((Dépenses!$I$5-Dépenses!I6)/8,2)&amp;" €",)</f>
        <v>0</v>
      </c>
      <c r="F6" s="98" t="n">
        <f aca="false">IF(Dépenses!$I$6&gt;Dépenses!I6,Dépenses!$A6&amp;" doit à "&amp;Dépenses!$A$6&amp;" "&amp;ROUNDUP((Dépenses!$I$6-Dépenses!I6)/8,2)&amp;" €",)</f>
        <v>0</v>
      </c>
      <c r="G6" s="95" t="n">
        <f aca="false">IF(Dépenses!$I$7&gt;Dépenses!I6,Dépenses!$A6&amp;" doit à "&amp;Dépenses!$A$7&amp;" "&amp;ROUNDUP((Dépenses!$I$7-Dépenses!I6)/8,2)&amp;" €",)</f>
        <v>0</v>
      </c>
      <c r="H6" s="95" t="n">
        <f aca="false">IF(Dépenses!$I$8&gt;Dépenses!I6,Dépenses!$A6&amp;" doit à "&amp;Dépenses!$A$8&amp;" "&amp;ROUNDUP((Dépenses!$I$8-Dépenses!I6)/8,2)&amp;" €",)</f>
        <v>0</v>
      </c>
      <c r="I6" s="96" t="n">
        <f aca="false">IF(Dépenses!$I$9&gt;Dépenses!I6,Dépenses!$A6&amp;" doit à "&amp;Dépenses!$A$9&amp;" "&amp;ROUNDUP((Dépenses!$I$9-Dépenses!I6)/8,2)&amp;" €",)</f>
        <v>0</v>
      </c>
      <c r="J6" s="97"/>
    </row>
    <row r="7" customFormat="false" ht="42.85" hidden="false" customHeight="true" outlineLevel="0" collapsed="false">
      <c r="A7" s="92" t="str">
        <f aca="false">Dépenses!A7</f>
        <v>Lea</v>
      </c>
      <c r="B7" s="94" t="str">
        <f aca="false">IF(Dépenses!$I$2&gt;Dépenses!I7,Dépenses!$A7&amp;" doit à "&amp;Dépenses!$A$2&amp;" "&amp;ROUNDUP((Dépenses!$I$2-Dépenses!I7)/8,2)&amp;" €",)</f>
        <v>Lea doit à Hugo 77,03 €</v>
      </c>
      <c r="C7" s="94" t="str">
        <f aca="false">IF(Dépenses!$I$3&gt;Dépenses!I7,Dépenses!$A7&amp;" doit à "&amp;Dépenses!$A$3&amp;" "&amp;ROUNDUP((Dépenses!$I$3-Dépenses!I7)/8,2)&amp;" €",)</f>
        <v>Lea doit à Clément 70,56 €</v>
      </c>
      <c r="D7" s="95" t="str">
        <f aca="false">IF(Dépenses!$I$4&gt;Dépenses!I7,Dépenses!$A7&amp;" doit à "&amp;Dépenses!$A$4&amp;" "&amp;ROUNDUP((Dépenses!$I$4-Dépenses!I7)/8,2)&amp;" €",)</f>
        <v>Lea doit à Marie 48,87 €</v>
      </c>
      <c r="E7" s="95" t="str">
        <f aca="false">IF(Dépenses!$I$5&gt;Dépenses!I7,Dépenses!$A7&amp;" doit à "&amp;Dépenses!$A$5&amp;" "&amp;ROUNDUP((Dépenses!$I$5-Dépenses!I7)/8,2)&amp;" €",)</f>
        <v>Lea doit à Paul 11,58 €</v>
      </c>
      <c r="F7" s="95" t="str">
        <f aca="false">IF(Dépenses!$I$6&gt;Dépenses!I7,Dépenses!$A7&amp;" doit à "&amp;Dépenses!$A$6&amp;" "&amp;ROUNDUP((Dépenses!$I$6-Dépenses!I7)/8,2)&amp;" €",)</f>
        <v>Lea doit à Sophiane 52,82 €</v>
      </c>
      <c r="G7" s="98" t="n">
        <f aca="false">IF(Dépenses!$I$7&gt;Dépenses!I7,Dépenses!$A7&amp;" doit à "&amp;Dépenses!$A$7&amp;" "&amp;ROUNDUP((Dépenses!$I$7-Dépenses!I7)/8,2)&amp;" €",)</f>
        <v>0</v>
      </c>
      <c r="H7" s="95" t="n">
        <f aca="false">IF(Dépenses!$I$8&gt;Dépenses!I7,Dépenses!$A7&amp;" doit à "&amp;Dépenses!$A$8&amp;" "&amp;ROUNDUP((Dépenses!$I$8-Dépenses!I7)/8,2)&amp;" €",)</f>
        <v>0</v>
      </c>
      <c r="I7" s="96" t="str">
        <f aca="false">IF(Dépenses!$I$9&gt;Dépenses!I7,Dépenses!$A7&amp;" doit à "&amp;Dépenses!$A$9&amp;" "&amp;ROUNDUP((Dépenses!$I$9-Dépenses!I7)/8,2)&amp;" €",)</f>
        <v>Lea doit à Elijah 45,96 €</v>
      </c>
      <c r="J7" s="97"/>
    </row>
    <row r="8" customFormat="false" ht="35.1" hidden="false" customHeight="true" outlineLevel="0" collapsed="false">
      <c r="A8" s="92" t="str">
        <f aca="false">Dépenses!A8</f>
        <v>Camille</v>
      </c>
      <c r="B8" s="94" t="str">
        <f aca="false">IF(Dépenses!$I$2&gt;Dépenses!I8,Dépenses!$A8&amp;" doit à "&amp;Dépenses!$A$2&amp;" "&amp;ROUNDUP((Dépenses!$I$2-Dépenses!I8)/8,2)&amp;" €",)</f>
        <v>Camille doit à Hugo 77,03 €</v>
      </c>
      <c r="C8" s="94" t="str">
        <f aca="false">IF(Dépenses!$I$3&gt;Dépenses!I8,Dépenses!$A8&amp;" doit à "&amp;Dépenses!$A$3&amp;" "&amp;ROUNDUP((Dépenses!$I$3-Dépenses!I8)/8,2)&amp;" €",)</f>
        <v>Camille doit à Clément 70,56 €</v>
      </c>
      <c r="D8" s="95" t="str">
        <f aca="false">IF(Dépenses!$I$4&gt;Dépenses!I8,Dépenses!$A8&amp;" doit à "&amp;Dépenses!$A$4&amp;" "&amp;ROUNDUP((Dépenses!$I$4-Dépenses!I8)/8,2)&amp;" €",)</f>
        <v>Camille doit à Marie 48,87 €</v>
      </c>
      <c r="E8" s="95" t="str">
        <f aca="false">IF(Dépenses!$I$5&gt;Dépenses!I8,Dépenses!$A8&amp;" doit à "&amp;Dépenses!$A$5&amp;" "&amp;ROUNDUP((Dépenses!$I$5-Dépenses!I8)/8,2)&amp;" €",)</f>
        <v>Camille doit à Paul 11,58 €</v>
      </c>
      <c r="F8" s="95" t="str">
        <f aca="false">IF(Dépenses!$I$6&gt;Dépenses!I8,Dépenses!$A8&amp;" doit à "&amp;Dépenses!$A$6&amp;" "&amp;ROUNDUP((Dépenses!$I$6-Dépenses!I8)/8,2)&amp;" €",)</f>
        <v>Camille doit à Sophiane 52,82 €</v>
      </c>
      <c r="G8" s="95" t="n">
        <f aca="false">IF(Dépenses!$I$7&gt;Dépenses!I8,Dépenses!$A8&amp;" doit à "&amp;Dépenses!$A$7&amp;" "&amp;ROUNDUP((Dépenses!$I$7-Dépenses!I8)/8,2)&amp;" €",)</f>
        <v>0</v>
      </c>
      <c r="H8" s="98" t="n">
        <f aca="false">IF(Dépenses!$I$8&gt;Dépenses!I8,Dépenses!$A8&amp;" doit à "&amp;Dépenses!$A$8&amp;" "&amp;ROUNDUP((Dépenses!$I$8-Dépenses!I8)/8,2)&amp;" €",)</f>
        <v>0</v>
      </c>
      <c r="I8" s="96" t="str">
        <f aca="false">IF(Dépenses!$I$9&gt;Dépenses!I8,Dépenses!$A8&amp;" doit à "&amp;Dépenses!$A$9&amp;" "&amp;ROUNDUP((Dépenses!$I$9-Dépenses!I8)/8,2)&amp;" €",)</f>
        <v>Camille doit à Elijah 45,96 €</v>
      </c>
      <c r="J8" s="97"/>
    </row>
    <row r="9" customFormat="false" ht="47.1" hidden="false" customHeight="true" outlineLevel="0" collapsed="false">
      <c r="A9" s="92" t="str">
        <f aca="false">Dépenses!A9</f>
        <v>Elijah</v>
      </c>
      <c r="B9" s="94" t="str">
        <f aca="false">IF(Dépenses!$I$2&gt;Dépenses!I9,Dépenses!$A9&amp;" doit à "&amp;Dépenses!$A$2&amp;" "&amp;ROUNDUP((Dépenses!$I$2-Dépenses!I9)/8,2)&amp;" €",)</f>
        <v>Elijah doit à Hugo 31,07 €</v>
      </c>
      <c r="C9" s="94" t="str">
        <f aca="false">IF(Dépenses!$I$3&gt;Dépenses!I9,Dépenses!$A9&amp;" doit à "&amp;Dépenses!$A$3&amp;" "&amp;ROUNDUP((Dépenses!$I$3-Dépenses!I9)/8,2)&amp;" €",)</f>
        <v>Elijah doit à Clément 24,61 €</v>
      </c>
      <c r="D9" s="95" t="str">
        <f aca="false">IF(Dépenses!$I$4&gt;Dépenses!I9,Dépenses!$A9&amp;" doit à "&amp;Dépenses!$A$4&amp;" "&amp;ROUNDUP((Dépenses!$I$4-Dépenses!I9)/8,2)&amp;" €",)</f>
        <v>Elijah doit à Marie 2,92 €</v>
      </c>
      <c r="E9" s="95" t="n">
        <f aca="false">IF(Dépenses!$I$5&gt;Dépenses!I9,Dépenses!$A9&amp;" doit à "&amp;Dépenses!$A$5&amp;" "&amp;ROUNDUP((Dépenses!$I$5-Dépenses!I9)/8,2)&amp;" €",)</f>
        <v>0</v>
      </c>
      <c r="F9" s="95" t="str">
        <f aca="false">IF(Dépenses!$I$6&gt;Dépenses!I9,Dépenses!$A9&amp;" doit à "&amp;Dépenses!$A$6&amp;" "&amp;ROUNDUP((Dépenses!$I$6-Dépenses!I9)/8,2)&amp;" €",)</f>
        <v>Elijah doit à Sophiane 6,86 €</v>
      </c>
      <c r="G9" s="95" t="n">
        <f aca="false">IF(Dépenses!$I$7&gt;Dépenses!I9,Dépenses!$A9&amp;" doit à "&amp;Dépenses!$A$7&amp;" "&amp;ROUNDUP((Dépenses!$I$7-Dépenses!I9)/8,2)&amp;" €",)</f>
        <v>0</v>
      </c>
      <c r="H9" s="95" t="n">
        <f aca="false">IF(Dépenses!$I$8&gt;Dépenses!I9,Dépenses!$A9&amp;" doit à "&amp;Dépenses!$A$8&amp;" "&amp;ROUNDUP((Dépenses!$I$8-Dépenses!I9)/8,2)&amp;" €",)</f>
        <v>0</v>
      </c>
      <c r="I9" s="99" t="n">
        <f aca="false">IF(Dépenses!$I$9&gt;Dépenses!I9,Dépenses!$A9&amp;" doit à "&amp;Dépenses!$A$9&amp;" "&amp;ROUNDUP((Dépenses!$I$9-Dépenses!I9)/8,2)&amp;" €",)</f>
        <v>0</v>
      </c>
      <c r="J9" s="97"/>
    </row>
    <row r="10" customFormat="false" ht="15.75" hidden="false" customHeight="false" outlineLevel="0" collapsed="false">
      <c r="A10" s="100" t="s">
        <v>27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2" customFormat="false" ht="13.8" hidden="false" customHeight="false" outlineLevel="0" collapsed="false">
      <c r="A12" s="10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2020-08-21T17:11:53Z</dcterms:modified>
  <cp:revision>1</cp:revision>
  <dc:subject/>
  <dc:title/>
</cp:coreProperties>
</file>