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6" sheetId="1" r:id="rId1"/>
  </sheets>
  <definedNames>
    <definedName name="_xlnm.Print_Area" localSheetId="0">'A6'!$A$1:$AB$40</definedName>
  </definedName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8" i="1"/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AJ7" i="1"/>
  <c r="AJ8" i="1" l="1"/>
  <c r="AK7" i="1"/>
  <c r="D8" i="1" l="1"/>
  <c r="AJ9" i="1"/>
  <c r="AK8" i="1"/>
  <c r="D9" i="1" l="1"/>
  <c r="AJ10" i="1"/>
  <c r="AK9" i="1"/>
  <c r="D10" i="1" l="1"/>
  <c r="AJ11" i="1"/>
  <c r="AK10" i="1"/>
  <c r="AJ12" i="1" l="1"/>
  <c r="AK11" i="1"/>
  <c r="D11" i="1"/>
  <c r="D12" i="1" l="1"/>
  <c r="AJ13" i="1"/>
  <c r="AK12" i="1"/>
  <c r="D13" i="1" l="1"/>
  <c r="AJ14" i="1"/>
  <c r="AK13" i="1"/>
  <c r="D14" i="1" l="1"/>
  <c r="AJ15" i="1"/>
  <c r="AK14" i="1"/>
  <c r="D15" i="1" l="1"/>
  <c r="AJ16" i="1"/>
  <c r="AK15" i="1"/>
  <c r="D16" i="1" l="1"/>
  <c r="AJ17" i="1"/>
  <c r="AK16" i="1"/>
  <c r="D17" i="1" l="1"/>
  <c r="AJ18" i="1"/>
  <c r="AK17" i="1"/>
  <c r="D18" i="1" l="1"/>
  <c r="AJ19" i="1"/>
  <c r="AK18" i="1"/>
  <c r="D19" i="1" l="1"/>
  <c r="AJ20" i="1"/>
  <c r="AK19" i="1"/>
  <c r="D20" i="1" l="1"/>
  <c r="AJ21" i="1"/>
  <c r="AK20" i="1"/>
  <c r="D21" i="1" l="1"/>
  <c r="AJ22" i="1"/>
  <c r="AK21" i="1"/>
  <c r="D22" i="1" l="1"/>
  <c r="AJ23" i="1"/>
  <c r="AK22" i="1"/>
  <c r="D23" i="1" l="1"/>
  <c r="AJ24" i="1"/>
  <c r="AK23" i="1"/>
  <c r="D24" i="1" l="1"/>
  <c r="AJ25" i="1"/>
  <c r="AK24" i="1"/>
  <c r="D25" i="1" l="1"/>
  <c r="AJ26" i="1"/>
  <c r="AK25" i="1"/>
  <c r="D26" i="1" l="1"/>
  <c r="AJ27" i="1"/>
  <c r="AK26" i="1"/>
  <c r="D27" i="1" l="1"/>
  <c r="AJ28" i="1"/>
  <c r="AK27" i="1"/>
  <c r="D28" i="1" l="1"/>
  <c r="AJ29" i="1"/>
  <c r="AK28" i="1"/>
  <c r="D29" i="1" l="1"/>
  <c r="AJ30" i="1"/>
  <c r="AK29" i="1"/>
  <c r="D30" i="1" l="1"/>
  <c r="AJ31" i="1"/>
  <c r="AK30" i="1"/>
  <c r="D31" i="1" l="1"/>
  <c r="AJ32" i="1"/>
  <c r="AK31" i="1"/>
  <c r="D32" i="1" l="1"/>
  <c r="AJ33" i="1"/>
  <c r="AK32" i="1"/>
  <c r="D33" i="1" l="1"/>
  <c r="AJ34" i="1"/>
  <c r="AK33" i="1"/>
  <c r="D34" i="1" l="1"/>
  <c r="AJ35" i="1"/>
  <c r="AK34" i="1"/>
  <c r="D35" i="1" l="1"/>
  <c r="AJ36" i="1"/>
  <c r="AK35" i="1"/>
  <c r="D36" i="1" l="1"/>
  <c r="AJ37" i="1"/>
  <c r="AK37" i="1" s="1"/>
  <c r="AK36" i="1"/>
  <c r="D37" i="1" l="1"/>
  <c r="M8" i="1" l="1"/>
  <c r="V8" i="1" l="1"/>
  <c r="M9" i="1"/>
  <c r="M10" i="1" l="1"/>
  <c r="V9" i="1"/>
  <c r="M11" i="1" l="1"/>
  <c r="V10" i="1"/>
  <c r="M12" i="1" l="1"/>
  <c r="V11" i="1"/>
  <c r="V12" i="1" l="1"/>
  <c r="M13" i="1"/>
  <c r="V13" i="1" l="1"/>
  <c r="M14" i="1"/>
  <c r="M15" i="1" l="1"/>
  <c r="V14" i="1"/>
  <c r="M16" i="1" l="1"/>
  <c r="V15" i="1"/>
  <c r="V16" i="1" l="1"/>
  <c r="M17" i="1"/>
  <c r="M18" i="1" l="1"/>
  <c r="V17" i="1"/>
  <c r="V18" i="1" l="1"/>
  <c r="M19" i="1"/>
  <c r="V19" i="1" l="1"/>
  <c r="M20" i="1"/>
  <c r="V20" i="1" l="1"/>
  <c r="M21" i="1"/>
  <c r="V21" i="1" l="1"/>
  <c r="M22" i="1"/>
  <c r="V22" i="1" l="1"/>
  <c r="M23" i="1"/>
  <c r="V23" i="1" l="1"/>
  <c r="M24" i="1"/>
  <c r="V24" i="1" l="1"/>
  <c r="M25" i="1"/>
  <c r="M26" i="1" l="1"/>
  <c r="V25" i="1"/>
  <c r="M27" i="1" l="1"/>
  <c r="V26" i="1"/>
  <c r="M28" i="1" l="1"/>
  <c r="V27" i="1"/>
  <c r="M29" i="1" l="1"/>
  <c r="V28" i="1"/>
  <c r="M30" i="1" l="1"/>
  <c r="V29" i="1"/>
  <c r="M31" i="1" l="1"/>
  <c r="V30" i="1"/>
  <c r="M32" i="1" l="1"/>
  <c r="V31" i="1"/>
  <c r="M33" i="1" l="1"/>
  <c r="V32" i="1"/>
  <c r="M34" i="1" l="1"/>
  <c r="V33" i="1"/>
  <c r="V34" i="1" l="1"/>
  <c r="M35" i="1"/>
  <c r="V35" i="1" l="1"/>
  <c r="M36" i="1"/>
  <c r="V36" i="1" l="1"/>
  <c r="M37" i="1"/>
  <c r="V37" i="1" l="1"/>
</calcChain>
</file>

<file path=xl/sharedStrings.xml><?xml version="1.0" encoding="utf-8"?>
<sst xmlns="http://schemas.openxmlformats.org/spreadsheetml/2006/main" count="51" uniqueCount="14">
  <si>
    <t>التاريخ</t>
  </si>
  <si>
    <t xml:space="preserve">عدد ايام الاطعام </t>
  </si>
  <si>
    <t>SAMEDI</t>
  </si>
  <si>
    <t>DIMANCHE</t>
  </si>
  <si>
    <t>LUNDI</t>
  </si>
  <si>
    <t>MARDI</t>
  </si>
  <si>
    <t>MERCREDI</t>
  </si>
  <si>
    <t>JEUDI</t>
  </si>
  <si>
    <t>VENDREDI</t>
  </si>
  <si>
    <t>stock</t>
  </si>
  <si>
    <t>consom</t>
  </si>
  <si>
    <t>huile</t>
  </si>
  <si>
    <t>produit1</t>
  </si>
  <si>
    <t>produit2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</si>
</sst>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yyyy/mm/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4"/>
      <color indexed="8"/>
      <name val="Calibri"/>
      <family val="2"/>
    </font>
    <font>
      <sz val="14"/>
      <color theme="0"/>
      <name val="Calibri"/>
      <family val="2"/>
    </font>
    <font>
      <sz val="12"/>
      <color indexed="8"/>
      <name val="Calibri"/>
      <family val="2"/>
    </font>
    <font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16"/>
      <color indexed="12"/>
      <name val="Calibri"/>
      <family val="2"/>
    </font>
    <font>
      <sz val="11"/>
      <color theme="2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 applyProtection="1">
      <alignment shrinkToFit="1"/>
      <protection locked="0"/>
    </xf>
    <xf numFmtId="0" fontId="2" fillId="0" borderId="0" xfId="0" applyFont="1" applyAlignment="1" applyProtection="1">
      <alignment shrinkToFit="1"/>
      <protection locked="0"/>
    </xf>
    <xf numFmtId="14" fontId="3" fillId="0" borderId="0" xfId="0" applyNumberFormat="1" applyFont="1" applyAlignment="1" applyProtection="1">
      <alignment shrinkToFit="1"/>
      <protection locked="0"/>
    </xf>
    <xf numFmtId="0" fontId="4" fillId="0" borderId="0" xfId="0" applyFont="1" applyBorder="1" applyAlignment="1" applyProtection="1">
      <alignment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1" fillId="0" borderId="0" xfId="0" applyFont="1" applyBorder="1" applyAlignment="1" applyProtection="1">
      <alignment shrinkToFit="1"/>
      <protection locked="0"/>
    </xf>
    <xf numFmtId="0" fontId="4" fillId="0" borderId="0" xfId="0" applyFont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7" fillId="0" borderId="3" xfId="0" applyFont="1" applyBorder="1" applyAlignment="1" applyProtection="1">
      <alignment vertical="center" textRotation="90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textRotation="90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textRotation="90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2" fontId="0" fillId="2" borderId="5" xfId="0" applyNumberFormat="1" applyFill="1" applyBorder="1" applyAlignment="1" applyProtection="1">
      <alignment horizontal="center" vertical="center" shrinkToFit="1"/>
      <protection hidden="1"/>
    </xf>
    <xf numFmtId="14" fontId="0" fillId="0" borderId="0" xfId="0" applyNumberFormat="1" applyAlignment="1" applyProtection="1">
      <alignment shrinkToFit="1"/>
      <protection locked="0"/>
    </xf>
    <xf numFmtId="164" fontId="0" fillId="0" borderId="14" xfId="0" applyNumberFormat="1" applyBorder="1" applyAlignment="1">
      <alignment horizontal="right" vertical="center" shrinkToFit="1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2" fontId="0" fillId="2" borderId="5" xfId="0" applyNumberFormat="1" applyFill="1" applyBorder="1" applyAlignment="1" applyProtection="1">
      <alignment horizontal="center" vertical="center" shrinkToFit="1"/>
      <protection locked="0"/>
    </xf>
    <xf numFmtId="2" fontId="0" fillId="0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11" fillId="0" borderId="5" xfId="0" applyFont="1" applyBorder="1" applyAlignment="1" applyProtection="1">
      <alignment horizont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horizontal="left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shrinkToFit="1"/>
      <protection locked="0"/>
    </xf>
    <xf numFmtId="0" fontId="4" fillId="0" borderId="0" xfId="0" applyFon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center" shrinkToFit="1"/>
      <protection locked="0"/>
    </xf>
  </cellXfs>
  <cellStyles count="1">
    <cellStyle name="Normal" xfId="0" builtinId="0"/>
  </cellStyles>
  <dxfs count="9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AK42"/>
  <sheetViews>
    <sheetView showGridLines="0" showZeros="0" rightToLeft="1" tabSelected="1" zoomScaleNormal="100" workbookViewId="0">
      <selection activeCell="T6" sqref="T6"/>
    </sheetView>
  </sheetViews>
  <sheetFormatPr baseColWidth="10" defaultRowHeight="15" x14ac:dyDescent="0.25"/>
  <cols>
    <col min="1" max="1" width="11.7109375" style="32" customWidth="1"/>
    <col min="2" max="2" width="9.140625" style="1" customWidth="1"/>
    <col min="3" max="3" width="1.7109375" style="2" hidden="1" customWidth="1"/>
    <col min="4" max="4" width="2.7109375" style="1" hidden="1" customWidth="1"/>
    <col min="5" max="28" width="6.7109375" style="1" customWidth="1"/>
    <col min="29" max="29" width="2.7109375" style="1" customWidth="1"/>
    <col min="30" max="16384" width="11.42578125" style="1"/>
  </cols>
  <sheetData>
    <row r="1" spans="1:37" x14ac:dyDescent="0.25">
      <c r="F1" s="1">
        <v>1.1000000000000001</v>
      </c>
      <c r="L1" s="1">
        <v>12.3</v>
      </c>
      <c r="M1" s="3"/>
      <c r="U1" s="1">
        <v>22</v>
      </c>
    </row>
    <row r="2" spans="1:37" ht="18.75" x14ac:dyDescent="0.3">
      <c r="A2" s="55"/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56"/>
      <c r="O2" s="56"/>
      <c r="P2" s="5"/>
      <c r="Q2" s="57"/>
      <c r="R2" s="57"/>
      <c r="S2" s="57"/>
      <c r="T2" s="47"/>
      <c r="U2" s="47"/>
      <c r="V2" s="47"/>
      <c r="W2" s="6"/>
      <c r="X2" s="5"/>
      <c r="Y2" s="5"/>
    </row>
    <row r="3" spans="1:37" ht="18.75" x14ac:dyDescent="0.3">
      <c r="A3" s="7"/>
      <c r="B3" s="7"/>
      <c r="C3" s="8"/>
      <c r="D3" s="7"/>
      <c r="E3" s="7"/>
      <c r="F3" s="9"/>
      <c r="G3" s="9"/>
      <c r="H3" s="9"/>
      <c r="I3" s="9"/>
      <c r="J3" s="9"/>
      <c r="K3" s="9"/>
      <c r="L3" s="54"/>
      <c r="M3" s="54"/>
      <c r="N3" s="54"/>
      <c r="O3" s="10"/>
      <c r="P3" s="11"/>
      <c r="Q3" s="12"/>
      <c r="R3" s="12"/>
      <c r="S3" s="12"/>
      <c r="T3" s="13"/>
      <c r="U3" s="13"/>
      <c r="V3" s="13"/>
      <c r="W3" s="14"/>
    </row>
    <row r="4" spans="1:37" ht="15.75" customHeight="1" x14ac:dyDescent="0.25">
      <c r="A4" s="48"/>
      <c r="B4" s="49"/>
      <c r="C4" s="15"/>
      <c r="D4" s="16"/>
      <c r="E4" s="38" t="s">
        <v>11</v>
      </c>
      <c r="F4" s="38"/>
      <c r="G4" s="38"/>
      <c r="H4" s="38"/>
      <c r="I4" s="38"/>
      <c r="J4" s="38"/>
      <c r="K4" s="38" t="s">
        <v>12</v>
      </c>
      <c r="L4" s="38"/>
      <c r="M4" s="38"/>
      <c r="N4" s="38"/>
      <c r="O4" s="38"/>
      <c r="P4" s="38"/>
      <c r="Q4" s="38"/>
      <c r="R4" s="38"/>
      <c r="S4" s="38"/>
      <c r="T4" s="38" t="s">
        <v>13</v>
      </c>
      <c r="U4" s="38"/>
      <c r="V4" s="38"/>
      <c r="W4" s="38"/>
      <c r="X4" s="38"/>
      <c r="Y4" s="38"/>
      <c r="Z4" s="39"/>
      <c r="AA4" s="40"/>
      <c r="AB4" s="41"/>
    </row>
    <row r="5" spans="1:37" ht="9.75" customHeight="1" x14ac:dyDescent="0.25">
      <c r="A5" s="50"/>
      <c r="B5" s="51"/>
      <c r="C5" s="17"/>
      <c r="D5" s="1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42"/>
      <c r="AA5" s="43"/>
      <c r="AB5" s="44"/>
    </row>
    <row r="6" spans="1:37" ht="15" customHeight="1" x14ac:dyDescent="0.25">
      <c r="A6" s="52"/>
      <c r="B6" s="53"/>
      <c r="C6" s="19"/>
      <c r="D6" s="20"/>
      <c r="E6" s="21"/>
      <c r="F6" s="21" t="s">
        <v>10</v>
      </c>
      <c r="G6" s="21" t="s">
        <v>9</v>
      </c>
      <c r="H6" s="21"/>
      <c r="I6" s="21" t="s">
        <v>10</v>
      </c>
      <c r="J6" s="21" t="s">
        <v>9</v>
      </c>
      <c r="K6" s="21"/>
      <c r="L6" s="21" t="s">
        <v>10</v>
      </c>
      <c r="M6" s="21" t="s">
        <v>9</v>
      </c>
      <c r="N6" s="21"/>
      <c r="O6" s="21" t="s">
        <v>10</v>
      </c>
      <c r="P6" s="21" t="s">
        <v>9</v>
      </c>
      <c r="Q6" s="21"/>
      <c r="R6" s="21" t="s">
        <v>10</v>
      </c>
      <c r="S6" s="21" t="s">
        <v>9</v>
      </c>
      <c r="T6" s="21"/>
      <c r="U6" s="21" t="s">
        <v>10</v>
      </c>
      <c r="V6" s="21" t="s">
        <v>9</v>
      </c>
      <c r="W6" s="21"/>
      <c r="X6" s="21" t="s">
        <v>10</v>
      </c>
      <c r="Y6" s="21" t="s">
        <v>9</v>
      </c>
      <c r="Z6" s="21"/>
      <c r="AA6" s="21" t="s">
        <v>10</v>
      </c>
      <c r="AB6" s="21" t="s">
        <v>9</v>
      </c>
    </row>
    <row r="7" spans="1:37" ht="15" customHeight="1" x14ac:dyDescent="0.25">
      <c r="A7" s="45" t="s">
        <v>0</v>
      </c>
      <c r="B7" s="46"/>
      <c r="C7" s="22"/>
      <c r="D7" s="21"/>
      <c r="E7" s="23"/>
      <c r="F7" s="23"/>
      <c r="G7" s="24">
        <v>66</v>
      </c>
      <c r="H7" s="23"/>
      <c r="I7" s="23"/>
      <c r="J7" s="24"/>
      <c r="K7" s="23"/>
      <c r="L7" s="23"/>
      <c r="M7" s="24">
        <v>30</v>
      </c>
      <c r="N7" s="23"/>
      <c r="O7" s="23"/>
      <c r="P7" s="24"/>
      <c r="Q7" s="23"/>
      <c r="R7" s="23"/>
      <c r="S7" s="24"/>
      <c r="T7" s="23"/>
      <c r="U7" s="23"/>
      <c r="V7" s="24">
        <v>82</v>
      </c>
      <c r="W7" s="23"/>
      <c r="X7" s="23"/>
      <c r="Y7" s="24"/>
      <c r="Z7" s="23"/>
      <c r="AA7" s="23"/>
      <c r="AB7" s="24"/>
      <c r="AJ7" s="25">
        <f>M1</f>
        <v>0</v>
      </c>
      <c r="AK7" s="1" t="str">
        <f>TEXT(AJ7,"DDDD")</f>
        <v>samedi</v>
      </c>
    </row>
    <row r="8" spans="1:37" ht="18.95" customHeight="1" x14ac:dyDescent="0.25">
      <c r="A8" s="31" t="s">
        <v>2</v>
      </c>
      <c r="B8" s="26">
        <v>44044</v>
      </c>
      <c r="C8" s="27">
        <v>1</v>
      </c>
      <c r="D8" s="21" t="str">
        <f>CONCATENATE(A8,C8)</f>
        <v>SAMEDI1</v>
      </c>
      <c r="E8" s="28"/>
      <c r="F8" s="29">
        <f>IF(OR(A8="lundi",A8="mercredi",A8="jeudi")=TRUE,$F$1,0)</f>
        <v>0</v>
      </c>
      <c r="G8" s="24">
        <f>G7-F8</f>
        <v>66</v>
      </c>
      <c r="H8" s="28"/>
      <c r="I8" s="28"/>
      <c r="J8" s="24"/>
      <c r="K8" s="28"/>
      <c r="L8" s="28">
        <f>IF(A8="mercredi",$L$1,0)</f>
        <v>0</v>
      </c>
      <c r="M8" s="24">
        <f>MAX(0,(M7+K8)-L8*C8)</f>
        <v>30</v>
      </c>
      <c r="N8" s="28"/>
      <c r="O8" s="28"/>
      <c r="P8" s="24"/>
      <c r="Q8" s="28"/>
      <c r="R8" s="28"/>
      <c r="S8" s="24"/>
      <c r="T8" s="28"/>
      <c r="U8" s="28">
        <f>IF(OR(A8="lundi",A8="jeudi")=TRUE,$U$1,0)</f>
        <v>0</v>
      </c>
      <c r="V8" s="24">
        <f>MAX(0,(V7+T8)-U8*C8)</f>
        <v>82</v>
      </c>
      <c r="W8" s="28"/>
      <c r="X8" s="28"/>
      <c r="Y8" s="24"/>
      <c r="Z8" s="28"/>
      <c r="AA8" s="28"/>
      <c r="AB8" s="24"/>
      <c r="AJ8" s="25">
        <f t="shared" ref="AJ8:AJ37" si="0">AJ7+1</f>
        <v>1</v>
      </c>
      <c r="AK8" s="1" t="str">
        <f t="shared" ref="AK8:AK37" si="1">TEXT(AJ8,"DDDD")</f>
        <v>dimanche</v>
      </c>
    </row>
    <row r="9" spans="1:37" ht="18.95" customHeight="1" x14ac:dyDescent="0.25">
      <c r="A9" s="31" t="s">
        <v>3</v>
      </c>
      <c r="B9" s="26">
        <v>44045</v>
      </c>
      <c r="C9" s="27">
        <v>1</v>
      </c>
      <c r="D9" s="21" t="str">
        <f t="shared" ref="D9:D37" si="2">CONCATENATE(A9,C9)</f>
        <v>DIMANCHE1</v>
      </c>
      <c r="E9" s="28"/>
      <c r="F9" s="29">
        <f t="shared" ref="F9:F37" si="3">IF(OR(A9="lundi",A9="mercredi",A9="jeudi")=TRUE,$F$1,0)</f>
        <v>0</v>
      </c>
      <c r="G9" s="24">
        <f t="shared" ref="G9:G37" si="4">G8-F9</f>
        <v>66</v>
      </c>
      <c r="H9" s="28"/>
      <c r="I9" s="28"/>
      <c r="J9" s="24"/>
      <c r="K9" s="28"/>
      <c r="L9" s="28">
        <f t="shared" ref="L9:L37" si="5">IF(A9="mercredi",$L$1,0)</f>
        <v>0</v>
      </c>
      <c r="M9" s="24">
        <f t="shared" ref="M9:M37" si="6">MAX(0,(M8+K9)-L9*C9)</f>
        <v>30</v>
      </c>
      <c r="N9" s="28"/>
      <c r="O9" s="28"/>
      <c r="P9" s="24"/>
      <c r="Q9" s="28"/>
      <c r="R9" s="28"/>
      <c r="S9" s="24"/>
      <c r="T9" s="28"/>
      <c r="U9" s="28">
        <f t="shared" ref="U9:U37" si="7">IF(OR(A9="lundi",A9="jeudi")=TRUE,$U$1,0)</f>
        <v>0</v>
      </c>
      <c r="V9" s="24">
        <f t="shared" ref="V9:V37" si="8">MAX(0,(V8+T9)-U9*C9)</f>
        <v>82</v>
      </c>
      <c r="W9" s="28"/>
      <c r="X9" s="28"/>
      <c r="Y9" s="24"/>
      <c r="Z9" s="28"/>
      <c r="AA9" s="28"/>
      <c r="AB9" s="24"/>
      <c r="AJ9" s="25">
        <f t="shared" si="0"/>
        <v>2</v>
      </c>
      <c r="AK9" s="1" t="str">
        <f t="shared" si="1"/>
        <v>lundi</v>
      </c>
    </row>
    <row r="10" spans="1:37" ht="18.95" customHeight="1" x14ac:dyDescent="0.25">
      <c r="A10" s="31" t="s">
        <v>4</v>
      </c>
      <c r="B10" s="26">
        <v>44046</v>
      </c>
      <c r="C10" s="27">
        <v>1</v>
      </c>
      <c r="D10" s="21" t="str">
        <f t="shared" si="2"/>
        <v>LUNDI1</v>
      </c>
      <c r="E10" s="28"/>
      <c r="F10" s="29">
        <f t="shared" si="3"/>
        <v>1.1000000000000001</v>
      </c>
      <c r="G10" s="24">
        <f t="shared" si="4"/>
        <v>64.900000000000006</v>
      </c>
      <c r="H10" s="28"/>
      <c r="I10" s="28"/>
      <c r="J10" s="24"/>
      <c r="K10" s="28"/>
      <c r="L10" s="28">
        <f t="shared" si="5"/>
        <v>0</v>
      </c>
      <c r="M10" s="24">
        <f t="shared" si="6"/>
        <v>30</v>
      </c>
      <c r="N10" s="28"/>
      <c r="O10" s="28"/>
      <c r="P10" s="24"/>
      <c r="Q10" s="28"/>
      <c r="R10" s="28"/>
      <c r="S10" s="24"/>
      <c r="T10" s="28"/>
      <c r="U10" s="28">
        <f t="shared" si="7"/>
        <v>22</v>
      </c>
      <c r="V10" s="24">
        <f t="shared" si="8"/>
        <v>60</v>
      </c>
      <c r="W10" s="28"/>
      <c r="X10" s="28"/>
      <c r="Y10" s="24"/>
      <c r="Z10" s="28"/>
      <c r="AA10" s="28"/>
      <c r="AB10" s="24"/>
      <c r="AJ10" s="25">
        <f t="shared" si="0"/>
        <v>3</v>
      </c>
      <c r="AK10" s="1" t="str">
        <f t="shared" si="1"/>
        <v>mardi</v>
      </c>
    </row>
    <row r="11" spans="1:37" ht="18.95" customHeight="1" x14ac:dyDescent="0.25">
      <c r="A11" s="31" t="s">
        <v>5</v>
      </c>
      <c r="B11" s="26">
        <v>44047</v>
      </c>
      <c r="C11" s="27">
        <v>1</v>
      </c>
      <c r="D11" s="21" t="str">
        <f t="shared" si="2"/>
        <v>MARDI1</v>
      </c>
      <c r="E11" s="28"/>
      <c r="F11" s="29">
        <f t="shared" si="3"/>
        <v>0</v>
      </c>
      <c r="G11" s="24">
        <f t="shared" si="4"/>
        <v>64.900000000000006</v>
      </c>
      <c r="H11" s="28"/>
      <c r="I11" s="28"/>
      <c r="J11" s="24"/>
      <c r="K11" s="28"/>
      <c r="L11" s="28">
        <f t="shared" si="5"/>
        <v>0</v>
      </c>
      <c r="M11" s="24">
        <f t="shared" si="6"/>
        <v>30</v>
      </c>
      <c r="N11" s="28"/>
      <c r="O11" s="28"/>
      <c r="P11" s="24"/>
      <c r="Q11" s="28"/>
      <c r="R11" s="28"/>
      <c r="S11" s="24"/>
      <c r="T11" s="28"/>
      <c r="U11" s="28">
        <f t="shared" si="7"/>
        <v>0</v>
      </c>
      <c r="V11" s="24">
        <f t="shared" si="8"/>
        <v>60</v>
      </c>
      <c r="W11" s="28"/>
      <c r="X11" s="28"/>
      <c r="Y11" s="24"/>
      <c r="Z11" s="28"/>
      <c r="AA11" s="28"/>
      <c r="AB11" s="24"/>
      <c r="AJ11" s="25">
        <f t="shared" si="0"/>
        <v>4</v>
      </c>
      <c r="AK11" s="1" t="str">
        <f t="shared" si="1"/>
        <v>mercredi</v>
      </c>
    </row>
    <row r="12" spans="1:37" ht="18.95" customHeight="1" x14ac:dyDescent="0.25">
      <c r="A12" s="31" t="s">
        <v>6</v>
      </c>
      <c r="B12" s="26">
        <v>44048</v>
      </c>
      <c r="C12" s="27">
        <v>1</v>
      </c>
      <c r="D12" s="21" t="str">
        <f t="shared" si="2"/>
        <v>MERCREDI1</v>
      </c>
      <c r="E12" s="28"/>
      <c r="F12" s="29">
        <f t="shared" si="3"/>
        <v>1.1000000000000001</v>
      </c>
      <c r="G12" s="24">
        <f t="shared" si="4"/>
        <v>63.800000000000004</v>
      </c>
      <c r="H12" s="28"/>
      <c r="I12" s="28"/>
      <c r="J12" s="24"/>
      <c r="K12" s="28"/>
      <c r="L12" s="28">
        <f t="shared" si="5"/>
        <v>12.3</v>
      </c>
      <c r="M12" s="24">
        <f t="shared" si="6"/>
        <v>17.7</v>
      </c>
      <c r="N12" s="28"/>
      <c r="O12" s="28"/>
      <c r="P12" s="24"/>
      <c r="Q12" s="28"/>
      <c r="R12" s="28"/>
      <c r="S12" s="24"/>
      <c r="T12" s="28"/>
      <c r="U12" s="28">
        <f t="shared" si="7"/>
        <v>0</v>
      </c>
      <c r="V12" s="24">
        <f t="shared" si="8"/>
        <v>60</v>
      </c>
      <c r="W12" s="28"/>
      <c r="X12" s="28"/>
      <c r="Y12" s="24"/>
      <c r="Z12" s="28"/>
      <c r="AA12" s="28"/>
      <c r="AB12" s="24"/>
      <c r="AJ12" s="25">
        <f t="shared" si="0"/>
        <v>5</v>
      </c>
      <c r="AK12" s="1" t="str">
        <f t="shared" si="1"/>
        <v>jeudi</v>
      </c>
    </row>
    <row r="13" spans="1:37" ht="18.95" customHeight="1" x14ac:dyDescent="0.25">
      <c r="A13" s="31" t="s">
        <v>7</v>
      </c>
      <c r="B13" s="26">
        <v>44049</v>
      </c>
      <c r="C13" s="27">
        <v>1</v>
      </c>
      <c r="D13" s="21" t="str">
        <f t="shared" si="2"/>
        <v>JEUDI1</v>
      </c>
      <c r="E13" s="28"/>
      <c r="F13" s="29">
        <f t="shared" si="3"/>
        <v>1.1000000000000001</v>
      </c>
      <c r="G13" s="24">
        <f t="shared" si="4"/>
        <v>62.7</v>
      </c>
      <c r="H13" s="28"/>
      <c r="I13" s="28"/>
      <c r="J13" s="24"/>
      <c r="K13" s="28"/>
      <c r="L13" s="28">
        <f t="shared" si="5"/>
        <v>0</v>
      </c>
      <c r="M13" s="24">
        <f t="shared" si="6"/>
        <v>17.7</v>
      </c>
      <c r="N13" s="28"/>
      <c r="O13" s="28"/>
      <c r="P13" s="24"/>
      <c r="Q13" s="28"/>
      <c r="R13" s="28"/>
      <c r="S13" s="24"/>
      <c r="T13" s="28"/>
      <c r="U13" s="28">
        <f t="shared" si="7"/>
        <v>22</v>
      </c>
      <c r="V13" s="24">
        <f t="shared" si="8"/>
        <v>38</v>
      </c>
      <c r="W13" s="28"/>
      <c r="X13" s="28"/>
      <c r="Y13" s="24"/>
      <c r="Z13" s="28"/>
      <c r="AA13" s="28"/>
      <c r="AB13" s="24"/>
      <c r="AJ13" s="25">
        <f t="shared" si="0"/>
        <v>6</v>
      </c>
      <c r="AK13" s="1" t="str">
        <f t="shared" si="1"/>
        <v>vendredi</v>
      </c>
    </row>
    <row r="14" spans="1:37" ht="18.95" customHeight="1" x14ac:dyDescent="0.25">
      <c r="A14" s="31" t="s">
        <v>8</v>
      </c>
      <c r="B14" s="26">
        <v>44050</v>
      </c>
      <c r="C14" s="27">
        <v>1</v>
      </c>
      <c r="D14" s="21" t="str">
        <f t="shared" si="2"/>
        <v>VENDREDI1</v>
      </c>
      <c r="E14" s="28"/>
      <c r="F14" s="29">
        <f t="shared" si="3"/>
        <v>0</v>
      </c>
      <c r="G14" s="24">
        <f t="shared" si="4"/>
        <v>62.7</v>
      </c>
      <c r="H14" s="28"/>
      <c r="I14" s="28"/>
      <c r="J14" s="24"/>
      <c r="K14" s="28"/>
      <c r="L14" s="28">
        <f t="shared" si="5"/>
        <v>0</v>
      </c>
      <c r="M14" s="24">
        <f t="shared" si="6"/>
        <v>17.7</v>
      </c>
      <c r="N14" s="28"/>
      <c r="O14" s="28"/>
      <c r="P14" s="24"/>
      <c r="Q14" s="28"/>
      <c r="R14" s="28"/>
      <c r="S14" s="24"/>
      <c r="T14" s="28"/>
      <c r="U14" s="28">
        <f t="shared" si="7"/>
        <v>0</v>
      </c>
      <c r="V14" s="24">
        <f t="shared" si="8"/>
        <v>38</v>
      </c>
      <c r="W14" s="28"/>
      <c r="X14" s="28"/>
      <c r="Y14" s="24"/>
      <c r="Z14" s="28"/>
      <c r="AA14" s="28"/>
      <c r="AB14" s="24"/>
      <c r="AJ14" s="25">
        <f t="shared" si="0"/>
        <v>7</v>
      </c>
      <c r="AK14" s="1" t="str">
        <f t="shared" si="1"/>
        <v>samedi</v>
      </c>
    </row>
    <row r="15" spans="1:37" ht="18.95" customHeight="1" x14ac:dyDescent="0.25">
      <c r="A15" s="31" t="s">
        <v>2</v>
      </c>
      <c r="B15" s="26">
        <v>44051</v>
      </c>
      <c r="C15" s="27">
        <v>1</v>
      </c>
      <c r="D15" s="21" t="str">
        <f t="shared" si="2"/>
        <v>SAMEDI1</v>
      </c>
      <c r="E15" s="28"/>
      <c r="F15" s="29">
        <f t="shared" si="3"/>
        <v>0</v>
      </c>
      <c r="G15" s="24">
        <f t="shared" si="4"/>
        <v>62.7</v>
      </c>
      <c r="H15" s="28"/>
      <c r="I15" s="28"/>
      <c r="J15" s="24"/>
      <c r="K15" s="28"/>
      <c r="L15" s="28">
        <f t="shared" si="5"/>
        <v>0</v>
      </c>
      <c r="M15" s="24">
        <f t="shared" si="6"/>
        <v>17.7</v>
      </c>
      <c r="N15" s="28"/>
      <c r="O15" s="28"/>
      <c r="P15" s="24"/>
      <c r="Q15" s="28"/>
      <c r="R15" s="28"/>
      <c r="S15" s="24"/>
      <c r="T15" s="28"/>
      <c r="U15" s="28">
        <f t="shared" si="7"/>
        <v>0</v>
      </c>
      <c r="V15" s="24">
        <f t="shared" si="8"/>
        <v>38</v>
      </c>
      <c r="W15" s="28"/>
      <c r="X15" s="28"/>
      <c r="Y15" s="24"/>
      <c r="Z15" s="28"/>
      <c r="AA15" s="28"/>
      <c r="AB15" s="24"/>
      <c r="AJ15" s="25">
        <f t="shared" si="0"/>
        <v>8</v>
      </c>
      <c r="AK15" s="1" t="str">
        <f t="shared" si="1"/>
        <v>dimanche</v>
      </c>
    </row>
    <row r="16" spans="1:37" ht="18.95" customHeight="1" x14ac:dyDescent="0.25">
      <c r="A16" s="31" t="s">
        <v>3</v>
      </c>
      <c r="B16" s="26">
        <v>44052</v>
      </c>
      <c r="C16" s="27">
        <v>1</v>
      </c>
      <c r="D16" s="21" t="str">
        <f t="shared" si="2"/>
        <v>DIMANCHE1</v>
      </c>
      <c r="E16" s="28"/>
      <c r="F16" s="29">
        <f t="shared" si="3"/>
        <v>0</v>
      </c>
      <c r="G16" s="24">
        <f t="shared" si="4"/>
        <v>62.7</v>
      </c>
      <c r="H16" s="28"/>
      <c r="I16" s="28"/>
      <c r="J16" s="24"/>
      <c r="K16" s="28"/>
      <c r="L16" s="28">
        <f t="shared" si="5"/>
        <v>0</v>
      </c>
      <c r="M16" s="24">
        <f t="shared" si="6"/>
        <v>17.7</v>
      </c>
      <c r="N16" s="28"/>
      <c r="O16" s="28"/>
      <c r="P16" s="24"/>
      <c r="Q16" s="28"/>
      <c r="R16" s="28"/>
      <c r="S16" s="24"/>
      <c r="T16" s="28"/>
      <c r="U16" s="28">
        <f t="shared" si="7"/>
        <v>0</v>
      </c>
      <c r="V16" s="24">
        <f t="shared" si="8"/>
        <v>38</v>
      </c>
      <c r="W16" s="28"/>
      <c r="X16" s="28"/>
      <c r="Y16" s="24"/>
      <c r="Z16" s="28"/>
      <c r="AA16" s="28"/>
      <c r="AB16" s="24"/>
      <c r="AJ16" s="25">
        <f t="shared" si="0"/>
        <v>9</v>
      </c>
      <c r="AK16" s="1" t="str">
        <f t="shared" si="1"/>
        <v>lundi</v>
      </c>
    </row>
    <row r="17" spans="1:37" ht="18.95" customHeight="1" x14ac:dyDescent="0.25">
      <c r="A17" s="31" t="s">
        <v>4</v>
      </c>
      <c r="B17" s="26">
        <v>44053</v>
      </c>
      <c r="C17" s="27">
        <v>1</v>
      </c>
      <c r="D17" s="21" t="str">
        <f t="shared" si="2"/>
        <v>LUNDI1</v>
      </c>
      <c r="E17" s="28"/>
      <c r="F17" s="29">
        <f t="shared" si="3"/>
        <v>1.1000000000000001</v>
      </c>
      <c r="G17" s="24">
        <f t="shared" si="4"/>
        <v>61.6</v>
      </c>
      <c r="H17" s="28"/>
      <c r="I17" s="28"/>
      <c r="J17" s="24"/>
      <c r="K17" s="28"/>
      <c r="L17" s="28">
        <f t="shared" si="5"/>
        <v>0</v>
      </c>
      <c r="M17" s="24">
        <f t="shared" si="6"/>
        <v>17.7</v>
      </c>
      <c r="N17" s="28"/>
      <c r="O17" s="28"/>
      <c r="P17" s="24"/>
      <c r="Q17" s="28"/>
      <c r="R17" s="28"/>
      <c r="S17" s="24"/>
      <c r="T17" s="28"/>
      <c r="U17" s="28">
        <f t="shared" si="7"/>
        <v>22</v>
      </c>
      <c r="V17" s="24">
        <f t="shared" si="8"/>
        <v>16</v>
      </c>
      <c r="W17" s="28"/>
      <c r="X17" s="28"/>
      <c r="Y17" s="24"/>
      <c r="Z17" s="28"/>
      <c r="AA17" s="28"/>
      <c r="AB17" s="24"/>
      <c r="AJ17" s="25">
        <f t="shared" si="0"/>
        <v>10</v>
      </c>
      <c r="AK17" s="1" t="str">
        <f t="shared" si="1"/>
        <v>mardi</v>
      </c>
    </row>
    <row r="18" spans="1:37" ht="18.95" customHeight="1" x14ac:dyDescent="0.25">
      <c r="A18" s="31" t="s">
        <v>5</v>
      </c>
      <c r="B18" s="26">
        <v>44054</v>
      </c>
      <c r="C18" s="27">
        <v>1</v>
      </c>
      <c r="D18" s="21" t="str">
        <f t="shared" si="2"/>
        <v>MARDI1</v>
      </c>
      <c r="E18" s="28"/>
      <c r="F18" s="29">
        <f t="shared" si="3"/>
        <v>0</v>
      </c>
      <c r="G18" s="24">
        <f t="shared" si="4"/>
        <v>61.6</v>
      </c>
      <c r="H18" s="28"/>
      <c r="I18" s="28"/>
      <c r="J18" s="24"/>
      <c r="K18" s="28"/>
      <c r="L18" s="28">
        <f t="shared" si="5"/>
        <v>0</v>
      </c>
      <c r="M18" s="24">
        <f t="shared" si="6"/>
        <v>17.7</v>
      </c>
      <c r="N18" s="28"/>
      <c r="O18" s="28"/>
      <c r="P18" s="24"/>
      <c r="Q18" s="28"/>
      <c r="R18" s="28"/>
      <c r="S18" s="24"/>
      <c r="T18" s="28"/>
      <c r="U18" s="28">
        <f t="shared" si="7"/>
        <v>0</v>
      </c>
      <c r="V18" s="24">
        <f t="shared" si="8"/>
        <v>16</v>
      </c>
      <c r="W18" s="28"/>
      <c r="X18" s="28"/>
      <c r="Y18" s="24"/>
      <c r="Z18" s="28"/>
      <c r="AA18" s="28"/>
      <c r="AB18" s="24"/>
      <c r="AJ18" s="25">
        <f t="shared" si="0"/>
        <v>11</v>
      </c>
      <c r="AK18" s="1" t="str">
        <f t="shared" si="1"/>
        <v>mercredi</v>
      </c>
    </row>
    <row r="19" spans="1:37" s="30" customFormat="1" ht="18.95" customHeight="1" x14ac:dyDescent="0.25">
      <c r="A19" s="31" t="s">
        <v>6</v>
      </c>
      <c r="B19" s="26">
        <v>44055</v>
      </c>
      <c r="C19" s="27">
        <v>1</v>
      </c>
      <c r="D19" s="21" t="str">
        <f t="shared" si="2"/>
        <v>MERCREDI1</v>
      </c>
      <c r="E19" s="28"/>
      <c r="F19" s="29">
        <f t="shared" si="3"/>
        <v>1.1000000000000001</v>
      </c>
      <c r="G19" s="24">
        <f t="shared" si="4"/>
        <v>60.5</v>
      </c>
      <c r="H19" s="28"/>
      <c r="I19" s="28"/>
      <c r="J19" s="24"/>
      <c r="K19" s="28"/>
      <c r="L19" s="28">
        <f t="shared" si="5"/>
        <v>12.3</v>
      </c>
      <c r="M19" s="24">
        <f t="shared" si="6"/>
        <v>5.3999999999999986</v>
      </c>
      <c r="N19" s="28"/>
      <c r="O19" s="28"/>
      <c r="P19" s="24"/>
      <c r="Q19" s="28"/>
      <c r="R19" s="28"/>
      <c r="S19" s="24"/>
      <c r="T19" s="28"/>
      <c r="U19" s="28">
        <f t="shared" si="7"/>
        <v>0</v>
      </c>
      <c r="V19" s="24">
        <f t="shared" si="8"/>
        <v>16</v>
      </c>
      <c r="W19" s="28"/>
      <c r="X19" s="28"/>
      <c r="Y19" s="24"/>
      <c r="Z19" s="28"/>
      <c r="AA19" s="28"/>
      <c r="AB19" s="24"/>
      <c r="AC19" s="1"/>
      <c r="AJ19" s="25">
        <f t="shared" si="0"/>
        <v>12</v>
      </c>
      <c r="AK19" s="1" t="str">
        <f t="shared" si="1"/>
        <v>jeudi</v>
      </c>
    </row>
    <row r="20" spans="1:37" s="30" customFormat="1" ht="18.95" customHeight="1" x14ac:dyDescent="0.25">
      <c r="A20" s="31" t="s">
        <v>7</v>
      </c>
      <c r="B20" s="26">
        <v>44056</v>
      </c>
      <c r="C20" s="27">
        <v>1</v>
      </c>
      <c r="D20" s="21" t="str">
        <f t="shared" si="2"/>
        <v>JEUDI1</v>
      </c>
      <c r="E20" s="28"/>
      <c r="F20" s="29">
        <f t="shared" si="3"/>
        <v>1.1000000000000001</v>
      </c>
      <c r="G20" s="24">
        <f t="shared" si="4"/>
        <v>59.4</v>
      </c>
      <c r="H20" s="28"/>
      <c r="I20" s="28"/>
      <c r="J20" s="24"/>
      <c r="K20" s="28"/>
      <c r="L20" s="28">
        <f t="shared" si="5"/>
        <v>0</v>
      </c>
      <c r="M20" s="24">
        <f t="shared" si="6"/>
        <v>5.3999999999999986</v>
      </c>
      <c r="N20" s="28"/>
      <c r="O20" s="28"/>
      <c r="P20" s="24"/>
      <c r="Q20" s="28"/>
      <c r="R20" s="28"/>
      <c r="S20" s="24"/>
      <c r="T20" s="28"/>
      <c r="U20" s="28">
        <f t="shared" si="7"/>
        <v>22</v>
      </c>
      <c r="V20" s="24">
        <f t="shared" si="8"/>
        <v>0</v>
      </c>
      <c r="W20" s="28"/>
      <c r="X20" s="28"/>
      <c r="Y20" s="24"/>
      <c r="Z20" s="28"/>
      <c r="AA20" s="28"/>
      <c r="AB20" s="24"/>
      <c r="AC20" s="1"/>
      <c r="AJ20" s="25">
        <f t="shared" si="0"/>
        <v>13</v>
      </c>
      <c r="AK20" s="1" t="str">
        <f t="shared" si="1"/>
        <v>vendredi</v>
      </c>
    </row>
    <row r="21" spans="1:37" s="30" customFormat="1" ht="18.95" customHeight="1" x14ac:dyDescent="0.25">
      <c r="A21" s="31" t="s">
        <v>8</v>
      </c>
      <c r="B21" s="26">
        <v>44057</v>
      </c>
      <c r="C21" s="27">
        <v>1</v>
      </c>
      <c r="D21" s="21" t="str">
        <f t="shared" si="2"/>
        <v>VENDREDI1</v>
      </c>
      <c r="E21" s="28"/>
      <c r="F21" s="29">
        <f t="shared" si="3"/>
        <v>0</v>
      </c>
      <c r="G21" s="24">
        <f t="shared" si="4"/>
        <v>59.4</v>
      </c>
      <c r="H21" s="28"/>
      <c r="I21" s="28"/>
      <c r="J21" s="24"/>
      <c r="K21" s="28"/>
      <c r="L21" s="28">
        <f t="shared" si="5"/>
        <v>0</v>
      </c>
      <c r="M21" s="24">
        <f t="shared" si="6"/>
        <v>5.3999999999999986</v>
      </c>
      <c r="N21" s="28"/>
      <c r="O21" s="28"/>
      <c r="P21" s="24"/>
      <c r="Q21" s="28"/>
      <c r="R21" s="28"/>
      <c r="S21" s="24"/>
      <c r="T21" s="28"/>
      <c r="U21" s="28">
        <f t="shared" si="7"/>
        <v>0</v>
      </c>
      <c r="V21" s="24">
        <f t="shared" si="8"/>
        <v>0</v>
      </c>
      <c r="W21" s="28"/>
      <c r="X21" s="28"/>
      <c r="Y21" s="24"/>
      <c r="Z21" s="28"/>
      <c r="AA21" s="28"/>
      <c r="AB21" s="24"/>
      <c r="AC21" s="1"/>
      <c r="AJ21" s="25">
        <f t="shared" si="0"/>
        <v>14</v>
      </c>
      <c r="AK21" s="1" t="str">
        <f t="shared" si="1"/>
        <v>samedi</v>
      </c>
    </row>
    <row r="22" spans="1:37" s="30" customFormat="1" ht="18.95" customHeight="1" x14ac:dyDescent="0.25">
      <c r="A22" s="31" t="s">
        <v>2</v>
      </c>
      <c r="B22" s="26">
        <v>44058</v>
      </c>
      <c r="C22" s="27">
        <v>1</v>
      </c>
      <c r="D22" s="21" t="str">
        <f t="shared" si="2"/>
        <v>SAMEDI1</v>
      </c>
      <c r="E22" s="28"/>
      <c r="F22" s="29">
        <f t="shared" si="3"/>
        <v>0</v>
      </c>
      <c r="G22" s="24">
        <f t="shared" si="4"/>
        <v>59.4</v>
      </c>
      <c r="H22" s="28"/>
      <c r="I22" s="28"/>
      <c r="J22" s="24"/>
      <c r="K22" s="28"/>
      <c r="L22" s="28">
        <f t="shared" si="5"/>
        <v>0</v>
      </c>
      <c r="M22" s="24">
        <f t="shared" si="6"/>
        <v>5.3999999999999986</v>
      </c>
      <c r="N22" s="28"/>
      <c r="O22" s="28"/>
      <c r="P22" s="24"/>
      <c r="Q22" s="28"/>
      <c r="R22" s="28"/>
      <c r="S22" s="24"/>
      <c r="T22" s="28"/>
      <c r="U22" s="28">
        <f t="shared" si="7"/>
        <v>0</v>
      </c>
      <c r="V22" s="24">
        <f t="shared" si="8"/>
        <v>0</v>
      </c>
      <c r="W22" s="28"/>
      <c r="X22" s="28"/>
      <c r="Y22" s="24"/>
      <c r="Z22" s="28"/>
      <c r="AA22" s="28"/>
      <c r="AB22" s="24"/>
      <c r="AC22" s="1"/>
      <c r="AJ22" s="25">
        <f t="shared" si="0"/>
        <v>15</v>
      </c>
      <c r="AK22" s="1" t="str">
        <f t="shared" si="1"/>
        <v>dimanche</v>
      </c>
    </row>
    <row r="23" spans="1:37" ht="18.95" customHeight="1" x14ac:dyDescent="0.25">
      <c r="A23" s="31" t="s">
        <v>3</v>
      </c>
      <c r="B23" s="26">
        <v>44059</v>
      </c>
      <c r="C23" s="27">
        <v>1</v>
      </c>
      <c r="D23" s="21" t="str">
        <f t="shared" si="2"/>
        <v>DIMANCHE1</v>
      </c>
      <c r="E23" s="28"/>
      <c r="F23" s="29">
        <f t="shared" si="3"/>
        <v>0</v>
      </c>
      <c r="G23" s="24">
        <f t="shared" si="4"/>
        <v>59.4</v>
      </c>
      <c r="H23" s="28"/>
      <c r="I23" s="28"/>
      <c r="J23" s="24"/>
      <c r="K23" s="28"/>
      <c r="L23" s="28">
        <f t="shared" si="5"/>
        <v>0</v>
      </c>
      <c r="M23" s="24">
        <f t="shared" si="6"/>
        <v>5.3999999999999986</v>
      </c>
      <c r="N23" s="28"/>
      <c r="O23" s="28"/>
      <c r="P23" s="24"/>
      <c r="Q23" s="28"/>
      <c r="R23" s="28"/>
      <c r="S23" s="24"/>
      <c r="T23" s="28"/>
      <c r="U23" s="28">
        <f t="shared" si="7"/>
        <v>0</v>
      </c>
      <c r="V23" s="24">
        <f t="shared" si="8"/>
        <v>0</v>
      </c>
      <c r="W23" s="28"/>
      <c r="X23" s="28"/>
      <c r="Y23" s="24"/>
      <c r="Z23" s="28"/>
      <c r="AA23" s="28"/>
      <c r="AB23" s="24"/>
      <c r="AJ23" s="25">
        <f t="shared" si="0"/>
        <v>16</v>
      </c>
      <c r="AK23" s="1" t="str">
        <f t="shared" si="1"/>
        <v>lundi</v>
      </c>
    </row>
    <row r="24" spans="1:37" ht="18.95" customHeight="1" x14ac:dyDescent="0.25">
      <c r="A24" s="31" t="s">
        <v>4</v>
      </c>
      <c r="B24" s="26">
        <v>44060</v>
      </c>
      <c r="C24" s="27">
        <v>1</v>
      </c>
      <c r="D24" s="21" t="str">
        <f t="shared" si="2"/>
        <v>LUNDI1</v>
      </c>
      <c r="E24" s="28"/>
      <c r="F24" s="29">
        <f t="shared" si="3"/>
        <v>1.1000000000000001</v>
      </c>
      <c r="G24" s="24">
        <f t="shared" si="4"/>
        <v>58.3</v>
      </c>
      <c r="H24" s="28"/>
      <c r="I24" s="28"/>
      <c r="J24" s="24"/>
      <c r="K24" s="28"/>
      <c r="L24" s="28">
        <f t="shared" si="5"/>
        <v>0</v>
      </c>
      <c r="M24" s="24">
        <f t="shared" si="6"/>
        <v>5.3999999999999986</v>
      </c>
      <c r="N24" s="28"/>
      <c r="O24" s="28"/>
      <c r="P24" s="24"/>
      <c r="Q24" s="28"/>
      <c r="R24" s="28"/>
      <c r="S24" s="24"/>
      <c r="T24" s="28"/>
      <c r="U24" s="28">
        <f t="shared" si="7"/>
        <v>22</v>
      </c>
      <c r="V24" s="24">
        <f t="shared" si="8"/>
        <v>0</v>
      </c>
      <c r="W24" s="28"/>
      <c r="X24" s="28"/>
      <c r="Y24" s="24"/>
      <c r="Z24" s="28"/>
      <c r="AA24" s="28"/>
      <c r="AB24" s="24"/>
      <c r="AJ24" s="25">
        <f t="shared" si="0"/>
        <v>17</v>
      </c>
      <c r="AK24" s="1" t="str">
        <f t="shared" si="1"/>
        <v>mardi</v>
      </c>
    </row>
    <row r="25" spans="1:37" ht="18.95" customHeight="1" x14ac:dyDescent="0.25">
      <c r="A25" s="31" t="s">
        <v>5</v>
      </c>
      <c r="B25" s="26">
        <v>44061</v>
      </c>
      <c r="C25" s="27">
        <v>1</v>
      </c>
      <c r="D25" s="21" t="str">
        <f t="shared" si="2"/>
        <v>MARDI1</v>
      </c>
      <c r="E25" s="28"/>
      <c r="F25" s="29">
        <f t="shared" si="3"/>
        <v>0</v>
      </c>
      <c r="G25" s="24">
        <f t="shared" si="4"/>
        <v>58.3</v>
      </c>
      <c r="H25" s="28"/>
      <c r="I25" s="28"/>
      <c r="J25" s="24"/>
      <c r="K25" s="28"/>
      <c r="L25" s="28">
        <f t="shared" si="5"/>
        <v>0</v>
      </c>
      <c r="M25" s="24">
        <f t="shared" si="6"/>
        <v>5.3999999999999986</v>
      </c>
      <c r="N25" s="28"/>
      <c r="O25" s="28"/>
      <c r="P25" s="24"/>
      <c r="Q25" s="28"/>
      <c r="R25" s="28"/>
      <c r="S25" s="24"/>
      <c r="T25" s="28"/>
      <c r="U25" s="28">
        <f t="shared" si="7"/>
        <v>0</v>
      </c>
      <c r="V25" s="24">
        <f t="shared" si="8"/>
        <v>0</v>
      </c>
      <c r="W25" s="28"/>
      <c r="X25" s="28"/>
      <c r="Y25" s="24"/>
      <c r="Z25" s="28"/>
      <c r="AA25" s="28"/>
      <c r="AB25" s="24"/>
      <c r="AJ25" s="25">
        <f t="shared" si="0"/>
        <v>18</v>
      </c>
      <c r="AK25" s="1" t="str">
        <f t="shared" si="1"/>
        <v>mercredi</v>
      </c>
    </row>
    <row r="26" spans="1:37" ht="18.95" customHeight="1" x14ac:dyDescent="0.25">
      <c r="A26" s="31" t="s">
        <v>6</v>
      </c>
      <c r="B26" s="26">
        <v>44062</v>
      </c>
      <c r="C26" s="27">
        <v>1</v>
      </c>
      <c r="D26" s="21" t="str">
        <f t="shared" si="2"/>
        <v>MERCREDI1</v>
      </c>
      <c r="E26" s="28"/>
      <c r="F26" s="29">
        <f t="shared" si="3"/>
        <v>1.1000000000000001</v>
      </c>
      <c r="G26" s="24">
        <f t="shared" si="4"/>
        <v>57.199999999999996</v>
      </c>
      <c r="H26" s="28"/>
      <c r="I26" s="28"/>
      <c r="J26" s="24"/>
      <c r="K26" s="28"/>
      <c r="L26" s="28">
        <f t="shared" si="5"/>
        <v>12.3</v>
      </c>
      <c r="M26" s="24">
        <f t="shared" si="6"/>
        <v>0</v>
      </c>
      <c r="N26" s="28"/>
      <c r="O26" s="28"/>
      <c r="P26" s="24"/>
      <c r="Q26" s="28"/>
      <c r="R26" s="28"/>
      <c r="S26" s="24"/>
      <c r="T26" s="28"/>
      <c r="U26" s="28">
        <f t="shared" si="7"/>
        <v>0</v>
      </c>
      <c r="V26" s="24">
        <f t="shared" si="8"/>
        <v>0</v>
      </c>
      <c r="W26" s="28"/>
      <c r="X26" s="28"/>
      <c r="Y26" s="24"/>
      <c r="Z26" s="28"/>
      <c r="AA26" s="28"/>
      <c r="AB26" s="24"/>
      <c r="AJ26" s="25">
        <f t="shared" si="0"/>
        <v>19</v>
      </c>
      <c r="AK26" s="1" t="str">
        <f t="shared" si="1"/>
        <v>jeudi</v>
      </c>
    </row>
    <row r="27" spans="1:37" ht="18.95" customHeight="1" x14ac:dyDescent="0.25">
      <c r="A27" s="31" t="s">
        <v>7</v>
      </c>
      <c r="B27" s="26">
        <v>44063</v>
      </c>
      <c r="C27" s="27">
        <v>1</v>
      </c>
      <c r="D27" s="21" t="str">
        <f t="shared" si="2"/>
        <v>JEUDI1</v>
      </c>
      <c r="E27" s="28"/>
      <c r="F27" s="29">
        <f t="shared" si="3"/>
        <v>1.1000000000000001</v>
      </c>
      <c r="G27" s="24">
        <f t="shared" si="4"/>
        <v>56.099999999999994</v>
      </c>
      <c r="H27" s="28"/>
      <c r="I27" s="28"/>
      <c r="J27" s="24"/>
      <c r="K27" s="28"/>
      <c r="L27" s="28">
        <f t="shared" si="5"/>
        <v>0</v>
      </c>
      <c r="M27" s="24">
        <f t="shared" si="6"/>
        <v>0</v>
      </c>
      <c r="N27" s="28"/>
      <c r="O27" s="28"/>
      <c r="P27" s="24"/>
      <c r="Q27" s="28"/>
      <c r="R27" s="28"/>
      <c r="S27" s="24"/>
      <c r="T27" s="28"/>
      <c r="U27" s="28">
        <f t="shared" si="7"/>
        <v>22</v>
      </c>
      <c r="V27" s="24">
        <f t="shared" si="8"/>
        <v>0</v>
      </c>
      <c r="W27" s="28"/>
      <c r="X27" s="28"/>
      <c r="Y27" s="24"/>
      <c r="Z27" s="28"/>
      <c r="AA27" s="28"/>
      <c r="AB27" s="24"/>
      <c r="AJ27" s="25">
        <f t="shared" si="0"/>
        <v>20</v>
      </c>
      <c r="AK27" s="1" t="str">
        <f t="shared" si="1"/>
        <v>vendredi</v>
      </c>
    </row>
    <row r="28" spans="1:37" ht="18.95" customHeight="1" x14ac:dyDescent="0.25">
      <c r="A28" s="31" t="s">
        <v>8</v>
      </c>
      <c r="B28" s="26">
        <v>44064</v>
      </c>
      <c r="C28" s="27">
        <v>1</v>
      </c>
      <c r="D28" s="21" t="str">
        <f t="shared" si="2"/>
        <v>VENDREDI1</v>
      </c>
      <c r="E28" s="28"/>
      <c r="F28" s="29">
        <f t="shared" si="3"/>
        <v>0</v>
      </c>
      <c r="G28" s="24">
        <f t="shared" si="4"/>
        <v>56.099999999999994</v>
      </c>
      <c r="H28" s="28"/>
      <c r="I28" s="28"/>
      <c r="J28" s="24"/>
      <c r="K28" s="28"/>
      <c r="L28" s="28">
        <f t="shared" si="5"/>
        <v>0</v>
      </c>
      <c r="M28" s="24">
        <f t="shared" si="6"/>
        <v>0</v>
      </c>
      <c r="N28" s="28"/>
      <c r="O28" s="28"/>
      <c r="P28" s="24"/>
      <c r="Q28" s="28"/>
      <c r="R28" s="28"/>
      <c r="S28" s="24"/>
      <c r="T28" s="28"/>
      <c r="U28" s="28">
        <f t="shared" si="7"/>
        <v>0</v>
      </c>
      <c r="V28" s="24">
        <f t="shared" si="8"/>
        <v>0</v>
      </c>
      <c r="W28" s="28"/>
      <c r="X28" s="28"/>
      <c r="Y28" s="24"/>
      <c r="Z28" s="28"/>
      <c r="AA28" s="28"/>
      <c r="AB28" s="24"/>
      <c r="AJ28" s="25">
        <f t="shared" si="0"/>
        <v>21</v>
      </c>
      <c r="AK28" s="1" t="str">
        <f t="shared" si="1"/>
        <v>samedi</v>
      </c>
    </row>
    <row r="29" spans="1:37" ht="18.95" customHeight="1" x14ac:dyDescent="0.25">
      <c r="A29" s="31" t="s">
        <v>2</v>
      </c>
      <c r="B29" s="26">
        <v>44065</v>
      </c>
      <c r="C29" s="27">
        <v>1</v>
      </c>
      <c r="D29" s="21" t="str">
        <f t="shared" si="2"/>
        <v>SAMEDI1</v>
      </c>
      <c r="E29" s="28"/>
      <c r="F29" s="29">
        <f t="shared" si="3"/>
        <v>0</v>
      </c>
      <c r="G29" s="24">
        <f t="shared" si="4"/>
        <v>56.099999999999994</v>
      </c>
      <c r="H29" s="28"/>
      <c r="I29" s="28"/>
      <c r="J29" s="24"/>
      <c r="K29" s="28"/>
      <c r="L29" s="28">
        <f t="shared" si="5"/>
        <v>0</v>
      </c>
      <c r="M29" s="24">
        <f t="shared" si="6"/>
        <v>0</v>
      </c>
      <c r="N29" s="28"/>
      <c r="O29" s="28"/>
      <c r="P29" s="24"/>
      <c r="Q29" s="28"/>
      <c r="R29" s="28"/>
      <c r="S29" s="24"/>
      <c r="T29" s="28"/>
      <c r="U29" s="28">
        <f t="shared" si="7"/>
        <v>0</v>
      </c>
      <c r="V29" s="24">
        <f t="shared" si="8"/>
        <v>0</v>
      </c>
      <c r="W29" s="28"/>
      <c r="X29" s="28"/>
      <c r="Y29" s="24"/>
      <c r="Z29" s="28"/>
      <c r="AA29" s="28"/>
      <c r="AB29" s="24"/>
      <c r="AJ29" s="25">
        <f t="shared" si="0"/>
        <v>22</v>
      </c>
      <c r="AK29" s="1" t="str">
        <f t="shared" si="1"/>
        <v>dimanche</v>
      </c>
    </row>
    <row r="30" spans="1:37" ht="18.95" customHeight="1" x14ac:dyDescent="0.25">
      <c r="A30" s="31" t="s">
        <v>3</v>
      </c>
      <c r="B30" s="26">
        <v>44066</v>
      </c>
      <c r="C30" s="27">
        <v>1</v>
      </c>
      <c r="D30" s="21" t="str">
        <f t="shared" si="2"/>
        <v>DIMANCHE1</v>
      </c>
      <c r="E30" s="28"/>
      <c r="F30" s="29">
        <f t="shared" si="3"/>
        <v>0</v>
      </c>
      <c r="G30" s="24">
        <f t="shared" si="4"/>
        <v>56.099999999999994</v>
      </c>
      <c r="H30" s="28"/>
      <c r="I30" s="28"/>
      <c r="J30" s="24"/>
      <c r="K30" s="28"/>
      <c r="L30" s="28">
        <f t="shared" si="5"/>
        <v>0</v>
      </c>
      <c r="M30" s="24">
        <f t="shared" si="6"/>
        <v>0</v>
      </c>
      <c r="N30" s="28"/>
      <c r="O30" s="28"/>
      <c r="P30" s="24"/>
      <c r="Q30" s="28"/>
      <c r="R30" s="28"/>
      <c r="S30" s="24"/>
      <c r="T30" s="28"/>
      <c r="U30" s="28">
        <f t="shared" si="7"/>
        <v>0</v>
      </c>
      <c r="V30" s="24">
        <f t="shared" si="8"/>
        <v>0</v>
      </c>
      <c r="W30" s="28"/>
      <c r="X30" s="28"/>
      <c r="Y30" s="24"/>
      <c r="Z30" s="28"/>
      <c r="AA30" s="28"/>
      <c r="AB30" s="24"/>
      <c r="AJ30" s="25">
        <f t="shared" si="0"/>
        <v>23</v>
      </c>
      <c r="AK30" s="1" t="str">
        <f t="shared" si="1"/>
        <v>lundi</v>
      </c>
    </row>
    <row r="31" spans="1:37" s="30" customFormat="1" ht="18.95" customHeight="1" x14ac:dyDescent="0.25">
      <c r="A31" s="31" t="s">
        <v>4</v>
      </c>
      <c r="B31" s="26">
        <v>44067</v>
      </c>
      <c r="C31" s="27">
        <v>1</v>
      </c>
      <c r="D31" s="21" t="str">
        <f t="shared" si="2"/>
        <v>LUNDI1</v>
      </c>
      <c r="E31" s="28"/>
      <c r="F31" s="29">
        <f t="shared" si="3"/>
        <v>1.1000000000000001</v>
      </c>
      <c r="G31" s="24">
        <f t="shared" si="4"/>
        <v>54.999999999999993</v>
      </c>
      <c r="H31" s="28"/>
      <c r="I31" s="28"/>
      <c r="J31" s="24"/>
      <c r="K31" s="28"/>
      <c r="L31" s="28">
        <f t="shared" si="5"/>
        <v>0</v>
      </c>
      <c r="M31" s="24">
        <f t="shared" si="6"/>
        <v>0</v>
      </c>
      <c r="N31" s="28"/>
      <c r="O31" s="28"/>
      <c r="P31" s="24"/>
      <c r="Q31" s="28"/>
      <c r="R31" s="28"/>
      <c r="S31" s="24"/>
      <c r="T31" s="28"/>
      <c r="U31" s="28">
        <f t="shared" si="7"/>
        <v>22</v>
      </c>
      <c r="V31" s="24">
        <f t="shared" si="8"/>
        <v>0</v>
      </c>
      <c r="W31" s="28"/>
      <c r="X31" s="28"/>
      <c r="Y31" s="24"/>
      <c r="Z31" s="28"/>
      <c r="AA31" s="28"/>
      <c r="AB31" s="24"/>
      <c r="AC31" s="1"/>
      <c r="AJ31" s="25">
        <f t="shared" si="0"/>
        <v>24</v>
      </c>
      <c r="AK31" s="1" t="str">
        <f t="shared" si="1"/>
        <v>mardi</v>
      </c>
    </row>
    <row r="32" spans="1:37" s="30" customFormat="1" ht="18.95" customHeight="1" x14ac:dyDescent="0.25">
      <c r="A32" s="31" t="s">
        <v>5</v>
      </c>
      <c r="B32" s="26">
        <v>44068</v>
      </c>
      <c r="C32" s="27">
        <v>1</v>
      </c>
      <c r="D32" s="21" t="str">
        <f t="shared" si="2"/>
        <v>MARDI1</v>
      </c>
      <c r="E32" s="28"/>
      <c r="F32" s="29">
        <f t="shared" si="3"/>
        <v>0</v>
      </c>
      <c r="G32" s="24">
        <f t="shared" si="4"/>
        <v>54.999999999999993</v>
      </c>
      <c r="H32" s="28"/>
      <c r="I32" s="28"/>
      <c r="J32" s="24"/>
      <c r="K32" s="28"/>
      <c r="L32" s="28">
        <f t="shared" si="5"/>
        <v>0</v>
      </c>
      <c r="M32" s="24">
        <f t="shared" si="6"/>
        <v>0</v>
      </c>
      <c r="N32" s="28"/>
      <c r="O32" s="28"/>
      <c r="P32" s="24"/>
      <c r="Q32" s="28"/>
      <c r="R32" s="28"/>
      <c r="S32" s="24"/>
      <c r="T32" s="28"/>
      <c r="U32" s="28">
        <f t="shared" si="7"/>
        <v>0</v>
      </c>
      <c r="V32" s="24">
        <f t="shared" si="8"/>
        <v>0</v>
      </c>
      <c r="W32" s="28"/>
      <c r="X32" s="28"/>
      <c r="Y32" s="24"/>
      <c r="Z32" s="28"/>
      <c r="AA32" s="28"/>
      <c r="AB32" s="24"/>
      <c r="AC32" s="1"/>
      <c r="AJ32" s="25">
        <f t="shared" si="0"/>
        <v>25</v>
      </c>
      <c r="AK32" s="1" t="str">
        <f t="shared" si="1"/>
        <v>mercredi</v>
      </c>
    </row>
    <row r="33" spans="1:37" s="30" customFormat="1" ht="18.95" customHeight="1" x14ac:dyDescent="0.25">
      <c r="A33" s="31" t="s">
        <v>6</v>
      </c>
      <c r="B33" s="26">
        <v>44069</v>
      </c>
      <c r="C33" s="27">
        <v>1</v>
      </c>
      <c r="D33" s="21" t="str">
        <f t="shared" si="2"/>
        <v>MERCREDI1</v>
      </c>
      <c r="E33" s="28"/>
      <c r="F33" s="29">
        <f t="shared" si="3"/>
        <v>1.1000000000000001</v>
      </c>
      <c r="G33" s="24">
        <f t="shared" si="4"/>
        <v>53.899999999999991</v>
      </c>
      <c r="H33" s="28"/>
      <c r="I33" s="28"/>
      <c r="J33" s="24"/>
      <c r="K33" s="28"/>
      <c r="L33" s="28">
        <f t="shared" si="5"/>
        <v>12.3</v>
      </c>
      <c r="M33" s="24">
        <f t="shared" si="6"/>
        <v>0</v>
      </c>
      <c r="N33" s="28"/>
      <c r="O33" s="28"/>
      <c r="P33" s="24"/>
      <c r="Q33" s="28"/>
      <c r="R33" s="28"/>
      <c r="S33" s="24"/>
      <c r="T33" s="28"/>
      <c r="U33" s="28">
        <f t="shared" si="7"/>
        <v>0</v>
      </c>
      <c r="V33" s="24">
        <f t="shared" si="8"/>
        <v>0</v>
      </c>
      <c r="W33" s="28"/>
      <c r="X33" s="28"/>
      <c r="Y33" s="24"/>
      <c r="Z33" s="28"/>
      <c r="AA33" s="28"/>
      <c r="AB33" s="24"/>
      <c r="AC33" s="1"/>
      <c r="AJ33" s="25">
        <f t="shared" si="0"/>
        <v>26</v>
      </c>
      <c r="AK33" s="1" t="str">
        <f t="shared" si="1"/>
        <v>jeudi</v>
      </c>
    </row>
    <row r="34" spans="1:37" s="30" customFormat="1" ht="18.95" customHeight="1" x14ac:dyDescent="0.25">
      <c r="A34" s="31" t="s">
        <v>7</v>
      </c>
      <c r="B34" s="26">
        <v>44070</v>
      </c>
      <c r="C34" s="27">
        <v>1</v>
      </c>
      <c r="D34" s="21" t="str">
        <f t="shared" si="2"/>
        <v>JEUDI1</v>
      </c>
      <c r="E34" s="28"/>
      <c r="F34" s="29">
        <f t="shared" si="3"/>
        <v>1.1000000000000001</v>
      </c>
      <c r="G34" s="24">
        <f t="shared" si="4"/>
        <v>52.79999999999999</v>
      </c>
      <c r="H34" s="28"/>
      <c r="I34" s="28"/>
      <c r="J34" s="24"/>
      <c r="K34" s="28"/>
      <c r="L34" s="28">
        <f t="shared" si="5"/>
        <v>0</v>
      </c>
      <c r="M34" s="24">
        <f t="shared" si="6"/>
        <v>0</v>
      </c>
      <c r="N34" s="28"/>
      <c r="O34" s="28"/>
      <c r="P34" s="24"/>
      <c r="Q34" s="28"/>
      <c r="R34" s="28"/>
      <c r="S34" s="24"/>
      <c r="T34" s="28"/>
      <c r="U34" s="28">
        <f t="shared" si="7"/>
        <v>22</v>
      </c>
      <c r="V34" s="24">
        <f t="shared" si="8"/>
        <v>0</v>
      </c>
      <c r="W34" s="28"/>
      <c r="X34" s="28"/>
      <c r="Y34" s="24"/>
      <c r="Z34" s="28"/>
      <c r="AA34" s="28"/>
      <c r="AB34" s="24"/>
      <c r="AC34" s="1"/>
      <c r="AJ34" s="25">
        <f t="shared" si="0"/>
        <v>27</v>
      </c>
      <c r="AK34" s="1" t="str">
        <f t="shared" si="1"/>
        <v>vendredi</v>
      </c>
    </row>
    <row r="35" spans="1:37" s="30" customFormat="1" ht="18.95" customHeight="1" x14ac:dyDescent="0.25">
      <c r="A35" s="31" t="s">
        <v>8</v>
      </c>
      <c r="B35" s="26">
        <v>44071</v>
      </c>
      <c r="C35" s="27">
        <v>1</v>
      </c>
      <c r="D35" s="21" t="str">
        <f t="shared" si="2"/>
        <v>VENDREDI1</v>
      </c>
      <c r="E35" s="28"/>
      <c r="F35" s="29">
        <f t="shared" si="3"/>
        <v>0</v>
      </c>
      <c r="G35" s="24">
        <f t="shared" si="4"/>
        <v>52.79999999999999</v>
      </c>
      <c r="H35" s="28"/>
      <c r="I35" s="28"/>
      <c r="J35" s="24"/>
      <c r="K35" s="28"/>
      <c r="L35" s="28">
        <f t="shared" si="5"/>
        <v>0</v>
      </c>
      <c r="M35" s="24">
        <f t="shared" si="6"/>
        <v>0</v>
      </c>
      <c r="N35" s="28"/>
      <c r="O35" s="28"/>
      <c r="P35" s="24"/>
      <c r="Q35" s="28"/>
      <c r="R35" s="28"/>
      <c r="S35" s="24"/>
      <c r="T35" s="28"/>
      <c r="U35" s="28">
        <f t="shared" si="7"/>
        <v>0</v>
      </c>
      <c r="V35" s="24">
        <f t="shared" si="8"/>
        <v>0</v>
      </c>
      <c r="W35" s="28"/>
      <c r="X35" s="28"/>
      <c r="Y35" s="24"/>
      <c r="Z35" s="28"/>
      <c r="AA35" s="28"/>
      <c r="AB35" s="24"/>
      <c r="AC35" s="1"/>
      <c r="AJ35" s="25">
        <f t="shared" si="0"/>
        <v>28</v>
      </c>
      <c r="AK35" s="1" t="str">
        <f t="shared" si="1"/>
        <v>samedi</v>
      </c>
    </row>
    <row r="36" spans="1:37" s="30" customFormat="1" ht="18.95" customHeight="1" x14ac:dyDescent="0.25">
      <c r="A36" s="31" t="s">
        <v>2</v>
      </c>
      <c r="B36" s="26">
        <v>44072</v>
      </c>
      <c r="C36" s="27">
        <v>1</v>
      </c>
      <c r="D36" s="21" t="str">
        <f t="shared" si="2"/>
        <v>SAMEDI1</v>
      </c>
      <c r="E36" s="28"/>
      <c r="F36" s="29">
        <f t="shared" si="3"/>
        <v>0</v>
      </c>
      <c r="G36" s="24">
        <f t="shared" si="4"/>
        <v>52.79999999999999</v>
      </c>
      <c r="H36" s="28"/>
      <c r="I36" s="28"/>
      <c r="J36" s="24"/>
      <c r="K36" s="28"/>
      <c r="L36" s="28">
        <f t="shared" si="5"/>
        <v>0</v>
      </c>
      <c r="M36" s="24">
        <f t="shared" si="6"/>
        <v>0</v>
      </c>
      <c r="N36" s="28"/>
      <c r="O36" s="28"/>
      <c r="P36" s="24"/>
      <c r="Q36" s="28"/>
      <c r="R36" s="28"/>
      <c r="S36" s="24"/>
      <c r="T36" s="28"/>
      <c r="U36" s="28">
        <f t="shared" si="7"/>
        <v>0</v>
      </c>
      <c r="V36" s="24">
        <f t="shared" si="8"/>
        <v>0</v>
      </c>
      <c r="W36" s="28"/>
      <c r="X36" s="28"/>
      <c r="Y36" s="24"/>
      <c r="Z36" s="28"/>
      <c r="AA36" s="28"/>
      <c r="AB36" s="24"/>
      <c r="AC36" s="1"/>
      <c r="AJ36" s="25">
        <f t="shared" si="0"/>
        <v>29</v>
      </c>
      <c r="AK36" s="1" t="str">
        <f t="shared" si="1"/>
        <v>dimanche</v>
      </c>
    </row>
    <row r="37" spans="1:37" s="30" customFormat="1" ht="18.95" customHeight="1" x14ac:dyDescent="0.25">
      <c r="A37" s="31" t="s">
        <v>3</v>
      </c>
      <c r="B37" s="26">
        <v>44073</v>
      </c>
      <c r="C37" s="27">
        <v>1</v>
      </c>
      <c r="D37" s="21" t="str">
        <f t="shared" si="2"/>
        <v>DIMANCHE1</v>
      </c>
      <c r="E37" s="28"/>
      <c r="F37" s="29">
        <f t="shared" si="3"/>
        <v>0</v>
      </c>
      <c r="G37" s="24">
        <f t="shared" si="4"/>
        <v>52.79999999999999</v>
      </c>
      <c r="H37" s="28"/>
      <c r="I37" s="28"/>
      <c r="J37" s="24"/>
      <c r="K37" s="28"/>
      <c r="L37" s="28">
        <f t="shared" si="5"/>
        <v>0</v>
      </c>
      <c r="M37" s="24">
        <f t="shared" si="6"/>
        <v>0</v>
      </c>
      <c r="N37" s="28"/>
      <c r="O37" s="28"/>
      <c r="P37" s="24"/>
      <c r="Q37" s="28"/>
      <c r="R37" s="28"/>
      <c r="S37" s="24"/>
      <c r="T37" s="28"/>
      <c r="U37" s="28">
        <f t="shared" si="7"/>
        <v>0</v>
      </c>
      <c r="V37" s="24">
        <f t="shared" si="8"/>
        <v>0</v>
      </c>
      <c r="W37" s="28"/>
      <c r="X37" s="28"/>
      <c r="Y37" s="24"/>
      <c r="Z37" s="28"/>
      <c r="AA37" s="28"/>
      <c r="AB37" s="24"/>
      <c r="AC37" s="1"/>
      <c r="AJ37" s="25">
        <f t="shared" si="0"/>
        <v>30</v>
      </c>
      <c r="AK37" s="1" t="str">
        <f t="shared" si="1"/>
        <v>lundi</v>
      </c>
    </row>
    <row r="38" spans="1:37" hidden="1" x14ac:dyDescent="0.25">
      <c r="B38" s="36"/>
      <c r="C38" s="36"/>
    </row>
    <row r="39" spans="1:37" ht="15.75" hidden="1" x14ac:dyDescent="0.25">
      <c r="H39" s="33" t="s">
        <v>1</v>
      </c>
      <c r="I39" s="33"/>
      <c r="J39" s="34">
        <v>16</v>
      </c>
      <c r="K39" s="35"/>
    </row>
    <row r="40" spans="1:37" hidden="1" x14ac:dyDescent="0.25">
      <c r="B40" s="36"/>
      <c r="C40" s="36"/>
    </row>
    <row r="41" spans="1:37" x14ac:dyDescent="0.25">
      <c r="B41" s="36"/>
      <c r="C41" s="36"/>
    </row>
    <row r="42" spans="1:37" x14ac:dyDescent="0.25">
      <c r="A42" s="37"/>
      <c r="B42" s="37"/>
      <c r="C42" s="37"/>
      <c r="D42" s="37"/>
      <c r="E42" s="32"/>
    </row>
  </sheetData>
  <mergeCells count="22">
    <mergeCell ref="T2:V2"/>
    <mergeCell ref="B38:C38"/>
    <mergeCell ref="A4:B6"/>
    <mergeCell ref="E4:G5"/>
    <mergeCell ref="H4:J5"/>
    <mergeCell ref="K4:M5"/>
    <mergeCell ref="T4:V5"/>
    <mergeCell ref="L3:N3"/>
    <mergeCell ref="A2:E2"/>
    <mergeCell ref="F2:I2"/>
    <mergeCell ref="N2:O2"/>
    <mergeCell ref="Q2:S2"/>
    <mergeCell ref="W4:Y5"/>
    <mergeCell ref="Z4:AB5"/>
    <mergeCell ref="A7:B7"/>
    <mergeCell ref="N4:P5"/>
    <mergeCell ref="Q4:S5"/>
    <mergeCell ref="H39:I39"/>
    <mergeCell ref="J39:K39"/>
    <mergeCell ref="B40:C40"/>
    <mergeCell ref="B41:C41"/>
    <mergeCell ref="A42:D42"/>
  </mergeCells>
  <conditionalFormatting sqref="C8:C37">
    <cfRule type="cellIs" dxfId="8" priority="14" stopIfTrue="1" operator="equal">
      <formula>0</formula>
    </cfRule>
  </conditionalFormatting>
  <conditionalFormatting sqref="I9:I37 R9:R37 X9:X37 O9:O37 E9:E37">
    <cfRule type="cellIs" dxfId="7" priority="7" operator="equal">
      <formula>0</formula>
    </cfRule>
  </conditionalFormatting>
  <conditionalFormatting sqref="I8 R8 X8 O8 E8:F8 L8:L37 U8:U37 F9:F37">
    <cfRule type="cellIs" dxfId="6" priority="12" operator="equal">
      <formula>0</formula>
    </cfRule>
  </conditionalFormatting>
  <conditionalFormatting sqref="F8:F37 R9:R37 X9:X37 AA9:AA37">
    <cfRule type="expression" dxfId="5" priority="11">
      <formula>IF($M8*$V8=0,TRUE,FALSE)</formula>
    </cfRule>
  </conditionalFormatting>
  <conditionalFormatting sqref="R8">
    <cfRule type="expression" dxfId="4" priority="10">
      <formula>IF($M8*$V8=0,TRUE,FALSE)</formula>
    </cfRule>
  </conditionalFormatting>
  <conditionalFormatting sqref="X8">
    <cfRule type="expression" dxfId="3" priority="9">
      <formula>IF($M8*$V8=0,TRUE,FALSE)</formula>
    </cfRule>
  </conditionalFormatting>
  <conditionalFormatting sqref="AA8">
    <cfRule type="expression" dxfId="2" priority="8">
      <formula>IF($M8*$V8=0,TRUE,FALSE)</formula>
    </cfRule>
  </conditionalFormatting>
  <conditionalFormatting sqref="Z9:Z37 W9:W37 T9:T37 Q9:Q37 N9:N37 K9:K37 H9:H37">
    <cfRule type="cellIs" dxfId="1" priority="1" operator="equal">
      <formula>0</formula>
    </cfRule>
  </conditionalFormatting>
  <conditionalFormatting sqref="Z8 W8 T8 Q8 N8 K8 H8">
    <cfRule type="cellIs" dxfId="0" priority="2" operator="equal">
      <formula>0</formula>
    </cfRule>
  </conditionalFormatting>
  <pageMargins left="0.14000000000000001" right="0.18" top="0.28999999999999998" bottom="0.2" header="0.15" footer="0.15"/>
  <pageSetup paperSize="9" scale="80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A6</vt:lpstr>
      <vt:lpstr>'A6'!Zone_d_impression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hatim</dc:creator>
  <cp:lastModifiedBy>hatim</cp:lastModifiedBy>
  <dcterms:created xsi:type="dcterms:W3CDTF">2020-08-06T11:13:08Z</dcterms:created>
  <dcterms:modified xsi:type="dcterms:W3CDTF">2020-08-08T07:06:09Z</dcterms:modified>
</cp:coreProperties>
</file>