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Bureau\Desktop\"/>
    </mc:Choice>
  </mc:AlternateContent>
  <xr:revisionPtr revIDLastSave="0" documentId="13_ncr:1_{4F5BD79D-0F69-4EA7-A285-1D9CB60BA51B}" xr6:coauthVersionLast="44" xr6:coauthVersionMax="44" xr10:uidLastSave="{00000000-0000-0000-0000-000000000000}"/>
  <bookViews>
    <workbookView xWindow="-120" yWindow="-120" windowWidth="29040" windowHeight="15840" xr2:uid="{10B88479-F6C9-49B8-A9CD-6F419375A279}"/>
  </bookViews>
  <sheets>
    <sheet name="Feuil3" sheetId="3" r:id="rId1"/>
    <sheet name="Feuil2" sheetId="2" r:id="rId2"/>
    <sheet name="Feuil5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2" i="3" l="1"/>
  <c r="B23" i="3"/>
  <c r="S22" i="3"/>
  <c r="L45" i="3"/>
  <c r="S29" i="3"/>
  <c r="F29" i="3"/>
  <c r="S33" i="3"/>
  <c r="O24" i="3" l="1"/>
  <c r="O27" i="3"/>
  <c r="B26" i="3"/>
</calcChain>
</file>

<file path=xl/sharedStrings.xml><?xml version="1.0" encoding="utf-8"?>
<sst xmlns="http://schemas.openxmlformats.org/spreadsheetml/2006/main" count="41" uniqueCount="27">
  <si>
    <t>Jeu de soudage</t>
  </si>
  <si>
    <t xml:space="preserve">epaisseur tube </t>
  </si>
  <si>
    <t>Colonne1</t>
  </si>
  <si>
    <t>Colonne2</t>
  </si>
  <si>
    <t>Données :</t>
  </si>
  <si>
    <t xml:space="preserve">ép tube </t>
  </si>
  <si>
    <t>Rayon moyen du coude : Rm</t>
  </si>
  <si>
    <t>Hauteur de bride : H</t>
  </si>
  <si>
    <t>Positionnement bride/Ligne : L</t>
  </si>
  <si>
    <t>Jeu de soudage : j</t>
  </si>
  <si>
    <t xml:space="preserve">Angle du coude : a </t>
  </si>
  <si>
    <t>Positionnement bride/tube : e+3 ou H</t>
  </si>
  <si>
    <t>en radian</t>
  </si>
  <si>
    <t>Longueur théorique : L</t>
  </si>
  <si>
    <t>Angle alpha : a</t>
  </si>
  <si>
    <t>Rayon moyen : Rm</t>
  </si>
  <si>
    <t>Longueur de débit avec H</t>
  </si>
  <si>
    <t>Longueur de débit avec ép+3</t>
  </si>
  <si>
    <t xml:space="preserve">Ep + 3 </t>
  </si>
  <si>
    <t>X</t>
  </si>
  <si>
    <t>Calcul d'un angle de coude à partir d'un plan Iso</t>
  </si>
  <si>
    <t>Y</t>
  </si>
  <si>
    <t>Z</t>
  </si>
  <si>
    <t>A-B</t>
  </si>
  <si>
    <t>B-C</t>
  </si>
  <si>
    <t xml:space="preserve">Willem Muller </t>
  </si>
  <si>
    <t>Classe de BTS CRCI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</si>
</sst>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entury Gothic"/>
      <family val="2"/>
      <scheme val="minor"/>
    </font>
    <font>
      <sz val="16"/>
      <color theme="1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2" borderId="1" xfId="0" applyFill="1" applyBorder="1"/>
    <xf numFmtId="0" fontId="0" fillId="2" borderId="0" xfId="0" applyFill="1"/>
    <xf numFmtId="0" fontId="0" fillId="0" borderId="10" xfId="0" applyBorder="1"/>
    <xf numFmtId="0" fontId="0" fillId="2" borderId="10" xfId="0" applyFill="1" applyBorder="1"/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0" xfId="0" applyAlignment="1"/>
    <xf numFmtId="0" fontId="0" fillId="2" borderId="0" xfId="0" applyFill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2" borderId="12" xfId="0" applyFill="1" applyBorder="1" applyAlignment="1"/>
    <xf numFmtId="0" fontId="0" fillId="2" borderId="16" xfId="0" applyFill="1" applyBorder="1" applyAlignment="1"/>
    <xf numFmtId="0" fontId="0" fillId="2" borderId="13" xfId="0" applyFill="1" applyBorder="1" applyAlignment="1"/>
    <xf numFmtId="0" fontId="0" fillId="2" borderId="16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2" borderId="0" xfId="0" applyFill="1" applyAlignment="1"/>
    <xf numFmtId="0" fontId="1" fillId="2" borderId="12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0" fillId="5" borderId="12" xfId="0" applyFill="1" applyBorder="1"/>
    <xf numFmtId="0" fontId="0" fillId="5" borderId="13" xfId="0" applyFill="1" applyBorder="1"/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/>
    <xf numFmtId="0" fontId="0" fillId="3" borderId="0" xfId="0" applyFill="1" applyBorder="1" applyAlignment="1"/>
    <xf numFmtId="0" fontId="0" fillId="3" borderId="6" xfId="0" applyFill="1" applyBorder="1" applyAlignment="1"/>
    <xf numFmtId="0" fontId="0" fillId="3" borderId="5" xfId="0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7" xfId="0" applyFill="1" applyBorder="1"/>
    <xf numFmtId="0" fontId="0" fillId="3" borderId="8" xfId="0" applyFill="1" applyBorder="1"/>
    <xf numFmtId="16" fontId="0" fillId="0" borderId="0" xfId="0" applyNumberFormat="1"/>
    <xf numFmtId="0" fontId="0" fillId="4" borderId="0" xfId="0" applyFill="1" applyAlignment="1"/>
    <xf numFmtId="0" fontId="0" fillId="4" borderId="0" xfId="0" applyFill="1"/>
  </cellXfs>
  <cellStyles count="1">
    <cellStyle name="Normal" xfId="0" builtinId="0"/>
  </cellStyles>
  <dxfs count="4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663575</xdr:colOff>
      <xdr:row>1</xdr:row>
      <xdr:rowOff>12700</xdr:rowOff>
    </xdr:from>
    <xdr:to>
      <xdr:col>16</xdr:col>
      <xdr:colOff>111125</xdr:colOff>
      <xdr:row>3</xdr:row>
      <xdr:rowOff>47625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BDED0E8-C73C-421A-9C87-3674360EC616}"/>
            </a:ext>
          </a:extLst>
        </xdr:cNvPr>
        <xdr:cNvSpPr/>
      </xdr:nvSpPr>
      <xdr:spPr>
        <a:xfrm>
          <a:off x="8232775" y="228600"/>
          <a:ext cx="5314950" cy="466725"/>
        </a:xfrm>
        <a:prstGeom prst="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2400">
              <a:solidFill>
                <a:sysClr val="windowText" lastClr="000000"/>
              </a:solidFill>
            </a:rPr>
            <a:t>Calcul de débit de tubes</a:t>
          </a:r>
        </a:p>
      </xdr:txBody>
    </xdr:sp>
    <xdr:clientData/>
  </xdr:twoCellAnchor>
  <xdr:twoCellAnchor>
    <xdr:from>
      <xdr:col>1</xdr:col>
      <xdr:colOff>0</xdr:colOff>
      <xdr:row>5</xdr:row>
      <xdr:rowOff>9525</xdr:rowOff>
    </xdr:from>
    <xdr:to>
      <xdr:col>5</xdr:col>
      <xdr:colOff>9525</xdr:colOff>
      <xdr:row>6</xdr:row>
      <xdr:rowOff>200025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0B80328-D2E1-499C-BA46-F5A878DEB653}"/>
            </a:ext>
          </a:extLst>
        </xdr:cNvPr>
        <xdr:cNvSpPr txBox="1"/>
      </xdr:nvSpPr>
      <xdr:spPr>
        <a:xfrm>
          <a:off x="838200" y="1089025"/>
          <a:ext cx="3514725" cy="406400"/>
        </a:xfrm>
        <a:prstGeom prst="rect">
          <a:avLst/>
        </a:prstGeom>
        <a:solidFill>
          <a:schemeClr val="accent3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/>
            <a:t>Calcul de débit</a:t>
          </a:r>
          <a:r>
            <a:rPr lang="fr-FR" sz="1200" baseline="0"/>
            <a:t> avec angle alpha de 90° d</a:t>
          </a:r>
          <a:endParaRPr lang="fr-FR" sz="1200"/>
        </a:p>
      </xdr:txBody>
    </xdr:sp>
    <xdr:clientData/>
  </xdr:twoCellAnchor>
  <xdr:twoCellAnchor>
    <xdr:from>
      <xdr:col>1</xdr:col>
      <xdr:colOff>0</xdr:colOff>
      <xdr:row>7</xdr:row>
      <xdr:rowOff>212725</xdr:rowOff>
    </xdr:from>
    <xdr:to>
      <xdr:col>9</xdr:col>
      <xdr:colOff>0</xdr:colOff>
      <xdr:row>9</xdr:row>
      <xdr:rowOff>212725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D8DEB7F-731A-47E1-831A-F3590C08FBEC}"/>
            </a:ext>
          </a:extLst>
        </xdr:cNvPr>
        <xdr:cNvSpPr txBox="1"/>
      </xdr:nvSpPr>
      <xdr:spPr>
        <a:xfrm>
          <a:off x="838200" y="1724025"/>
          <a:ext cx="6858000" cy="43180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/>
            <a:t>Longueur</a:t>
          </a:r>
          <a:r>
            <a:rPr lang="fr-FR" sz="1200" baseline="0"/>
            <a:t> de débit = L - (ep + 3 (si bride plate) ou H bride + jeu(x) de soudage(s) + Rm)</a:t>
          </a:r>
          <a:endParaRPr lang="fr-FR" sz="1200"/>
        </a:p>
      </xdr:txBody>
    </xdr:sp>
    <xdr:clientData/>
  </xdr:twoCellAnchor>
  <xdr:twoCellAnchor>
    <xdr:from>
      <xdr:col>14</xdr:col>
      <xdr:colOff>0</xdr:colOff>
      <xdr:row>5</xdr:row>
      <xdr:rowOff>9525</xdr:rowOff>
    </xdr:from>
    <xdr:to>
      <xdr:col>19</xdr:col>
      <xdr:colOff>0</xdr:colOff>
      <xdr:row>6</xdr:row>
      <xdr:rowOff>200025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58E7F3CD-41E0-4877-966B-A0D82F5B91DA}"/>
            </a:ext>
          </a:extLst>
        </xdr:cNvPr>
        <xdr:cNvSpPr txBox="1"/>
      </xdr:nvSpPr>
      <xdr:spPr>
        <a:xfrm>
          <a:off x="11760200" y="1089025"/>
          <a:ext cx="4191000" cy="406400"/>
        </a:xfrm>
        <a:prstGeom prst="rect">
          <a:avLst/>
        </a:prstGeom>
        <a:solidFill>
          <a:schemeClr val="accent3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fr-FR" sz="1200"/>
            <a:t>Calcul de débit</a:t>
          </a:r>
          <a:r>
            <a:rPr lang="fr-FR" sz="1200" baseline="0"/>
            <a:t> avec angle alpha quelconque</a:t>
          </a:r>
          <a:endParaRPr lang="fr-FR" sz="1200"/>
        </a:p>
      </xdr:txBody>
    </xdr:sp>
    <xdr:clientData/>
  </xdr:twoCellAnchor>
  <xdr:twoCellAnchor>
    <xdr:from>
      <xdr:col>12</xdr:col>
      <xdr:colOff>750093</xdr:colOff>
      <xdr:row>4</xdr:row>
      <xdr:rowOff>23813</xdr:rowOff>
    </xdr:from>
    <xdr:to>
      <xdr:col>13</xdr:col>
      <xdr:colOff>8731</xdr:colOff>
      <xdr:row>34</xdr:row>
      <xdr:rowOff>11906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8BAB424-312B-4C8D-BF4B-B497B4C5D0F4}"/>
            </a:ext>
          </a:extLst>
        </xdr:cNvPr>
        <xdr:cNvSpPr/>
      </xdr:nvSpPr>
      <xdr:spPr>
        <a:xfrm>
          <a:off x="10989468" y="881063"/>
          <a:ext cx="92076" cy="642937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9525</xdr:colOff>
      <xdr:row>8</xdr:row>
      <xdr:rowOff>12700</xdr:rowOff>
    </xdr:from>
    <xdr:to>
      <xdr:col>24</xdr:col>
      <xdr:colOff>825500</xdr:colOff>
      <xdr:row>10</xdr:row>
      <xdr:rowOff>12700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C616EC82-2555-46B0-9428-F17C5AEEA405}"/>
            </a:ext>
          </a:extLst>
        </xdr:cNvPr>
        <xdr:cNvSpPr txBox="1"/>
      </xdr:nvSpPr>
      <xdr:spPr>
        <a:xfrm>
          <a:off x="11769725" y="1739900"/>
          <a:ext cx="9197975" cy="43180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200"/>
            <a:t>Longueur</a:t>
          </a:r>
          <a:r>
            <a:rPr lang="fr-FR" sz="1200" baseline="0"/>
            <a:t> de débit = L - (ep + 3 (si bride plate) ou H bride + jeu(x) de soudage(s) + Rm*tan(angle alpha/2)</a:t>
          </a:r>
          <a:endParaRPr lang="fr-FR" sz="1200"/>
        </a:p>
      </xdr:txBody>
    </xdr:sp>
    <xdr:clientData/>
  </xdr:twoCellAnchor>
  <xdr:twoCellAnchor editAs="oneCell">
    <xdr:from>
      <xdr:col>7</xdr:col>
      <xdr:colOff>819282</xdr:colOff>
      <xdr:row>13</xdr:row>
      <xdr:rowOff>3623</xdr:rowOff>
    </xdr:from>
    <xdr:to>
      <xdr:col>12</xdr:col>
      <xdr:colOff>0</xdr:colOff>
      <xdr:row>29</xdr:row>
      <xdr:rowOff>38100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07A802A-6292-4D0F-B1E6-D36E405D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082" y="2810323"/>
          <a:ext cx="3371718" cy="3488877"/>
        </a:xfrm>
        <a:prstGeom prst="rect">
          <a:avLst/>
        </a:prstGeom>
      </xdr:spPr>
    </xdr:pic>
    <xdr:clientData/>
  </xdr:twoCellAnchor>
  <xdr:twoCellAnchor editAs="oneCell">
    <xdr:from>
      <xdr:col>21</xdr:col>
      <xdr:colOff>12701</xdr:colOff>
      <xdr:row>14</xdr:row>
      <xdr:rowOff>1587</xdr:rowOff>
    </xdr:from>
    <xdr:to>
      <xdr:col>24</xdr:col>
      <xdr:colOff>827560</xdr:colOff>
      <xdr:row>31</xdr:row>
      <xdr:rowOff>14287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759A058-BDFF-4514-888F-802DF442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4357" y="3001962"/>
          <a:ext cx="3315171" cy="3656013"/>
        </a:xfrm>
        <a:prstGeom prst="rect">
          <a:avLst/>
        </a:prstGeom>
      </xdr:spPr>
    </xdr:pic>
    <xdr:clientData/>
  </xdr:twoCellAnchor>
  <xdr:twoCellAnchor>
    <xdr:from>
      <xdr:col>13</xdr:col>
      <xdr:colOff>-1</xdr:colOff>
      <xdr:row>37</xdr:row>
      <xdr:rowOff>1</xdr:rowOff>
    </xdr:from>
    <xdr:to>
      <xdr:col>21</xdr:col>
      <xdr:colOff>476249</xdr:colOff>
      <xdr:row>40</xdr:row>
      <xdr:rowOff>202407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83E751B-DB26-4E1A-B2AD-D3C96607F88B}"/>
            </a:ext>
          </a:extLst>
        </xdr:cNvPr>
        <xdr:cNvSpPr txBox="1"/>
      </xdr:nvSpPr>
      <xdr:spPr>
        <a:xfrm>
          <a:off x="11072812" y="7941470"/>
          <a:ext cx="7143750" cy="892968"/>
        </a:xfrm>
        <a:prstGeom prst="rect">
          <a:avLst/>
        </a:prstGeom>
        <a:solidFill>
          <a:schemeClr val="lt1"/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100"/>
            <a:t>La</a:t>
          </a:r>
          <a:r>
            <a:rPr lang="fr-FR" sz="1100" baseline="0"/>
            <a:t> formule est : X</a:t>
          </a:r>
          <a:r>
            <a:rPr lang="fr-FR" sz="1100" baseline="0">
              <a:solidFill>
                <a:srgbClr val="FF0000"/>
              </a:solidFill>
            </a:rPr>
            <a:t>a-b</a:t>
          </a:r>
          <a:r>
            <a:rPr lang="fr-FR" sz="1100" baseline="0"/>
            <a:t> * X</a:t>
          </a:r>
          <a:r>
            <a:rPr lang="fr-FR" sz="1100" baseline="0">
              <a:solidFill>
                <a:srgbClr val="FF0000"/>
              </a:solidFill>
            </a:rPr>
            <a:t>b-c</a:t>
          </a:r>
          <a:r>
            <a:rPr lang="fr-FR" sz="1100" baseline="0"/>
            <a:t> + Y</a:t>
          </a:r>
          <a:r>
            <a:rPr lang="fr-FR" sz="1100" baseline="0">
              <a:solidFill>
                <a:srgbClr val="FF0000"/>
              </a:solidFill>
            </a:rPr>
            <a:t>a-b</a:t>
          </a:r>
          <a:r>
            <a:rPr lang="fr-FR" sz="1100" baseline="0"/>
            <a:t> * Y</a:t>
          </a:r>
          <a:r>
            <a:rPr lang="fr-FR" sz="1100" baseline="0">
              <a:solidFill>
                <a:srgbClr val="FF0000"/>
              </a:solidFill>
            </a:rPr>
            <a:t>b-c </a:t>
          </a:r>
          <a:r>
            <a:rPr lang="fr-FR" sz="1100" baseline="0"/>
            <a:t>+ Z</a:t>
          </a:r>
          <a:r>
            <a:rPr lang="fr-FR" sz="1100" baseline="0">
              <a:solidFill>
                <a:srgbClr val="FF0000"/>
              </a:solidFill>
            </a:rPr>
            <a:t>a-b </a:t>
          </a:r>
          <a:r>
            <a:rPr lang="fr-FR" sz="1100" baseline="0"/>
            <a:t>* Z</a:t>
          </a:r>
          <a:r>
            <a:rPr lang="fr-FR" sz="1100" baseline="0">
              <a:solidFill>
                <a:srgbClr val="FF0000"/>
              </a:solidFill>
            </a:rPr>
            <a:t>b-c</a:t>
          </a:r>
          <a:r>
            <a:rPr lang="fr-FR" sz="1100" baseline="0"/>
            <a:t> / Racine carré ( sommes en </a:t>
          </a:r>
          <a:r>
            <a:rPr lang="fr-FR" sz="1100" baseline="0">
              <a:solidFill>
                <a:srgbClr val="FF0000"/>
              </a:solidFill>
            </a:rPr>
            <a:t>A-B</a:t>
          </a:r>
          <a:r>
            <a:rPr lang="fr-FR" sz="1100" baseline="0"/>
            <a:t>) * Racine carré (sommes </a:t>
          </a:r>
          <a:r>
            <a:rPr lang="fr-FR" sz="1100" baseline="0">
              <a:solidFill>
                <a:srgbClr val="FF0000"/>
              </a:solidFill>
            </a:rPr>
            <a:t>en B-C</a:t>
          </a:r>
          <a:r>
            <a:rPr lang="fr-FR" sz="1100" baseline="0"/>
            <a:t>)</a:t>
          </a:r>
        </a:p>
        <a:p>
          <a:pPr algn="l"/>
          <a:r>
            <a:rPr lang="fr-FR" sz="1100" baseline="0"/>
            <a:t>La fonction Cos-1 est égal à ACOS sur excel. Ne pas oublier de convertir les radians en degrés (*180/PI)</a:t>
          </a:r>
        </a:p>
        <a:p>
          <a:pPr algn="l"/>
          <a:endParaRPr lang="fr-FR" sz="1100"/>
        </a:p>
      </xdr:txBody>
    </xdr:sp>
    <xdr:clientData/>
  </xdr:twoCellAnchor>
  <xdr:twoCellAnchor>
    <xdr:from>
      <xdr:col>0</xdr:col>
      <xdr:colOff>1</xdr:colOff>
      <xdr:row>33</xdr:row>
      <xdr:rowOff>194311</xdr:rowOff>
    </xdr:from>
    <xdr:to>
      <xdr:col>26</xdr:col>
      <xdr:colOff>1</xdr:colOff>
      <xdr:row>34</xdr:row>
      <xdr:rowOff>25718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BB235D51-2C57-41C7-8D57-146C5B3C2868}"/>
            </a:ext>
          </a:extLst>
        </xdr:cNvPr>
        <xdr:cNvSpPr/>
      </xdr:nvSpPr>
      <xdr:spPr>
        <a:xfrm flipV="1">
          <a:off x="1" y="7278530"/>
          <a:ext cx="21228844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0</xdr:colOff>
      <xdr:row>3</xdr:row>
      <xdr:rowOff>166688</xdr:rowOff>
    </xdr:from>
    <xdr:to>
      <xdr:col>26</xdr:col>
      <xdr:colOff>0</xdr:colOff>
      <xdr:row>3</xdr:row>
      <xdr:rowOff>212407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2A94D724-89AD-45D8-AFCF-332DE389F23A}"/>
            </a:ext>
          </a:extLst>
        </xdr:cNvPr>
        <xdr:cNvSpPr/>
      </xdr:nvSpPr>
      <xdr:spPr>
        <a:xfrm flipV="1">
          <a:off x="0" y="809626"/>
          <a:ext cx="21228844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25</xdr:col>
      <xdr:colOff>811533</xdr:colOff>
      <xdr:row>3</xdr:row>
      <xdr:rowOff>190502</xdr:rowOff>
    </xdr:from>
    <xdr:to>
      <xdr:col>26</xdr:col>
      <xdr:colOff>35721</xdr:colOff>
      <xdr:row>34</xdr:row>
      <xdr:rowOff>23817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D3CAF0FE-123F-44B5-8A76-9B9BD064E032}"/>
            </a:ext>
          </a:extLst>
        </xdr:cNvPr>
        <xdr:cNvSpPr/>
      </xdr:nvSpPr>
      <xdr:spPr>
        <a:xfrm rot="5400000" flipV="1">
          <a:off x="17991298" y="4049081"/>
          <a:ext cx="6488908" cy="5762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10266</xdr:colOff>
      <xdr:row>3</xdr:row>
      <xdr:rowOff>202405</xdr:rowOff>
    </xdr:from>
    <xdr:to>
      <xdr:col>0</xdr:col>
      <xdr:colOff>55985</xdr:colOff>
      <xdr:row>33</xdr:row>
      <xdr:rowOff>202406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4445961-7F36-4390-B363-AEDB3DFD2229}"/>
            </a:ext>
          </a:extLst>
        </xdr:cNvPr>
        <xdr:cNvSpPr/>
      </xdr:nvSpPr>
      <xdr:spPr>
        <a:xfrm rot="5400000" flipV="1">
          <a:off x="-3187515" y="4043124"/>
          <a:ext cx="6441282" cy="4571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11906</xdr:colOff>
      <xdr:row>42</xdr:row>
      <xdr:rowOff>11908</xdr:rowOff>
    </xdr:from>
    <xdr:to>
      <xdr:col>20</xdr:col>
      <xdr:colOff>642937</xdr:colOff>
      <xdr:row>45</xdr:row>
      <xdr:rowOff>130968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B4069C97-6A9B-4C2B-943E-E99C71687CE0}"/>
            </a:ext>
          </a:extLst>
        </xdr:cNvPr>
        <xdr:cNvSpPr txBox="1"/>
      </xdr:nvSpPr>
      <xdr:spPr>
        <a:xfrm>
          <a:off x="11084719" y="9072564"/>
          <a:ext cx="6465093" cy="761998"/>
        </a:xfrm>
        <a:prstGeom prst="rect">
          <a:avLst/>
        </a:prstGeom>
        <a:solidFill>
          <a:schemeClr val="bg1"/>
        </a:solidFill>
        <a:ln w="38100" cmpd="sng">
          <a:solidFill>
            <a:schemeClr val="tx1">
              <a:lumMod val="95000"/>
              <a:lumOff val="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chemeClr val="tx1"/>
              </a:solidFill>
            </a:rPr>
            <a:t>J</a:t>
          </a:r>
          <a:r>
            <a:rPr lang="fr-FR" sz="1100" baseline="0">
              <a:solidFill>
                <a:schemeClr val="tx1"/>
              </a:solidFill>
            </a:rPr>
            <a:t>e voudrais multipler les sommes qui correspondent en X,Y,Z en faisant une recherche H </a:t>
          </a:r>
        </a:p>
        <a:p>
          <a:r>
            <a:rPr lang="fr-FR" sz="1100" baseline="0">
              <a:solidFill>
                <a:schemeClr val="tx1"/>
              </a:solidFill>
            </a:rPr>
            <a:t>Et une recherche V pour la division. </a:t>
          </a:r>
        </a:p>
      </xdr:txBody>
    </xdr:sp>
    <xdr:clientData/>
  </xdr:twoCellAnchor>
  <xdr:twoCellAnchor>
    <xdr:from>
      <xdr:col>7</xdr:col>
      <xdr:colOff>83344</xdr:colOff>
      <xdr:row>18</xdr:row>
      <xdr:rowOff>23813</xdr:rowOff>
    </xdr:from>
    <xdr:to>
      <xdr:col>7</xdr:col>
      <xdr:colOff>631031</xdr:colOff>
      <xdr:row>21</xdr:row>
      <xdr:rowOff>130969</xdr:rowOff>
    </xdr:to>
    <xdr:cxnSp macro="">
      <xdr:nvCxnSpPr>
        <xdr:cNvPr id="26" name="Connecteur droit avec flèche 25">
          <a:extLst>
            <a:ext uri="{FF2B5EF4-FFF2-40B4-BE49-F238E27FC236}">
              <a16:creationId xmlns:a16="http://schemas.microsoft.com/office/drawing/2014/main" id="{F48BC3F6-5256-4B97-9E40-44F8594B9B42}"/>
            </a:ext>
          </a:extLst>
        </xdr:cNvPr>
        <xdr:cNvCxnSpPr/>
      </xdr:nvCxnSpPr>
      <xdr:spPr>
        <a:xfrm flipH="1">
          <a:off x="6155532" y="3881438"/>
          <a:ext cx="547687" cy="750094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202410</xdr:colOff>
      <xdr:row>44</xdr:row>
      <xdr:rowOff>35719</xdr:rowOff>
    </xdr:from>
    <xdr:to>
      <xdr:col>10</xdr:col>
      <xdr:colOff>83344</xdr:colOff>
      <xdr:row>44</xdr:row>
      <xdr:rowOff>35720</xdr:rowOff>
    </xdr:to>
    <xdr:cxnSp macro="">
      <xdr:nvCxnSpPr>
        <xdr:cNvPr id="30" name="Connecteur droit avec flèche 29">
          <a:extLst>
            <a:ext uri="{FF2B5EF4-FFF2-40B4-BE49-F238E27FC236}">
              <a16:creationId xmlns:a16="http://schemas.microsoft.com/office/drawing/2014/main" id="{972B6DC9-2DBE-4F3A-A021-BD78E8EE4568}"/>
            </a:ext>
          </a:extLst>
        </xdr:cNvPr>
        <xdr:cNvCxnSpPr/>
      </xdr:nvCxnSpPr>
      <xdr:spPr>
        <a:xfrm flipH="1">
          <a:off x="7108035" y="9525000"/>
          <a:ext cx="1547809" cy="1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19050</xdr:rowOff>
    </xdr:from>
    <xdr:to>
      <xdr:col>9</xdr:col>
      <xdr:colOff>0</xdr:colOff>
      <xdr:row>24</xdr:row>
      <xdr:rowOff>76200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F4632C0-D1D1-40CD-ADDB-FFC0716C31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036" t="66861" r="33793" b="13044"/>
        <a:stretch/>
      </xdr:blipFill>
      <xdr:spPr>
        <a:xfrm>
          <a:off x="1952625" y="3171825"/>
          <a:ext cx="5819775" cy="1943100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2</xdr:col>
      <xdr:colOff>9525</xdr:colOff>
      <xdr:row>5</xdr:row>
      <xdr:rowOff>123825</xdr:rowOff>
    </xdr:from>
    <xdr:to>
      <xdr:col>8</xdr:col>
      <xdr:colOff>733426</xdr:colOff>
      <xdr:row>13</xdr:row>
      <xdr:rowOff>114300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DFA197-AB16-471F-93C9-3C027942C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444" t="67634" r="33791" b="15995"/>
        <a:stretch/>
      </xdr:blipFill>
      <xdr:spPr>
        <a:xfrm>
          <a:off x="1962150" y="1181100"/>
          <a:ext cx="5705476" cy="16668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7B63980-7298-4E71-B731-A15C56D95EB2}" name="Tableau2" displayName="Tableau2" ref="E43:H46" totalsRowShown="0">
  <autoFilter ref="E43:H46" xr:uid="{BAC6FFC0-9AA7-42BE-ABF3-D6CF3177C8DA}"/>
  <tableColumns count="4">
    <tableColumn id="1" xr3:uid="{3311C3AC-7789-447B-8494-070460B8A9AE}" name="A-B" dataDxfId="3"/>
    <tableColumn id="2" xr3:uid="{0D4FD1B2-0B56-4DE1-BCA7-1E0FF8BC475B}" name="B-C" dataDxfId="2"/>
    <tableColumn id="3" xr3:uid="{98D1E339-3301-4162-BA3D-CF0C40E0C543}" name="Colonne1" dataDxfId="1"/>
    <tableColumn id="4" xr3:uid="{90FF12CC-048E-4740-B8BE-E2CA608A3D21}" name="Colonne2" dataDxfId="0"/>
  </tableColumns>
  <tableStyleInfo name="TableStyleMedium2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Maillage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53CBF-0099-4DBA-B1A2-D06F703628F1}">
  <dimension ref="A2:Y46"/>
  <sheetViews>
    <sheetView tabSelected="1" topLeftCell="A10" zoomScale="80" zoomScaleNormal="80" workbookViewId="0">
      <selection activeCell="L45" sqref="L45"/>
    </sheetView>
  </sheetViews>
  <sheetFormatPr baseColWidth="10" defaultRowHeight="16.5" x14ac:dyDescent="0.3"/>
  <cols>
    <col min="1" max="1" width="10.875" customWidth="1"/>
    <col min="2" max="3" width="11.375" customWidth="1"/>
    <col min="4" max="4" width="12.625" customWidth="1"/>
    <col min="5" max="5" width="11.375" customWidth="1"/>
    <col min="14" max="14" width="11" customWidth="1"/>
  </cols>
  <sheetData>
    <row r="2" spans="2:25" x14ac:dyDescent="0.3">
      <c r="W2" s="47" t="s">
        <v>25</v>
      </c>
      <c r="X2" s="47"/>
      <c r="Y2" s="12"/>
    </row>
    <row r="3" spans="2:25" x14ac:dyDescent="0.3">
      <c r="W3" s="48" t="s">
        <v>26</v>
      </c>
      <c r="X3" s="48"/>
    </row>
    <row r="12" spans="2:25" ht="17.25" thickBot="1" x14ac:dyDescent="0.35"/>
    <row r="13" spans="2:25" ht="17.25" thickBot="1" x14ac:dyDescent="0.35">
      <c r="B13" s="1" t="s">
        <v>4</v>
      </c>
      <c r="O13" s="4" t="s">
        <v>4</v>
      </c>
    </row>
    <row r="14" spans="2:25" ht="17.25" thickBot="1" x14ac:dyDescent="0.35"/>
    <row r="15" spans="2:25" ht="17.25" thickBot="1" x14ac:dyDescent="0.35">
      <c r="B15" s="27" t="s">
        <v>8</v>
      </c>
      <c r="C15" s="28"/>
      <c r="D15" s="29"/>
      <c r="F15" s="8" t="s">
        <v>13</v>
      </c>
      <c r="G15" s="9"/>
      <c r="O15" s="39" t="s">
        <v>8</v>
      </c>
      <c r="P15" s="40"/>
      <c r="Q15" s="41"/>
      <c r="S15" s="8" t="s">
        <v>13</v>
      </c>
      <c r="T15" s="9"/>
    </row>
    <row r="16" spans="2:25" ht="17.25" thickBot="1" x14ac:dyDescent="0.35">
      <c r="B16" s="30" t="s">
        <v>11</v>
      </c>
      <c r="C16" s="31"/>
      <c r="D16" s="32"/>
      <c r="F16" s="25">
        <v>1000</v>
      </c>
      <c r="G16" s="26"/>
      <c r="O16" s="42" t="s">
        <v>7</v>
      </c>
      <c r="P16" s="43"/>
      <c r="Q16" s="35"/>
      <c r="S16" s="14">
        <v>1000</v>
      </c>
      <c r="T16" s="15"/>
    </row>
    <row r="17" spans="2:20" ht="17.25" thickBot="1" x14ac:dyDescent="0.35">
      <c r="B17" s="33" t="s">
        <v>9</v>
      </c>
      <c r="C17" s="34"/>
      <c r="D17" s="35"/>
      <c r="O17" s="42" t="s">
        <v>9</v>
      </c>
      <c r="P17" s="43"/>
      <c r="Q17" s="35"/>
    </row>
    <row r="18" spans="2:20" ht="17.25" thickBot="1" x14ac:dyDescent="0.35">
      <c r="B18" s="36" t="s">
        <v>6</v>
      </c>
      <c r="C18" s="37"/>
      <c r="D18" s="38"/>
      <c r="F18" s="8" t="s">
        <v>5</v>
      </c>
      <c r="G18" s="9"/>
      <c r="O18" s="42" t="s">
        <v>6</v>
      </c>
      <c r="P18" s="43"/>
      <c r="Q18" s="35"/>
      <c r="S18" s="8" t="s">
        <v>5</v>
      </c>
      <c r="T18" s="9"/>
    </row>
    <row r="19" spans="2:20" ht="17.25" thickBot="1" x14ac:dyDescent="0.35">
      <c r="F19" s="25">
        <v>2</v>
      </c>
      <c r="G19" s="26"/>
      <c r="O19" s="44" t="s">
        <v>10</v>
      </c>
      <c r="P19" s="45"/>
      <c r="Q19" s="38"/>
      <c r="S19" s="25">
        <v>1.6</v>
      </c>
      <c r="T19" s="26"/>
    </row>
    <row r="20" spans="2:20" ht="17.25" thickBot="1" x14ac:dyDescent="0.35"/>
    <row r="21" spans="2:20" ht="17.25" thickBot="1" x14ac:dyDescent="0.35">
      <c r="F21" s="8" t="s">
        <v>9</v>
      </c>
      <c r="G21" s="9"/>
      <c r="S21" s="8" t="s">
        <v>9</v>
      </c>
      <c r="T21" s="9"/>
    </row>
    <row r="22" spans="2:20" ht="17.25" thickBot="1" x14ac:dyDescent="0.35">
      <c r="B22" s="16" t="s">
        <v>16</v>
      </c>
      <c r="C22" s="17"/>
      <c r="D22" s="18"/>
      <c r="F22" s="25">
        <f>IF(F19&lt;=2,0,IF(F19&gt;=2,F19/2,IF(F19&lt;=5,F19/2,IF(F19&gt;=5.1,1.6,IF(H26F19&lt;=12,3)))))</f>
        <v>0</v>
      </c>
      <c r="G22" s="26"/>
      <c r="S22" s="25">
        <f>IF(S19&lt;=2,0,IF(S19&gt;=2,S19/2,IF(S19&lt;=5,S19/2,IF(S19&gt;=5.1,1.6,IF(S19&lt;=12,3)))))</f>
        <v>0</v>
      </c>
      <c r="T22" s="26"/>
    </row>
    <row r="23" spans="2:20" ht="17.25" thickBot="1" x14ac:dyDescent="0.35">
      <c r="B23" s="14">
        <f>F16-(F28+F22+F25)</f>
        <v>848</v>
      </c>
      <c r="C23" s="20"/>
      <c r="D23" s="15"/>
      <c r="O23" s="8" t="s">
        <v>16</v>
      </c>
      <c r="P23" s="19"/>
      <c r="Q23" s="9"/>
    </row>
    <row r="24" spans="2:20" ht="17.25" thickBot="1" x14ac:dyDescent="0.35">
      <c r="F24" s="8" t="s">
        <v>15</v>
      </c>
      <c r="G24" s="9"/>
      <c r="O24" s="14">
        <f>S16-(S28+(S22*2)+S25*TAN(S33/2))</f>
        <v>904.42443406402856</v>
      </c>
      <c r="P24" s="20"/>
      <c r="Q24" s="15"/>
      <c r="S24" s="8" t="s">
        <v>15</v>
      </c>
      <c r="T24" s="9"/>
    </row>
    <row r="25" spans="2:20" ht="17.25" thickBot="1" x14ac:dyDescent="0.35">
      <c r="B25" s="16" t="s">
        <v>17</v>
      </c>
      <c r="C25" s="17"/>
      <c r="D25" s="18"/>
      <c r="F25" s="14">
        <v>90</v>
      </c>
      <c r="G25" s="15"/>
      <c r="S25" s="14">
        <v>57</v>
      </c>
      <c r="T25" s="15"/>
    </row>
    <row r="26" spans="2:20" ht="17.25" thickBot="1" x14ac:dyDescent="0.35">
      <c r="B26" s="14">
        <f>F16-(F29+F22+F25)</f>
        <v>905</v>
      </c>
      <c r="C26" s="20"/>
      <c r="D26" s="15"/>
      <c r="O26" s="21" t="s">
        <v>17</v>
      </c>
      <c r="P26" s="21"/>
      <c r="Q26" s="21"/>
    </row>
    <row r="27" spans="2:20" ht="17.25" thickBot="1" x14ac:dyDescent="0.35">
      <c r="F27" s="8" t="s">
        <v>7</v>
      </c>
      <c r="G27" s="9"/>
      <c r="O27" s="14">
        <f>S16-(S29+(S22*2)+S25*TAN(S33/2))</f>
        <v>961.82443406402854</v>
      </c>
      <c r="P27" s="20"/>
      <c r="Q27" s="15"/>
      <c r="S27" s="8" t="s">
        <v>7</v>
      </c>
      <c r="T27" s="9"/>
    </row>
    <row r="28" spans="2:20" ht="17.25" thickBot="1" x14ac:dyDescent="0.35">
      <c r="F28" s="14">
        <v>62</v>
      </c>
      <c r="G28" s="15"/>
      <c r="S28" s="14">
        <v>62</v>
      </c>
      <c r="T28" s="15"/>
    </row>
    <row r="29" spans="2:20" ht="17.25" thickBot="1" x14ac:dyDescent="0.35">
      <c r="D29" s="8" t="s">
        <v>18</v>
      </c>
      <c r="E29" s="9"/>
      <c r="F29" s="14">
        <f>F19+3</f>
        <v>5</v>
      </c>
      <c r="G29" s="15"/>
      <c r="Q29" s="8" t="s">
        <v>18</v>
      </c>
      <c r="R29" s="9"/>
      <c r="S29" s="14">
        <f>S19+3</f>
        <v>4.5999999999999996</v>
      </c>
      <c r="T29" s="15"/>
    </row>
    <row r="30" spans="2:20" ht="17.25" thickBot="1" x14ac:dyDescent="0.35"/>
    <row r="31" spans="2:20" ht="17.25" thickBot="1" x14ac:dyDescent="0.35">
      <c r="S31" s="8" t="s">
        <v>14</v>
      </c>
      <c r="T31" s="9"/>
    </row>
    <row r="32" spans="2:20" ht="18" customHeight="1" thickBot="1" x14ac:dyDescent="0.35">
      <c r="S32" s="14">
        <v>61</v>
      </c>
      <c r="T32" s="15"/>
    </row>
    <row r="33" spans="1:20" ht="17.25" thickBot="1" x14ac:dyDescent="0.35">
      <c r="Q33" s="6" t="s">
        <v>12</v>
      </c>
      <c r="R33" s="7"/>
      <c r="S33" s="14">
        <f>S32*(PI()/180)</f>
        <v>1.064650843716541</v>
      </c>
      <c r="T33" s="15"/>
    </row>
    <row r="35" spans="1:20" x14ac:dyDescent="0.3">
      <c r="A35" s="12"/>
      <c r="B35" s="12"/>
    </row>
    <row r="37" spans="1:20" ht="17.25" thickBot="1" x14ac:dyDescent="0.35"/>
    <row r="38" spans="1:20" ht="21" thickBot="1" x14ac:dyDescent="0.35">
      <c r="D38" s="22" t="s">
        <v>20</v>
      </c>
      <c r="E38" s="23"/>
      <c r="F38" s="23"/>
      <c r="G38" s="23"/>
      <c r="H38" s="23"/>
      <c r="I38" s="24"/>
    </row>
    <row r="43" spans="1:20" x14ac:dyDescent="0.3">
      <c r="E43" s="46" t="s">
        <v>23</v>
      </c>
      <c r="F43" t="s">
        <v>24</v>
      </c>
      <c r="G43" t="s">
        <v>2</v>
      </c>
      <c r="H43" t="s">
        <v>3</v>
      </c>
    </row>
    <row r="44" spans="1:20" x14ac:dyDescent="0.3">
      <c r="D44" t="s">
        <v>19</v>
      </c>
      <c r="E44" s="3">
        <v>1500</v>
      </c>
      <c r="F44" s="3">
        <v>1000</v>
      </c>
      <c r="G44" s="3"/>
      <c r="H44" s="3"/>
    </row>
    <row r="45" spans="1:20" x14ac:dyDescent="0.3">
      <c r="D45" t="s">
        <v>21</v>
      </c>
      <c r="E45" s="3">
        <v>0</v>
      </c>
      <c r="F45" s="3">
        <v>-1500</v>
      </c>
      <c r="G45" s="3"/>
      <c r="H45" s="3"/>
      <c r="L45" t="e">
        <f>HLOOKUP(E44*F44,Tableau2[],5,0)</f>
        <v>#N/A</v>
      </c>
    </row>
    <row r="46" spans="1:20" x14ac:dyDescent="0.3">
      <c r="D46" t="s">
        <v>22</v>
      </c>
      <c r="E46" s="3">
        <v>0</v>
      </c>
      <c r="F46" s="3">
        <v>-1000</v>
      </c>
      <c r="G46" s="3"/>
      <c r="H46" s="3"/>
    </row>
  </sheetData>
  <mergeCells count="40">
    <mergeCell ref="D38:I38"/>
    <mergeCell ref="D29:E29"/>
    <mergeCell ref="Q29:R29"/>
    <mergeCell ref="Q33:R33"/>
    <mergeCell ref="S33:T33"/>
    <mergeCell ref="B22:D22"/>
    <mergeCell ref="B23:D23"/>
    <mergeCell ref="B25:D25"/>
    <mergeCell ref="B26:D26"/>
    <mergeCell ref="O23:Q23"/>
    <mergeCell ref="S25:T25"/>
    <mergeCell ref="S27:T27"/>
    <mergeCell ref="S28:T28"/>
    <mergeCell ref="S29:T29"/>
    <mergeCell ref="S31:T31"/>
    <mergeCell ref="S32:T32"/>
    <mergeCell ref="S15:T15"/>
    <mergeCell ref="S18:T18"/>
    <mergeCell ref="S19:T19"/>
    <mergeCell ref="S21:T21"/>
    <mergeCell ref="S22:T22"/>
    <mergeCell ref="S24:T24"/>
    <mergeCell ref="S16:T16"/>
    <mergeCell ref="F27:G27"/>
    <mergeCell ref="F28:G28"/>
    <mergeCell ref="F29:G29"/>
    <mergeCell ref="O24:Q24"/>
    <mergeCell ref="O26:Q26"/>
    <mergeCell ref="O27:Q27"/>
    <mergeCell ref="F19:G19"/>
    <mergeCell ref="F21:G21"/>
    <mergeCell ref="F22:G22"/>
    <mergeCell ref="F24:G24"/>
    <mergeCell ref="F25:G25"/>
    <mergeCell ref="B15:D15"/>
    <mergeCell ref="B17:C17"/>
    <mergeCell ref="B18:C18"/>
    <mergeCell ref="F15:G15"/>
    <mergeCell ref="F16:G16"/>
    <mergeCell ref="F18:G18"/>
  </mergeCells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FCF35E-3018-4377-AE2C-A17E4E31B59C}">
          <x14:formula1>
            <xm:f>Feuil2!$A$6:$A$25</xm:f>
          </x14:formula1>
          <xm:sqref>F19:G19 S19:T19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F7457-34FE-4E35-A306-604E28A71E9B}">
  <dimension ref="A4:I25"/>
  <sheetViews>
    <sheetView workbookViewId="0">
      <selection activeCell="E28" sqref="E28"/>
    </sheetView>
  </sheetViews>
  <sheetFormatPr baseColWidth="10" defaultRowHeight="16.5" x14ac:dyDescent="0.3"/>
  <cols>
    <col min="1" max="1" width="14.625" customWidth="1"/>
    <col min="4" max="4" width="10.375" customWidth="1"/>
  </cols>
  <sheetData>
    <row r="4" spans="1:9" x14ac:dyDescent="0.3">
      <c r="A4" s="2" t="s">
        <v>1</v>
      </c>
      <c r="C4" s="13" t="s">
        <v>0</v>
      </c>
      <c r="D4" s="13"/>
      <c r="E4" s="13"/>
      <c r="F4" s="13"/>
      <c r="G4" s="13"/>
      <c r="H4" s="13"/>
      <c r="I4" s="13"/>
    </row>
    <row r="5" spans="1:9" ht="17.25" thickBot="1" x14ac:dyDescent="0.35"/>
    <row r="6" spans="1:9" x14ac:dyDescent="0.3">
      <c r="A6" s="10">
        <v>1.6</v>
      </c>
    </row>
    <row r="7" spans="1:9" x14ac:dyDescent="0.3">
      <c r="A7" s="11">
        <v>2</v>
      </c>
      <c r="C7" s="12"/>
      <c r="D7" s="12"/>
    </row>
    <row r="8" spans="1:9" x14ac:dyDescent="0.3">
      <c r="A8" s="11">
        <v>2.2999999999999998</v>
      </c>
      <c r="C8" s="12"/>
      <c r="D8" s="12"/>
    </row>
    <row r="9" spans="1:9" x14ac:dyDescent="0.3">
      <c r="A9" s="11">
        <v>2.6</v>
      </c>
    </row>
    <row r="10" spans="1:9" x14ac:dyDescent="0.3">
      <c r="A10" s="11">
        <v>2.9</v>
      </c>
    </row>
    <row r="11" spans="1:9" x14ac:dyDescent="0.3">
      <c r="A11" s="11">
        <v>3</v>
      </c>
    </row>
    <row r="12" spans="1:9" x14ac:dyDescent="0.3">
      <c r="A12" s="11">
        <v>3.2</v>
      </c>
    </row>
    <row r="13" spans="1:9" x14ac:dyDescent="0.3">
      <c r="A13" s="11">
        <v>3.6</v>
      </c>
    </row>
    <row r="14" spans="1:9" x14ac:dyDescent="0.3">
      <c r="A14" s="11">
        <v>4</v>
      </c>
    </row>
    <row r="15" spans="1:9" x14ac:dyDescent="0.3">
      <c r="A15" s="11">
        <v>4.5</v>
      </c>
    </row>
    <row r="16" spans="1:9" x14ac:dyDescent="0.3">
      <c r="A16" s="11">
        <v>5</v>
      </c>
    </row>
    <row r="17" spans="1:1" x14ac:dyDescent="0.3">
      <c r="A17" s="11">
        <v>5.4</v>
      </c>
    </row>
    <row r="18" spans="1:1" x14ac:dyDescent="0.3">
      <c r="A18" s="11">
        <v>5.9</v>
      </c>
    </row>
    <row r="19" spans="1:1" x14ac:dyDescent="0.3">
      <c r="A19" s="11">
        <v>6.3</v>
      </c>
    </row>
    <row r="20" spans="1:1" x14ac:dyDescent="0.3">
      <c r="A20" s="11">
        <v>7.1</v>
      </c>
    </row>
    <row r="21" spans="1:1" x14ac:dyDescent="0.3">
      <c r="A21" s="11">
        <v>8</v>
      </c>
    </row>
    <row r="22" spans="1:1" x14ac:dyDescent="0.3">
      <c r="A22" s="11">
        <v>8.8000000000000007</v>
      </c>
    </row>
    <row r="23" spans="1:1" x14ac:dyDescent="0.3">
      <c r="A23" s="11">
        <v>10</v>
      </c>
    </row>
    <row r="24" spans="1:1" x14ac:dyDescent="0.3">
      <c r="A24" s="11">
        <v>11</v>
      </c>
    </row>
    <row r="25" spans="1:1" ht="17.25" thickBot="1" x14ac:dyDescent="0.35">
      <c r="A25" s="5">
        <v>12</v>
      </c>
    </row>
  </sheetData>
  <mergeCells count="1">
    <mergeCell ref="C4:I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7BD0D-51F9-46ED-929B-D81AFDD49E2E}">
  <dimension ref="A1"/>
  <sheetViews>
    <sheetView workbookViewId="0"/>
  </sheetViews>
  <sheetFormatPr baseColWidth="10" defaultRowHeight="16.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Feuil3</vt:lpstr>
      <vt:lpstr>Feuil2</vt:lpstr>
      <vt:lpstr>Feuil5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WIllem</dc:creator>
  <cp:lastModifiedBy>Bureau</cp:lastModifiedBy>
  <dcterms:created xsi:type="dcterms:W3CDTF">2020-04-18T07:59:43Z</dcterms:created>
  <dcterms:modified xsi:type="dcterms:W3CDTF">2020-04-18T16:57:26Z</dcterms:modified>
</cp:coreProperties>
</file>