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aymond pentier\Desktop\2020 - Mes documents\CCM\"/>
    </mc:Choice>
  </mc:AlternateContent>
  <bookViews>
    <workbookView xWindow="0" yWindow="0" windowWidth="17688" windowHeight="7056" tabRatio="543"/>
  </bookViews>
  <sheets>
    <sheet name="Feuil1" sheetId="1" r:id="rId1"/>
  </sheets>
  <definedNames>
    <definedName name="Alain">Feuil1!$AV$3:$BA$3</definedName>
    <definedName name="Bernard">Feuil1!$AV$4:$BA$4</definedName>
    <definedName name="Carole">Feuil1!$AV$5:$BA$5</definedName>
    <definedName name="Début">Feuil1!$AW$3:$AW$6</definedName>
    <definedName name="Denise">Feuil1!$AV$6:$BA$6</definedName>
    <definedName name="Départ">Feuil1!$AZ$3:$AZ$6</definedName>
    <definedName name="Durée">Feuil1!$AX$3:$AX$6</definedName>
    <definedName name="Emb.">Feuil1!$AV$3:$AV$6</definedName>
    <definedName name="Fin">Feuil1!$AY$3:$AY$6</definedName>
    <definedName name="NOM">Feuil1!$AV$2:$BA$2</definedName>
    <definedName name="pause">Feuil1!$AU$8:$BB$8</definedName>
    <definedName name="Plaj">Feuil1!$AU$2:$BA$6</definedName>
    <definedName name="_xlnm.Print_Area" localSheetId="0">Feuil1!$A$2:$AS$23</definedName>
  </definedNames>
  <calcPr calcId="152511"/>
</workbook>
</file>

<file path=xl/calcChain.xml><?xml version="1.0" encoding="utf-8"?>
<calcChain xmlns="http://schemas.openxmlformats.org/spreadsheetml/2006/main">
  <c r="B3" i="1" l="1"/>
  <c r="C3" i="1"/>
  <c r="D3" i="1"/>
  <c r="E3" i="1"/>
  <c r="F3" i="1"/>
  <c r="G3" i="1"/>
  <c r="H3" i="1"/>
  <c r="I3" i="1"/>
  <c r="J3" i="1"/>
  <c r="K3" i="1"/>
  <c r="L3" i="1"/>
  <c r="M3" i="1"/>
  <c r="N3" i="1"/>
  <c r="O3" i="1"/>
  <c r="P3" i="1"/>
  <c r="Q3" i="1"/>
  <c r="R3" i="1"/>
  <c r="S3" i="1"/>
  <c r="T3" i="1"/>
  <c r="U3" i="1"/>
  <c r="V3" i="1"/>
  <c r="AD3" i="1"/>
  <c r="AH3" i="1"/>
  <c r="AL3" i="1"/>
  <c r="AP3" i="1"/>
  <c r="C4" i="1"/>
  <c r="D4" i="1"/>
  <c r="E4" i="1"/>
  <c r="F4" i="1"/>
  <c r="G4" i="1"/>
  <c r="H4" i="1"/>
  <c r="I4" i="1"/>
  <c r="J4" i="1"/>
  <c r="K4" i="1"/>
  <c r="L4" i="1"/>
  <c r="M4" i="1"/>
  <c r="N4" i="1"/>
  <c r="O4" i="1"/>
  <c r="P4" i="1"/>
  <c r="Q4" i="1"/>
  <c r="R4" i="1"/>
  <c r="S4" i="1"/>
  <c r="T4" i="1"/>
  <c r="U4" i="1"/>
  <c r="V4" i="1"/>
  <c r="W4" i="1"/>
  <c r="AA4" i="1"/>
  <c r="AE4" i="1"/>
  <c r="AI4" i="1"/>
  <c r="AM4" i="1"/>
  <c r="AQ4" i="1"/>
  <c r="B5" i="1"/>
  <c r="C5" i="1"/>
  <c r="D5" i="1"/>
  <c r="E5" i="1"/>
  <c r="F5" i="1"/>
  <c r="G5" i="1"/>
  <c r="H5" i="1"/>
  <c r="I5" i="1"/>
  <c r="J5" i="1"/>
  <c r="K5" i="1"/>
  <c r="L5" i="1"/>
  <c r="M5" i="1"/>
  <c r="N5" i="1"/>
  <c r="O5" i="1"/>
  <c r="P5" i="1"/>
  <c r="C6" i="1"/>
  <c r="D6" i="1"/>
  <c r="E6" i="1"/>
  <c r="F6" i="1"/>
  <c r="G6" i="1"/>
  <c r="H6" i="1"/>
  <c r="I6" i="1"/>
  <c r="J6" i="1"/>
  <c r="K6" i="1"/>
  <c r="L6" i="1"/>
  <c r="M6" i="1"/>
  <c r="N6" i="1"/>
  <c r="O6" i="1"/>
  <c r="P6" i="1"/>
  <c r="Q6" i="1"/>
  <c r="R6" i="1"/>
  <c r="S6" i="1"/>
  <c r="T6" i="1"/>
  <c r="U6" i="1"/>
  <c r="Y6" i="1"/>
  <c r="AC6" i="1"/>
  <c r="AG6" i="1"/>
  <c r="AK6" i="1"/>
  <c r="AO6" i="1"/>
  <c r="AR6" i="1"/>
  <c r="BC2" i="1"/>
  <c r="BD2" i="1"/>
  <c r="BC4" i="1"/>
  <c r="BD4" i="1"/>
  <c r="BE4" i="1"/>
  <c r="BF4" i="1"/>
  <c r="BC5" i="1"/>
  <c r="BD5" i="1"/>
  <c r="BE5" i="1"/>
  <c r="BF5" i="1"/>
  <c r="BC6" i="1"/>
  <c r="BD6" i="1"/>
  <c r="BE6" i="1"/>
  <c r="BF6" i="1"/>
  <c r="BF3" i="1"/>
  <c r="BE3" i="1"/>
  <c r="BD3" i="1"/>
  <c r="BC3" i="1"/>
  <c r="AY3" i="1"/>
  <c r="BA3" i="1" s="1"/>
  <c r="AY4" i="1"/>
  <c r="BA4" i="1" s="1"/>
  <c r="AY5" i="1"/>
  <c r="BA5" i="1" s="1"/>
  <c r="AY6" i="1"/>
  <c r="BA6" i="1" s="1"/>
  <c r="AR5" i="1" l="1"/>
  <c r="AJ5" i="1"/>
  <c r="X5" i="1"/>
  <c r="AN6" i="1"/>
  <c r="AJ6" i="1"/>
  <c r="AF6" i="1"/>
  <c r="AB6" i="1"/>
  <c r="X6" i="1"/>
  <c r="AQ5" i="1"/>
  <c r="AM5" i="1"/>
  <c r="AI5" i="1"/>
  <c r="AE5" i="1"/>
  <c r="AA5" i="1"/>
  <c r="W5" i="1"/>
  <c r="S5" i="1"/>
  <c r="AP4" i="1"/>
  <c r="AL4" i="1"/>
  <c r="AH4" i="1"/>
  <c r="AD4" i="1"/>
  <c r="Z4" i="1"/>
  <c r="B4" i="1"/>
  <c r="AO3" i="1"/>
  <c r="AK3" i="1"/>
  <c r="AG3" i="1"/>
  <c r="AC3" i="1"/>
  <c r="Y3" i="1"/>
  <c r="AN5" i="1"/>
  <c r="AB5" i="1"/>
  <c r="AQ6" i="1"/>
  <c r="AM6" i="1"/>
  <c r="AI6" i="1"/>
  <c r="AE6" i="1"/>
  <c r="AA6" i="1"/>
  <c r="W6" i="1"/>
  <c r="AP5" i="1"/>
  <c r="AL5" i="1"/>
  <c r="AH5" i="1"/>
  <c r="AD5" i="1"/>
  <c r="Z5" i="1"/>
  <c r="V5" i="1"/>
  <c r="R5" i="1"/>
  <c r="AO4" i="1"/>
  <c r="AK4" i="1"/>
  <c r="AG4" i="1"/>
  <c r="AC4" i="1"/>
  <c r="Y4" i="1"/>
  <c r="AR3" i="1"/>
  <c r="AN3" i="1"/>
  <c r="AJ3" i="1"/>
  <c r="AF3" i="1"/>
  <c r="AB3" i="1"/>
  <c r="X3" i="1"/>
  <c r="AF5" i="1"/>
  <c r="T5" i="1"/>
  <c r="AP6" i="1"/>
  <c r="AL6" i="1"/>
  <c r="AH6" i="1"/>
  <c r="AD6" i="1"/>
  <c r="Z6" i="1"/>
  <c r="V6" i="1"/>
  <c r="B6" i="1"/>
  <c r="AO5" i="1"/>
  <c r="AK5" i="1"/>
  <c r="AG5" i="1"/>
  <c r="AC5" i="1"/>
  <c r="Y5" i="1"/>
  <c r="U5" i="1"/>
  <c r="Q5" i="1"/>
  <c r="AR4" i="1"/>
  <c r="AN4" i="1"/>
  <c r="AJ4" i="1"/>
  <c r="AF4" i="1"/>
  <c r="AB4" i="1"/>
  <c r="X4" i="1"/>
  <c r="AQ3" i="1"/>
  <c r="AM3" i="1"/>
  <c r="AI3" i="1"/>
  <c r="AE3" i="1"/>
  <c r="AA3" i="1"/>
  <c r="W3" i="1"/>
  <c r="Z3" i="1"/>
  <c r="BG6" i="1"/>
  <c r="BG5" i="1"/>
  <c r="BG4" i="1"/>
  <c r="BG3" i="1"/>
</calcChain>
</file>

<file path=xl/sharedStrings.xml><?xml version="1.0" encoding="utf-8"?>
<sst xmlns="http://schemas.openxmlformats.org/spreadsheetml/2006/main" count="31" uniqueCount="26">
  <si>
    <t>Agent</t>
  </si>
  <si>
    <t>Carole</t>
  </si>
  <si>
    <t>Denise</t>
  </si>
  <si>
    <t>Bernard</t>
  </si>
  <si>
    <t>Alain</t>
  </si>
  <si>
    <t>Durée</t>
  </si>
  <si>
    <t>_______ Pause _______</t>
  </si>
  <si>
    <t>Fin</t>
  </si>
  <si>
    <t>Début</t>
  </si>
  <si>
    <t>Départ</t>
  </si>
  <si>
    <t>Emb.</t>
  </si>
  <si>
    <t>NOM</t>
  </si>
  <si>
    <t>Pause</t>
  </si>
  <si>
    <t>A/M</t>
  </si>
  <si>
    <t>Matin</t>
  </si>
  <si>
    <t>Dans mon exemple il n'y a pas 25 mais 4 agents.</t>
  </si>
  <si>
    <t>Le planning automatique aura donc 21 lignes de plus.</t>
  </si>
  <si>
    <t>La saisie des heures se fait dans la plage AV3:BA6</t>
  </si>
  <si>
    <t>Les colonnes AY et BA contiennent des formules.</t>
  </si>
  <si>
    <t>La durée en AX est à choisir par liste déroulante.</t>
  </si>
  <si>
    <t>Des critères de validation des données empêchent de saisir des heures hors limite en AV et AZ.</t>
  </si>
  <si>
    <t>Le tableau BC2:BG6, renseigné automatiquement, permet d'insérer un graphique en barres empilées.</t>
  </si>
  <si>
    <t>Pour des facilités de consultation, les photos des saisies d'heures et du graphe sont copiées sous le planning, ce qui sera impossible avec 25 agents !</t>
  </si>
  <si>
    <t>Cette plage peut être déplacée vers la droite, mais surtout pas verticalement !</t>
  </si>
  <si>
    <t xml:space="preserve">Les lettres-codes calculées permettent d'appliquer 3 règles de mise en forme conditionnelle. </t>
  </si>
  <si>
    <t>Le planning est bâti  à l'aide de 3 fonctions SI imbriquées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</si>
</sst>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hh:mm;@"/>
    <numFmt numFmtId="165" formatCode="0.000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theme="0" tint="-4.9989318521683403E-2"/>
      <name val="Calibri"/>
      <family val="2"/>
      <scheme val="minor"/>
    </font>
    <font>
      <sz val="11"/>
      <color theme="0" tint="-4.9989318521683403E-2"/>
      <name val="Calibri"/>
      <family val="2"/>
      <scheme val="minor"/>
    </font>
    <font>
      <b/>
      <sz val="9"/>
      <color rgb="FF7030A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0" tint="-0.49998474074526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2060"/>
      <name val="Calibri"/>
      <family val="2"/>
      <scheme val="minor"/>
    </font>
    <font>
      <b/>
      <sz val="11"/>
      <color theme="7" tint="-0.49998474074526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5" tint="-0.249977111117893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/>
    <xf numFmtId="0" fontId="0" fillId="0" borderId="0" xfId="0" applyAlignment="1">
      <alignment wrapText="1"/>
    </xf>
    <xf numFmtId="0" fontId="0" fillId="0" borderId="2" xfId="0" applyBorder="1"/>
    <xf numFmtId="0" fontId="1" fillId="0" borderId="10" xfId="0" applyFont="1" applyBorder="1"/>
    <xf numFmtId="0" fontId="1" fillId="0" borderId="7" xfId="0" applyFont="1" applyBorder="1"/>
    <xf numFmtId="0" fontId="1" fillId="0" borderId="8" xfId="0" applyFont="1" applyBorder="1"/>
    <xf numFmtId="164" fontId="1" fillId="0" borderId="15" xfId="0" applyNumberFormat="1" applyFont="1" applyBorder="1" applyAlignment="1">
      <alignment horizontal="center"/>
    </xf>
    <xf numFmtId="164" fontId="1" fillId="2" borderId="9" xfId="0" applyNumberFormat="1" applyFont="1" applyFill="1" applyBorder="1" applyAlignment="1">
      <alignment horizontal="center"/>
    </xf>
    <xf numFmtId="164" fontId="1" fillId="0" borderId="16" xfId="0" applyNumberFormat="1" applyFont="1" applyBorder="1" applyAlignment="1">
      <alignment horizontal="center"/>
    </xf>
    <xf numFmtId="164" fontId="1" fillId="0" borderId="17" xfId="0" applyNumberFormat="1" applyFont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164" fontId="1" fillId="0" borderId="18" xfId="0" applyNumberFormat="1" applyFont="1" applyBorder="1" applyAlignment="1">
      <alignment horizontal="center"/>
    </xf>
    <xf numFmtId="164" fontId="1" fillId="0" borderId="19" xfId="0" applyNumberFormat="1" applyFont="1" applyBorder="1" applyAlignment="1">
      <alignment horizontal="center"/>
    </xf>
    <xf numFmtId="164" fontId="1" fillId="2" borderId="11" xfId="0" applyNumberFormat="1" applyFont="1" applyFill="1" applyBorder="1" applyAlignment="1">
      <alignment horizontal="center"/>
    </xf>
    <xf numFmtId="164" fontId="1" fillId="0" borderId="20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Continuous"/>
    </xf>
    <xf numFmtId="0" fontId="3" fillId="0" borderId="0" xfId="0" applyFont="1"/>
    <xf numFmtId="164" fontId="0" fillId="0" borderId="0" xfId="0" applyNumberFormat="1"/>
    <xf numFmtId="20" fontId="2" fillId="2" borderId="0" xfId="0" applyNumberFormat="1" applyFont="1" applyFill="1" applyAlignment="1">
      <alignment horizontal="center"/>
    </xf>
    <xf numFmtId="0" fontId="0" fillId="2" borderId="0" xfId="0" applyFill="1"/>
    <xf numFmtId="0" fontId="4" fillId="3" borderId="0" xfId="0" applyFont="1" applyFill="1" applyAlignment="1">
      <alignment horizontal="center"/>
    </xf>
    <xf numFmtId="164" fontId="5" fillId="3" borderId="9" xfId="0" applyNumberFormat="1" applyFont="1" applyFill="1" applyBorder="1" applyAlignment="1">
      <alignment horizontal="center"/>
    </xf>
    <xf numFmtId="164" fontId="5" fillId="3" borderId="1" xfId="0" applyNumberFormat="1" applyFont="1" applyFill="1" applyBorder="1" applyAlignment="1">
      <alignment horizontal="center"/>
    </xf>
    <xf numFmtId="164" fontId="5" fillId="3" borderId="11" xfId="0" applyNumberFormat="1" applyFont="1" applyFill="1" applyBorder="1" applyAlignment="1">
      <alignment horizontal="center"/>
    </xf>
    <xf numFmtId="0" fontId="1" fillId="0" borderId="0" xfId="0" applyFont="1"/>
    <xf numFmtId="165" fontId="6" fillId="0" borderId="0" xfId="0" applyNumberFormat="1" applyFont="1" applyAlignment="1">
      <alignment textRotation="90"/>
    </xf>
    <xf numFmtId="20" fontId="8" fillId="0" borderId="0" xfId="0" applyNumberFormat="1" applyFont="1" applyAlignment="1">
      <alignment horizontal="left" vertical="top"/>
    </xf>
    <xf numFmtId="20" fontId="7" fillId="0" borderId="4" xfId="0" applyNumberFormat="1" applyFont="1" applyBorder="1" applyAlignment="1">
      <alignment horizontal="left" textRotation="90"/>
    </xf>
    <xf numFmtId="20" fontId="7" fillId="0" borderId="5" xfId="0" applyNumberFormat="1" applyFont="1" applyBorder="1" applyAlignment="1">
      <alignment horizontal="left" textRotation="90"/>
    </xf>
    <xf numFmtId="20" fontId="7" fillId="0" borderId="12" xfId="0" applyNumberFormat="1" applyFont="1" applyBorder="1" applyAlignment="1">
      <alignment horizontal="left" textRotation="90"/>
    </xf>
    <xf numFmtId="0" fontId="4" fillId="0" borderId="0" xfId="0" applyFont="1" applyAlignment="1">
      <alignment horizontal="center"/>
    </xf>
    <xf numFmtId="164" fontId="4" fillId="0" borderId="10" xfId="0" applyNumberFormat="1" applyFont="1" applyBorder="1" applyAlignment="1">
      <alignment horizontal="center"/>
    </xf>
    <xf numFmtId="164" fontId="4" fillId="0" borderId="7" xfId="0" applyNumberFormat="1" applyFont="1" applyBorder="1" applyAlignment="1">
      <alignment horizontal="center"/>
    </xf>
    <xf numFmtId="164" fontId="4" fillId="0" borderId="8" xfId="0" applyNumberFormat="1" applyFont="1" applyBorder="1" applyAlignment="1">
      <alignment horizontal="center"/>
    </xf>
    <xf numFmtId="0" fontId="9" fillId="0" borderId="2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1" fillId="0" borderId="6" xfId="0" applyFont="1" applyBorder="1"/>
    <xf numFmtId="0" fontId="10" fillId="0" borderId="0" xfId="0" applyFont="1"/>
    <xf numFmtId="0" fontId="11" fillId="0" borderId="0" xfId="0" applyFont="1"/>
    <xf numFmtId="0" fontId="11" fillId="0" borderId="0" xfId="0" applyFont="1" applyAlignment="1"/>
  </cellXfs>
  <cellStyles count="1">
    <cellStyle name="Normal" xfId="0" builtinId="0"/>
  </cellStyles>
  <dxfs count="3">
    <dxf>
      <fill>
        <patternFill>
          <bgColor theme="9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2036546045771925E-2"/>
          <c:y val="1.7169486262833742E-2"/>
          <c:w val="0.86114918581959998"/>
          <c:h val="0.71889035967557779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Feuil1!$BD$2</c:f>
              <c:strCache>
                <c:ptCount val="1"/>
                <c:pt idx="0">
                  <c:v>Emb.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cat>
            <c:strRef>
              <c:f>Feuil1!$BC$3:$BC$6</c:f>
              <c:strCache>
                <c:ptCount val="4"/>
                <c:pt idx="0">
                  <c:v>Alain</c:v>
                </c:pt>
                <c:pt idx="1">
                  <c:v>Bernard</c:v>
                </c:pt>
                <c:pt idx="2">
                  <c:v>Carole</c:v>
                </c:pt>
                <c:pt idx="3">
                  <c:v>Denise</c:v>
                </c:pt>
              </c:strCache>
            </c:strRef>
          </c:cat>
          <c:val>
            <c:numRef>
              <c:f>Feuil1!$BD$3:$BD$6</c:f>
              <c:numCache>
                <c:formatCode>hh:mm;@</c:formatCode>
                <c:ptCount val="4"/>
                <c:pt idx="0">
                  <c:v>0.32291666666666669</c:v>
                </c:pt>
                <c:pt idx="1">
                  <c:v>0.33333333333333331</c:v>
                </c:pt>
                <c:pt idx="2">
                  <c:v>0.32291666666666669</c:v>
                </c:pt>
                <c:pt idx="3">
                  <c:v>0.33333333333333331</c:v>
                </c:pt>
              </c:numCache>
            </c:numRef>
          </c:val>
        </c:ser>
        <c:ser>
          <c:idx val="1"/>
          <c:order val="1"/>
          <c:tx>
            <c:strRef>
              <c:f>Feuil1!$BE$2</c:f>
              <c:strCache>
                <c:ptCount val="1"/>
                <c:pt idx="0">
                  <c:v>Matin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solidFill>
                <a:schemeClr val="accent6">
                  <a:lumMod val="75000"/>
                </a:schemeClr>
              </a:solidFill>
            </a:ln>
            <a:effectLst/>
          </c:spPr>
          <c:invertIfNegative val="0"/>
          <c:cat>
            <c:strRef>
              <c:f>Feuil1!$BC$3:$BC$6</c:f>
              <c:strCache>
                <c:ptCount val="4"/>
                <c:pt idx="0">
                  <c:v>Alain</c:v>
                </c:pt>
                <c:pt idx="1">
                  <c:v>Bernard</c:v>
                </c:pt>
                <c:pt idx="2">
                  <c:v>Carole</c:v>
                </c:pt>
                <c:pt idx="3">
                  <c:v>Denise</c:v>
                </c:pt>
              </c:strCache>
            </c:strRef>
          </c:cat>
          <c:val>
            <c:numRef>
              <c:f>Feuil1!$BE$3:$BE$6</c:f>
              <c:numCache>
                <c:formatCode>hh:mm;@</c:formatCode>
                <c:ptCount val="4"/>
                <c:pt idx="0">
                  <c:v>0.21874999999999994</c:v>
                </c:pt>
                <c:pt idx="1">
                  <c:v>0.21875000000000006</c:v>
                </c:pt>
                <c:pt idx="2">
                  <c:v>0.15625</c:v>
                </c:pt>
                <c:pt idx="3">
                  <c:v>0.19791666666666669</c:v>
                </c:pt>
              </c:numCache>
            </c:numRef>
          </c:val>
        </c:ser>
        <c:ser>
          <c:idx val="2"/>
          <c:order val="2"/>
          <c:tx>
            <c:strRef>
              <c:f>Feuil1!$BF$2</c:f>
              <c:strCache>
                <c:ptCount val="1"/>
                <c:pt idx="0">
                  <c:v>Pause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solidFill>
                <a:srgbClr val="FF0000"/>
              </a:solidFill>
            </a:ln>
            <a:effectLst/>
          </c:spPr>
          <c:invertIfNegative val="0"/>
          <c:cat>
            <c:strRef>
              <c:f>Feuil1!$BC$3:$BC$6</c:f>
              <c:strCache>
                <c:ptCount val="4"/>
                <c:pt idx="0">
                  <c:v>Alain</c:v>
                </c:pt>
                <c:pt idx="1">
                  <c:v>Bernard</c:v>
                </c:pt>
                <c:pt idx="2">
                  <c:v>Carole</c:v>
                </c:pt>
                <c:pt idx="3">
                  <c:v>Denise</c:v>
                </c:pt>
              </c:strCache>
            </c:strRef>
          </c:cat>
          <c:val>
            <c:numRef>
              <c:f>Feuil1!$BF$3:$BF$6</c:f>
              <c:numCache>
                <c:formatCode>hh:mm;@</c:formatCode>
                <c:ptCount val="4"/>
                <c:pt idx="0">
                  <c:v>8.3333333333333398E-2</c:v>
                </c:pt>
                <c:pt idx="1">
                  <c:v>0.104166666666667</c:v>
                </c:pt>
                <c:pt idx="2">
                  <c:v>4.1666666666666664E-2</c:v>
                </c:pt>
                <c:pt idx="3">
                  <c:v>9.3750000000000097E-2</c:v>
                </c:pt>
              </c:numCache>
            </c:numRef>
          </c:val>
        </c:ser>
        <c:ser>
          <c:idx val="3"/>
          <c:order val="3"/>
          <c:tx>
            <c:strRef>
              <c:f>Feuil1!$BG$2</c:f>
              <c:strCache>
                <c:ptCount val="1"/>
                <c:pt idx="0">
                  <c:v>A/M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  <a:ln>
              <a:solidFill>
                <a:srgbClr val="0070C0"/>
              </a:solidFill>
            </a:ln>
            <a:effectLst/>
          </c:spPr>
          <c:invertIfNegative val="0"/>
          <c:cat>
            <c:strRef>
              <c:f>Feuil1!$BC$3:$BC$6</c:f>
              <c:strCache>
                <c:ptCount val="4"/>
                <c:pt idx="0">
                  <c:v>Alain</c:v>
                </c:pt>
                <c:pt idx="1">
                  <c:v>Bernard</c:v>
                </c:pt>
                <c:pt idx="2">
                  <c:v>Carole</c:v>
                </c:pt>
                <c:pt idx="3">
                  <c:v>Denise</c:v>
                </c:pt>
              </c:strCache>
            </c:strRef>
          </c:cat>
          <c:val>
            <c:numRef>
              <c:f>Feuil1!$BG$3:$BG$6</c:f>
              <c:numCache>
                <c:formatCode>hh:mm;@</c:formatCode>
                <c:ptCount val="4"/>
                <c:pt idx="0">
                  <c:v>0.13541666666666663</c:v>
                </c:pt>
                <c:pt idx="1">
                  <c:v>3.1249999999999667E-2</c:v>
                </c:pt>
                <c:pt idx="2">
                  <c:v>0.17708333333333326</c:v>
                </c:pt>
                <c:pt idx="3">
                  <c:v>0.13541666666666652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419350152"/>
        <c:axId val="419351328"/>
      </c:barChart>
      <c:catAx>
        <c:axId val="41935015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19351328"/>
        <c:crosses val="autoZero"/>
        <c:auto val="1"/>
        <c:lblAlgn val="ctr"/>
        <c:lblOffset val="100"/>
        <c:noMultiLvlLbl val="0"/>
      </c:catAx>
      <c:valAx>
        <c:axId val="419351328"/>
        <c:scaling>
          <c:orientation val="minMax"/>
          <c:max val="0.77170000000000005"/>
          <c:min val="0.31300000000000006"/>
        </c:scaling>
        <c:delete val="0"/>
        <c:axPos val="b"/>
        <c:majorGridlines>
          <c:spPr>
            <a:ln w="9525" cap="flat" cmpd="sng" algn="ctr">
              <a:solidFill>
                <a:srgbClr val="0070C0"/>
              </a:solidFill>
              <a:round/>
            </a:ln>
            <a:effectLst/>
          </c:spPr>
        </c:majorGridlines>
        <c:numFmt formatCode="hh:mm;@" sourceLinked="1"/>
        <c:majorTickMark val="none"/>
        <c:minorTickMark val="none"/>
        <c:tickLblPos val="nextTo"/>
        <c:spPr>
          <a:noFill/>
          <a:ln>
            <a:solidFill>
              <a:srgbClr val="0070C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19350152"/>
        <c:crosses val="autoZero"/>
        <c:crossBetween val="between"/>
        <c:majorUnit val="4.1700000000000008E-2"/>
        <c:minorUnit val="2.4000000000000004E-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9987458534760092"/>
          <c:y val="0.87333425564869338"/>
          <c:w val="0.40514134089736126"/>
          <c:h val="0.1018773731252188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../media/image1.emf"/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46</xdr:col>
      <xdr:colOff>35378</xdr:colOff>
      <xdr:row>9</xdr:row>
      <xdr:rowOff>53341</xdr:rowOff>
    </xdr:from>
    <xdr:to>
      <xdr:col>58</xdr:col>
      <xdr:colOff>348343</xdr:colOff>
      <xdr:row>22</xdr:row>
      <xdr:rowOff>163286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25034</xdr:colOff>
          <xdr:row>6</xdr:row>
          <xdr:rowOff>114300</xdr:rowOff>
        </xdr:from>
        <xdr:to>
          <xdr:col>24</xdr:col>
          <xdr:colOff>130629</xdr:colOff>
          <xdr:row>16</xdr:row>
          <xdr:rowOff>5671</xdr:rowOff>
        </xdr:to>
        <xdr:pic>
          <xdr:nvPicPr>
            <xdr:cNvPr id="3" name="Image 2"/>
            <xdr:cNvPicPr>
              <a:picLocks noChangeAspect="1" noChangeArrowheads="1"/>
              <a:extLst>
                <a:ext uri="{84589F7E-364E-4C9E-8A38-B11213B215E9}">
                  <a14:cameraTool cellRange="$AU$1:$BG$8" spid="_x0000_s1046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25034" y="1475014"/>
              <a:ext cx="6190709" cy="180000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164371</xdr:colOff>
          <xdr:row>6</xdr:row>
          <xdr:rowOff>109946</xdr:rowOff>
        </xdr:from>
        <xdr:to>
          <xdr:col>44</xdr:col>
          <xdr:colOff>221925</xdr:colOff>
          <xdr:row>16</xdr:row>
          <xdr:rowOff>1317</xdr:rowOff>
        </xdr:to>
        <xdr:pic>
          <xdr:nvPicPr>
            <xdr:cNvPr id="6" name="Image 5"/>
            <xdr:cNvPicPr>
              <a:picLocks noChangeAspect="1" noChangeArrowheads="1"/>
              <a:extLst>
                <a:ext uri="{84589F7E-364E-4C9E-8A38-B11213B215E9}">
                  <a14:cameraTool cellRange="$AU$10:$BG$23" spid="_x0000_s1047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6249485" y="1470660"/>
              <a:ext cx="4847269" cy="180000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G24"/>
  <sheetViews>
    <sheetView tabSelected="1" zoomScale="90" zoomScaleNormal="90" zoomScaleSheetLayoutView="100" workbookViewId="0">
      <pane xSplit="22752" topLeftCell="AU1"/>
      <selection activeCell="L27" sqref="L27"/>
      <selection pane="topRight" activeCell="BG21" sqref="AU10:BG21"/>
    </sheetView>
  </sheetViews>
  <sheetFormatPr baseColWidth="10" defaultRowHeight="14.4" x14ac:dyDescent="0.3"/>
  <cols>
    <col min="1" max="1" width="8.33203125" customWidth="1"/>
    <col min="2" max="45" width="3.44140625" style="1" customWidth="1"/>
    <col min="46" max="46" width="33" customWidth="1"/>
    <col min="47" max="47" width="7.44140625" bestFit="1" customWidth="1"/>
    <col min="48" max="48" width="6.77734375" customWidth="1"/>
    <col min="49" max="54" width="7.33203125" customWidth="1"/>
    <col min="55" max="55" width="7.44140625" bestFit="1" customWidth="1"/>
    <col min="56" max="56" width="6.6640625" customWidth="1"/>
    <col min="57" max="59" width="5.5546875" customWidth="1"/>
  </cols>
  <sheetData>
    <row r="1" spans="1:59" ht="18.600000000000001" customHeight="1" thickBot="1" x14ac:dyDescent="0.35">
      <c r="A1" s="28">
        <v>6.9444444444444441E-3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AW1" s="17" t="s">
        <v>6</v>
      </c>
      <c r="AX1" s="17"/>
      <c r="AY1" s="17"/>
    </row>
    <row r="2" spans="1:59" ht="27" customHeight="1" thickBot="1" x14ac:dyDescent="0.35">
      <c r="A2" s="3" t="s">
        <v>0</v>
      </c>
      <c r="B2" s="31">
        <v>0.32291666666666669</v>
      </c>
      <c r="C2" s="29">
        <v>0.33333333333333331</v>
      </c>
      <c r="D2" s="29">
        <v>0.34375</v>
      </c>
      <c r="E2" s="29">
        <v>0.35416666666666702</v>
      </c>
      <c r="F2" s="29">
        <v>0.36458333333333298</v>
      </c>
      <c r="G2" s="29">
        <v>0.375</v>
      </c>
      <c r="H2" s="29">
        <v>0.38541666666666602</v>
      </c>
      <c r="I2" s="29">
        <v>0.39583333333333298</v>
      </c>
      <c r="J2" s="29">
        <v>0.40625</v>
      </c>
      <c r="K2" s="29">
        <v>0.41666666666666602</v>
      </c>
      <c r="L2" s="29">
        <v>0.42708333333333298</v>
      </c>
      <c r="M2" s="29">
        <v>0.4375</v>
      </c>
      <c r="N2" s="29">
        <v>0.44791666666666702</v>
      </c>
      <c r="O2" s="29">
        <v>0.45833333333333298</v>
      </c>
      <c r="P2" s="29">
        <v>0.46875</v>
      </c>
      <c r="Q2" s="29">
        <v>0.47916666666666602</v>
      </c>
      <c r="R2" s="29">
        <v>0.48958333333333298</v>
      </c>
      <c r="S2" s="29">
        <v>0.5</v>
      </c>
      <c r="T2" s="29">
        <v>0.51041666666666596</v>
      </c>
      <c r="U2" s="29">
        <v>0.52083333333333304</v>
      </c>
      <c r="V2" s="29">
        <v>0.53125</v>
      </c>
      <c r="W2" s="29">
        <v>0.54166666666666596</v>
      </c>
      <c r="X2" s="29">
        <v>0.55208333333333304</v>
      </c>
      <c r="Y2" s="29">
        <v>0.5625</v>
      </c>
      <c r="Z2" s="29">
        <v>0.57291666666666696</v>
      </c>
      <c r="AA2" s="29">
        <v>0.58333333333333404</v>
      </c>
      <c r="AB2" s="29">
        <v>0.593750000000001</v>
      </c>
      <c r="AC2" s="29">
        <v>0.60416666666666796</v>
      </c>
      <c r="AD2" s="29">
        <v>0.61458333333333504</v>
      </c>
      <c r="AE2" s="29">
        <v>0.625000000000003</v>
      </c>
      <c r="AF2" s="29">
        <v>0.63541666666666996</v>
      </c>
      <c r="AG2" s="29">
        <v>0.64583333333333703</v>
      </c>
      <c r="AH2" s="29">
        <v>0.656250000000004</v>
      </c>
      <c r="AI2" s="29">
        <v>0.66666666666667096</v>
      </c>
      <c r="AJ2" s="29">
        <v>0.67708333333333803</v>
      </c>
      <c r="AK2" s="29">
        <v>0.687500000000005</v>
      </c>
      <c r="AL2" s="29">
        <v>0.69791666666667196</v>
      </c>
      <c r="AM2" s="29">
        <v>0.70833333333333903</v>
      </c>
      <c r="AN2" s="29">
        <v>0.718750000000006</v>
      </c>
      <c r="AO2" s="29">
        <v>0.72916666666667296</v>
      </c>
      <c r="AP2" s="29">
        <v>0.73958333333334003</v>
      </c>
      <c r="AQ2" s="29">
        <v>0.75000000000000699</v>
      </c>
      <c r="AR2" s="30">
        <v>0.76041666666667496</v>
      </c>
      <c r="AU2" s="18" t="s">
        <v>11</v>
      </c>
      <c r="AV2" s="16" t="s">
        <v>10</v>
      </c>
      <c r="AW2" s="16" t="s">
        <v>8</v>
      </c>
      <c r="AX2" s="16" t="s">
        <v>5</v>
      </c>
      <c r="AY2" s="22" t="s">
        <v>7</v>
      </c>
      <c r="AZ2" s="16" t="s">
        <v>9</v>
      </c>
      <c r="BA2" s="32" t="s">
        <v>5</v>
      </c>
      <c r="BC2" t="str">
        <f>AU2</f>
        <v>NOM</v>
      </c>
      <c r="BD2" t="str">
        <f>AV2</f>
        <v>Emb.</v>
      </c>
      <c r="BE2" t="s">
        <v>14</v>
      </c>
      <c r="BF2" t="s">
        <v>12</v>
      </c>
      <c r="BG2" t="s">
        <v>13</v>
      </c>
    </row>
    <row r="3" spans="1:59" ht="19.2" customHeight="1" x14ac:dyDescent="0.3">
      <c r="A3" s="48" t="s">
        <v>4</v>
      </c>
      <c r="B3" s="36" t="str">
        <f t="shared" ref="B3:K6" si="0">IF(AND(Emb.&lt;=$2:$2,Début&gt;$2:$2+$A$1),"M",IF(AND(Début&lt;=$2:$2+$A$1,Fin&gt;$2:$2),"P",IF(AND(Fin&lt;=$2:$2,Départ&gt;$2:$2+$A$1),"A","")))</f>
        <v>M</v>
      </c>
      <c r="C3" s="37" t="str">
        <f t="shared" si="0"/>
        <v>M</v>
      </c>
      <c r="D3" s="37" t="str">
        <f t="shared" si="0"/>
        <v>M</v>
      </c>
      <c r="E3" s="37" t="str">
        <f t="shared" si="0"/>
        <v>M</v>
      </c>
      <c r="F3" s="37" t="str">
        <f t="shared" si="0"/>
        <v>M</v>
      </c>
      <c r="G3" s="37" t="str">
        <f t="shared" si="0"/>
        <v>M</v>
      </c>
      <c r="H3" s="37" t="str">
        <f t="shared" si="0"/>
        <v>M</v>
      </c>
      <c r="I3" s="37" t="str">
        <f t="shared" si="0"/>
        <v>M</v>
      </c>
      <c r="J3" s="37" t="str">
        <f t="shared" si="0"/>
        <v>M</v>
      </c>
      <c r="K3" s="37" t="str">
        <f t="shared" si="0"/>
        <v>M</v>
      </c>
      <c r="L3" s="37" t="str">
        <f t="shared" ref="L3:U6" si="1">IF(AND(Emb.&lt;=$2:$2,Début&gt;$2:$2+$A$1),"M",IF(AND(Début&lt;=$2:$2+$A$1,Fin&gt;$2:$2),"P",IF(AND(Fin&lt;=$2:$2,Départ&gt;$2:$2+$A$1),"A","")))</f>
        <v>M</v>
      </c>
      <c r="M3" s="37" t="str">
        <f t="shared" si="1"/>
        <v>M</v>
      </c>
      <c r="N3" s="37" t="str">
        <f t="shared" si="1"/>
        <v>M</v>
      </c>
      <c r="O3" s="38" t="str">
        <f t="shared" si="1"/>
        <v>M</v>
      </c>
      <c r="P3" s="38" t="str">
        <f t="shared" si="1"/>
        <v>M</v>
      </c>
      <c r="Q3" s="38" t="str">
        <f t="shared" si="1"/>
        <v>M</v>
      </c>
      <c r="R3" s="38" t="str">
        <f t="shared" si="1"/>
        <v>M</v>
      </c>
      <c r="S3" s="38" t="str">
        <f t="shared" si="1"/>
        <v>M</v>
      </c>
      <c r="T3" s="38" t="str">
        <f t="shared" si="1"/>
        <v>M</v>
      </c>
      <c r="U3" s="38" t="str">
        <f t="shared" si="1"/>
        <v>M</v>
      </c>
      <c r="V3" s="38" t="str">
        <f t="shared" ref="V3:AE6" si="2">IF(AND(Emb.&lt;=$2:$2,Début&gt;$2:$2+$A$1),"M",IF(AND(Début&lt;=$2:$2+$A$1,Fin&gt;$2:$2),"P",IF(AND(Fin&lt;=$2:$2,Départ&gt;$2:$2+$A$1),"A","")))</f>
        <v>M</v>
      </c>
      <c r="W3" s="37" t="str">
        <f t="shared" si="2"/>
        <v>P</v>
      </c>
      <c r="X3" s="37" t="str">
        <f t="shared" si="2"/>
        <v>P</v>
      </c>
      <c r="Y3" s="37" t="str">
        <f t="shared" si="2"/>
        <v>P</v>
      </c>
      <c r="Z3" s="37" t="str">
        <f t="shared" si="2"/>
        <v>P</v>
      </c>
      <c r="AA3" s="37" t="str">
        <f t="shared" si="2"/>
        <v>P</v>
      </c>
      <c r="AB3" s="37" t="str">
        <f t="shared" si="2"/>
        <v>P</v>
      </c>
      <c r="AC3" s="37" t="str">
        <f t="shared" si="2"/>
        <v>P</v>
      </c>
      <c r="AD3" s="37" t="str">
        <f t="shared" si="2"/>
        <v>P</v>
      </c>
      <c r="AE3" s="37" t="str">
        <f t="shared" si="2"/>
        <v>A</v>
      </c>
      <c r="AF3" s="37" t="str">
        <f t="shared" ref="AF3:AR6" si="3">IF(AND(Emb.&lt;=$2:$2,Début&gt;$2:$2+$A$1),"M",IF(AND(Début&lt;=$2:$2+$A$1,Fin&gt;$2:$2),"P",IF(AND(Fin&lt;=$2:$2,Départ&gt;$2:$2+$A$1),"A","")))</f>
        <v>A</v>
      </c>
      <c r="AG3" s="37" t="str">
        <f t="shared" si="3"/>
        <v>A</v>
      </c>
      <c r="AH3" s="37" t="str">
        <f t="shared" si="3"/>
        <v>A</v>
      </c>
      <c r="AI3" s="37" t="str">
        <f t="shared" si="3"/>
        <v>A</v>
      </c>
      <c r="AJ3" s="37" t="str">
        <f t="shared" si="3"/>
        <v>A</v>
      </c>
      <c r="AK3" s="37" t="str">
        <f t="shared" si="3"/>
        <v>A</v>
      </c>
      <c r="AL3" s="37" t="str">
        <f t="shared" si="3"/>
        <v>A</v>
      </c>
      <c r="AM3" s="37" t="str">
        <f t="shared" si="3"/>
        <v>A</v>
      </c>
      <c r="AN3" s="37" t="str">
        <f t="shared" si="3"/>
        <v>A</v>
      </c>
      <c r="AO3" s="37" t="str">
        <f t="shared" si="3"/>
        <v>A</v>
      </c>
      <c r="AP3" s="37" t="str">
        <f t="shared" si="3"/>
        <v>A</v>
      </c>
      <c r="AQ3" s="37" t="str">
        <f t="shared" si="3"/>
        <v>A</v>
      </c>
      <c r="AR3" s="39" t="str">
        <f t="shared" si="3"/>
        <v/>
      </c>
      <c r="AU3" s="4" t="s">
        <v>4</v>
      </c>
      <c r="AV3" s="7">
        <v>0.32291666666666669</v>
      </c>
      <c r="AW3" s="8">
        <v>0.54166666666666663</v>
      </c>
      <c r="AX3" s="8">
        <v>8.3333333333333398E-2</v>
      </c>
      <c r="AY3" s="23">
        <f t="shared" ref="AY3:AY6" si="4">AW3+AX3</f>
        <v>0.625</v>
      </c>
      <c r="AZ3" s="9">
        <v>0.76041666666666663</v>
      </c>
      <c r="BA3" s="33">
        <f>AZ3-AV3-AY3+AW3</f>
        <v>0.35416666666666657</v>
      </c>
      <c r="BC3" t="str">
        <f>AU3</f>
        <v>Alain</v>
      </c>
      <c r="BD3" s="19">
        <f>AV3</f>
        <v>0.32291666666666669</v>
      </c>
      <c r="BE3" s="19">
        <f>AW3-AV3</f>
        <v>0.21874999999999994</v>
      </c>
      <c r="BF3" s="19">
        <f>AX3</f>
        <v>8.3333333333333398E-2</v>
      </c>
      <c r="BG3" s="19">
        <f>AZ3-AY3</f>
        <v>0.13541666666666663</v>
      </c>
    </row>
    <row r="4" spans="1:59" ht="19.2" customHeight="1" x14ac:dyDescent="0.3">
      <c r="A4" s="5" t="s">
        <v>3</v>
      </c>
      <c r="B4" s="40" t="str">
        <f t="shared" si="0"/>
        <v/>
      </c>
      <c r="C4" s="41" t="str">
        <f t="shared" si="0"/>
        <v>M</v>
      </c>
      <c r="D4" s="41" t="str">
        <f t="shared" si="0"/>
        <v>M</v>
      </c>
      <c r="E4" s="41" t="str">
        <f t="shared" si="0"/>
        <v>M</v>
      </c>
      <c r="F4" s="41" t="str">
        <f t="shared" si="0"/>
        <v>M</v>
      </c>
      <c r="G4" s="41" t="str">
        <f t="shared" si="0"/>
        <v>M</v>
      </c>
      <c r="H4" s="41" t="str">
        <f t="shared" si="0"/>
        <v>M</v>
      </c>
      <c r="I4" s="41" t="str">
        <f t="shared" si="0"/>
        <v>M</v>
      </c>
      <c r="J4" s="41" t="str">
        <f t="shared" si="0"/>
        <v>M</v>
      </c>
      <c r="K4" s="41" t="str">
        <f t="shared" si="0"/>
        <v>M</v>
      </c>
      <c r="L4" s="41" t="str">
        <f t="shared" si="1"/>
        <v>M</v>
      </c>
      <c r="M4" s="41" t="str">
        <f t="shared" si="1"/>
        <v>M</v>
      </c>
      <c r="N4" s="41" t="str">
        <f t="shared" si="1"/>
        <v>M</v>
      </c>
      <c r="O4" s="42" t="str">
        <f t="shared" si="1"/>
        <v>M</v>
      </c>
      <c r="P4" s="42" t="str">
        <f t="shared" si="1"/>
        <v>M</v>
      </c>
      <c r="Q4" s="42" t="str">
        <f t="shared" si="1"/>
        <v>M</v>
      </c>
      <c r="R4" s="42" t="str">
        <f t="shared" si="1"/>
        <v>M</v>
      </c>
      <c r="S4" s="42" t="str">
        <f t="shared" si="1"/>
        <v>M</v>
      </c>
      <c r="T4" s="42" t="str">
        <f t="shared" si="1"/>
        <v>M</v>
      </c>
      <c r="U4" s="42" t="str">
        <f t="shared" si="1"/>
        <v>M</v>
      </c>
      <c r="V4" s="42" t="str">
        <f t="shared" si="2"/>
        <v>M</v>
      </c>
      <c r="W4" s="41" t="str">
        <f t="shared" si="2"/>
        <v>M</v>
      </c>
      <c r="X4" s="41" t="str">
        <f t="shared" si="2"/>
        <v>P</v>
      </c>
      <c r="Y4" s="41" t="str">
        <f t="shared" si="2"/>
        <v>P</v>
      </c>
      <c r="Z4" s="41" t="str">
        <f t="shared" si="2"/>
        <v>P</v>
      </c>
      <c r="AA4" s="41" t="str">
        <f t="shared" si="2"/>
        <v>P</v>
      </c>
      <c r="AB4" s="41" t="str">
        <f t="shared" si="2"/>
        <v>P</v>
      </c>
      <c r="AC4" s="41" t="str">
        <f t="shared" si="2"/>
        <v>P</v>
      </c>
      <c r="AD4" s="41" t="str">
        <f t="shared" si="2"/>
        <v>P</v>
      </c>
      <c r="AE4" s="41" t="str">
        <f t="shared" si="2"/>
        <v>P</v>
      </c>
      <c r="AF4" s="41" t="str">
        <f t="shared" si="3"/>
        <v>P</v>
      </c>
      <c r="AG4" s="41" t="str">
        <f t="shared" si="3"/>
        <v>P</v>
      </c>
      <c r="AH4" s="41" t="str">
        <f t="shared" si="3"/>
        <v>A</v>
      </c>
      <c r="AI4" s="41" t="str">
        <f t="shared" si="3"/>
        <v>A</v>
      </c>
      <c r="AJ4" s="41" t="str">
        <f t="shared" si="3"/>
        <v>A</v>
      </c>
      <c r="AK4" s="41" t="str">
        <f t="shared" si="3"/>
        <v/>
      </c>
      <c r="AL4" s="41" t="str">
        <f t="shared" si="3"/>
        <v/>
      </c>
      <c r="AM4" s="41" t="str">
        <f t="shared" si="3"/>
        <v/>
      </c>
      <c r="AN4" s="41" t="str">
        <f t="shared" si="3"/>
        <v/>
      </c>
      <c r="AO4" s="41" t="str">
        <f t="shared" si="3"/>
        <v/>
      </c>
      <c r="AP4" s="41" t="str">
        <f t="shared" si="3"/>
        <v/>
      </c>
      <c r="AQ4" s="41" t="str">
        <f t="shared" si="3"/>
        <v/>
      </c>
      <c r="AR4" s="43" t="str">
        <f t="shared" si="3"/>
        <v/>
      </c>
      <c r="AU4" s="5" t="s">
        <v>3</v>
      </c>
      <c r="AV4" s="10">
        <v>0.33333333333333331</v>
      </c>
      <c r="AW4" s="11">
        <v>0.55208333333333337</v>
      </c>
      <c r="AX4" s="11">
        <v>0.104166666666667</v>
      </c>
      <c r="AY4" s="24">
        <f t="shared" si="4"/>
        <v>0.65625000000000033</v>
      </c>
      <c r="AZ4" s="12">
        <v>0.6875</v>
      </c>
      <c r="BA4" s="34">
        <f>AZ4-AV4-AY4+AW4</f>
        <v>0.24999999999999972</v>
      </c>
      <c r="BC4" t="str">
        <f t="shared" ref="BC4:BC6" si="5">AU4</f>
        <v>Bernard</v>
      </c>
      <c r="BD4" s="19">
        <f t="shared" ref="BD4:BD6" si="6">AV4</f>
        <v>0.33333333333333331</v>
      </c>
      <c r="BE4" s="19">
        <f t="shared" ref="BE4:BE6" si="7">AW4-AV4</f>
        <v>0.21875000000000006</v>
      </c>
      <c r="BF4" s="19">
        <f t="shared" ref="BF4:BF6" si="8">AX4</f>
        <v>0.104166666666667</v>
      </c>
      <c r="BG4" s="19">
        <f t="shared" ref="BG4:BG6" si="9">AZ4-AY4</f>
        <v>3.1249999999999667E-2</v>
      </c>
    </row>
    <row r="5" spans="1:59" ht="19.2" customHeight="1" x14ac:dyDescent="0.3">
      <c r="A5" s="5" t="s">
        <v>1</v>
      </c>
      <c r="B5" s="40" t="str">
        <f t="shared" si="0"/>
        <v>M</v>
      </c>
      <c r="C5" s="41" t="str">
        <f t="shared" si="0"/>
        <v>M</v>
      </c>
      <c r="D5" s="41" t="str">
        <f t="shared" si="0"/>
        <v>M</v>
      </c>
      <c r="E5" s="41" t="str">
        <f t="shared" si="0"/>
        <v>M</v>
      </c>
      <c r="F5" s="41" t="str">
        <f t="shared" si="0"/>
        <v>M</v>
      </c>
      <c r="G5" s="41" t="str">
        <f t="shared" si="0"/>
        <v>M</v>
      </c>
      <c r="H5" s="41" t="str">
        <f t="shared" si="0"/>
        <v>M</v>
      </c>
      <c r="I5" s="41" t="str">
        <f t="shared" si="0"/>
        <v>M</v>
      </c>
      <c r="J5" s="41" t="str">
        <f t="shared" si="0"/>
        <v>M</v>
      </c>
      <c r="K5" s="41" t="str">
        <f t="shared" si="0"/>
        <v>M</v>
      </c>
      <c r="L5" s="41" t="str">
        <f t="shared" si="1"/>
        <v>M</v>
      </c>
      <c r="M5" s="41" t="str">
        <f t="shared" si="1"/>
        <v>M</v>
      </c>
      <c r="N5" s="41" t="str">
        <f t="shared" si="1"/>
        <v>M</v>
      </c>
      <c r="O5" s="42" t="str">
        <f t="shared" si="1"/>
        <v>M</v>
      </c>
      <c r="P5" s="42" t="str">
        <f t="shared" si="1"/>
        <v>M</v>
      </c>
      <c r="Q5" s="42" t="str">
        <f t="shared" si="1"/>
        <v>P</v>
      </c>
      <c r="R5" s="42" t="str">
        <f t="shared" si="1"/>
        <v>P</v>
      </c>
      <c r="S5" s="42" t="str">
        <f t="shared" si="1"/>
        <v>P</v>
      </c>
      <c r="T5" s="42" t="str">
        <f t="shared" si="1"/>
        <v>P</v>
      </c>
      <c r="U5" s="42" t="str">
        <f t="shared" si="1"/>
        <v>A</v>
      </c>
      <c r="V5" s="42" t="str">
        <f t="shared" si="2"/>
        <v>A</v>
      </c>
      <c r="W5" s="41" t="str">
        <f t="shared" si="2"/>
        <v>A</v>
      </c>
      <c r="X5" s="41" t="str">
        <f t="shared" si="2"/>
        <v>A</v>
      </c>
      <c r="Y5" s="41" t="str">
        <f t="shared" si="2"/>
        <v>A</v>
      </c>
      <c r="Z5" s="41" t="str">
        <f t="shared" si="2"/>
        <v>A</v>
      </c>
      <c r="AA5" s="41" t="str">
        <f t="shared" si="2"/>
        <v>A</v>
      </c>
      <c r="AB5" s="41" t="str">
        <f t="shared" si="2"/>
        <v>A</v>
      </c>
      <c r="AC5" s="41" t="str">
        <f t="shared" si="2"/>
        <v>A</v>
      </c>
      <c r="AD5" s="41" t="str">
        <f t="shared" si="2"/>
        <v>A</v>
      </c>
      <c r="AE5" s="41" t="str">
        <f t="shared" si="2"/>
        <v>A</v>
      </c>
      <c r="AF5" s="41" t="str">
        <f t="shared" si="3"/>
        <v>A</v>
      </c>
      <c r="AG5" s="41" t="str">
        <f t="shared" si="3"/>
        <v>A</v>
      </c>
      <c r="AH5" s="41" t="str">
        <f t="shared" si="3"/>
        <v>A</v>
      </c>
      <c r="AI5" s="41" t="str">
        <f t="shared" si="3"/>
        <v>A</v>
      </c>
      <c r="AJ5" s="41" t="str">
        <f t="shared" si="3"/>
        <v>A</v>
      </c>
      <c r="AK5" s="41" t="str">
        <f t="shared" si="3"/>
        <v>A</v>
      </c>
      <c r="AL5" s="41" t="str">
        <f t="shared" si="3"/>
        <v/>
      </c>
      <c r="AM5" s="41" t="str">
        <f t="shared" si="3"/>
        <v/>
      </c>
      <c r="AN5" s="41" t="str">
        <f t="shared" si="3"/>
        <v/>
      </c>
      <c r="AO5" s="41" t="str">
        <f t="shared" si="3"/>
        <v/>
      </c>
      <c r="AP5" s="41" t="str">
        <f t="shared" si="3"/>
        <v/>
      </c>
      <c r="AQ5" s="41" t="str">
        <f t="shared" si="3"/>
        <v/>
      </c>
      <c r="AR5" s="43" t="str">
        <f t="shared" si="3"/>
        <v/>
      </c>
      <c r="AU5" s="5" t="s">
        <v>1</v>
      </c>
      <c r="AV5" s="10">
        <v>0.32291666666666669</v>
      </c>
      <c r="AW5" s="11">
        <v>0.47916666666666669</v>
      </c>
      <c r="AX5" s="11">
        <v>4.1666666666666664E-2</v>
      </c>
      <c r="AY5" s="24">
        <f t="shared" si="4"/>
        <v>0.52083333333333337</v>
      </c>
      <c r="AZ5" s="12">
        <v>0.69791666666666663</v>
      </c>
      <c r="BA5" s="34">
        <f>AZ5-AV5-AY5+AW5</f>
        <v>0.33333333333333326</v>
      </c>
      <c r="BC5" t="str">
        <f t="shared" si="5"/>
        <v>Carole</v>
      </c>
      <c r="BD5" s="19">
        <f t="shared" si="6"/>
        <v>0.32291666666666669</v>
      </c>
      <c r="BE5" s="19">
        <f t="shared" si="7"/>
        <v>0.15625</v>
      </c>
      <c r="BF5" s="19">
        <f t="shared" si="8"/>
        <v>4.1666666666666664E-2</v>
      </c>
      <c r="BG5" s="19">
        <f t="shared" si="9"/>
        <v>0.17708333333333326</v>
      </c>
    </row>
    <row r="6" spans="1:59" ht="19.2" customHeight="1" thickBot="1" x14ac:dyDescent="0.35">
      <c r="A6" s="6" t="s">
        <v>2</v>
      </c>
      <c r="B6" s="44" t="str">
        <f t="shared" si="0"/>
        <v/>
      </c>
      <c r="C6" s="45" t="str">
        <f t="shared" si="0"/>
        <v>M</v>
      </c>
      <c r="D6" s="45" t="str">
        <f t="shared" si="0"/>
        <v>M</v>
      </c>
      <c r="E6" s="45" t="str">
        <f t="shared" si="0"/>
        <v>M</v>
      </c>
      <c r="F6" s="45" t="str">
        <f t="shared" si="0"/>
        <v>M</v>
      </c>
      <c r="G6" s="45" t="str">
        <f t="shared" si="0"/>
        <v>M</v>
      </c>
      <c r="H6" s="45" t="str">
        <f t="shared" si="0"/>
        <v>M</v>
      </c>
      <c r="I6" s="45" t="str">
        <f t="shared" si="0"/>
        <v>M</v>
      </c>
      <c r="J6" s="45" t="str">
        <f t="shared" si="0"/>
        <v>M</v>
      </c>
      <c r="K6" s="45" t="str">
        <f t="shared" si="0"/>
        <v>M</v>
      </c>
      <c r="L6" s="45" t="str">
        <f t="shared" si="1"/>
        <v>M</v>
      </c>
      <c r="M6" s="45" t="str">
        <f t="shared" si="1"/>
        <v>M</v>
      </c>
      <c r="N6" s="45" t="str">
        <f t="shared" si="1"/>
        <v>M</v>
      </c>
      <c r="O6" s="46" t="str">
        <f t="shared" si="1"/>
        <v>M</v>
      </c>
      <c r="P6" s="46" t="str">
        <f t="shared" si="1"/>
        <v>M</v>
      </c>
      <c r="Q6" s="46" t="str">
        <f t="shared" si="1"/>
        <v>M</v>
      </c>
      <c r="R6" s="46" t="str">
        <f t="shared" si="1"/>
        <v>M</v>
      </c>
      <c r="S6" s="46" t="str">
        <f t="shared" si="1"/>
        <v>M</v>
      </c>
      <c r="T6" s="46" t="str">
        <f t="shared" si="1"/>
        <v>M</v>
      </c>
      <c r="U6" s="46" t="str">
        <f t="shared" si="1"/>
        <v>M</v>
      </c>
      <c r="V6" s="46" t="str">
        <f t="shared" si="2"/>
        <v>P</v>
      </c>
      <c r="W6" s="45" t="str">
        <f t="shared" si="2"/>
        <v>P</v>
      </c>
      <c r="X6" s="45" t="str">
        <f t="shared" si="2"/>
        <v>P</v>
      </c>
      <c r="Y6" s="45" t="str">
        <f t="shared" si="2"/>
        <v>P</v>
      </c>
      <c r="Z6" s="45" t="str">
        <f t="shared" si="2"/>
        <v>P</v>
      </c>
      <c r="AA6" s="45" t="str">
        <f t="shared" si="2"/>
        <v>P</v>
      </c>
      <c r="AB6" s="45" t="str">
        <f t="shared" si="2"/>
        <v>P</v>
      </c>
      <c r="AC6" s="45" t="str">
        <f t="shared" si="2"/>
        <v>P</v>
      </c>
      <c r="AD6" s="45" t="str">
        <f t="shared" si="2"/>
        <v>P</v>
      </c>
      <c r="AE6" s="45" t="str">
        <f t="shared" si="2"/>
        <v>A</v>
      </c>
      <c r="AF6" s="45" t="str">
        <f t="shared" si="3"/>
        <v>A</v>
      </c>
      <c r="AG6" s="45" t="str">
        <f t="shared" si="3"/>
        <v>A</v>
      </c>
      <c r="AH6" s="45" t="str">
        <f t="shared" si="3"/>
        <v>A</v>
      </c>
      <c r="AI6" s="45" t="str">
        <f t="shared" si="3"/>
        <v>A</v>
      </c>
      <c r="AJ6" s="45" t="str">
        <f t="shared" si="3"/>
        <v>A</v>
      </c>
      <c r="AK6" s="45" t="str">
        <f t="shared" si="3"/>
        <v>A</v>
      </c>
      <c r="AL6" s="45" t="str">
        <f t="shared" si="3"/>
        <v>A</v>
      </c>
      <c r="AM6" s="45" t="str">
        <f t="shared" si="3"/>
        <v>A</v>
      </c>
      <c r="AN6" s="45" t="str">
        <f t="shared" si="3"/>
        <v>A</v>
      </c>
      <c r="AO6" s="45" t="str">
        <f t="shared" si="3"/>
        <v>A</v>
      </c>
      <c r="AP6" s="45" t="str">
        <f t="shared" si="3"/>
        <v>A</v>
      </c>
      <c r="AQ6" s="45" t="str">
        <f t="shared" si="3"/>
        <v>A</v>
      </c>
      <c r="AR6" s="47" t="str">
        <f t="shared" si="3"/>
        <v/>
      </c>
      <c r="AU6" s="6" t="s">
        <v>2</v>
      </c>
      <c r="AV6" s="13">
        <v>0.33333333333333331</v>
      </c>
      <c r="AW6" s="14">
        <v>0.53125</v>
      </c>
      <c r="AX6" s="14">
        <v>9.3750000000000097E-2</v>
      </c>
      <c r="AY6" s="25">
        <f t="shared" si="4"/>
        <v>0.62500000000000011</v>
      </c>
      <c r="AZ6" s="15">
        <v>0.76041666666666663</v>
      </c>
      <c r="BA6" s="35">
        <f>AZ6-AV6-AY6+AW6</f>
        <v>0.3333333333333332</v>
      </c>
      <c r="BC6" t="str">
        <f t="shared" si="5"/>
        <v>Denise</v>
      </c>
      <c r="BD6" s="19">
        <f t="shared" si="6"/>
        <v>0.33333333333333331</v>
      </c>
      <c r="BE6" s="19">
        <f t="shared" si="7"/>
        <v>0.19791666666666669</v>
      </c>
      <c r="BF6" s="19">
        <f t="shared" si="8"/>
        <v>9.3750000000000097E-2</v>
      </c>
      <c r="BG6" s="19">
        <f t="shared" si="9"/>
        <v>0.13541666666666652</v>
      </c>
    </row>
    <row r="7" spans="1:59" x14ac:dyDescent="0.3">
      <c r="AX7" s="21"/>
    </row>
    <row r="8" spans="1:59" x14ac:dyDescent="0.3">
      <c r="AU8" s="20">
        <v>4.1666666666666664E-2</v>
      </c>
      <c r="AV8" s="20">
        <v>5.2083333333333336E-2</v>
      </c>
      <c r="AW8" s="20">
        <v>6.25E-2</v>
      </c>
      <c r="AX8" s="20">
        <v>7.2916666666666699E-2</v>
      </c>
      <c r="AY8" s="20">
        <v>8.3333333333333398E-2</v>
      </c>
      <c r="AZ8" s="20">
        <v>9.3750000000000097E-2</v>
      </c>
      <c r="BA8" s="20">
        <v>0.104166666666667</v>
      </c>
      <c r="BB8" s="20">
        <v>0.114583333333333</v>
      </c>
    </row>
    <row r="12" spans="1:59" ht="19.8" customHeight="1" x14ac:dyDescent="0.3"/>
    <row r="18" spans="1:30" x14ac:dyDescent="0.3">
      <c r="A18" s="49" t="s">
        <v>15</v>
      </c>
      <c r="N18" s="50" t="s">
        <v>16</v>
      </c>
    </row>
    <row r="19" spans="1:30" x14ac:dyDescent="0.3">
      <c r="A19" s="49" t="s">
        <v>17</v>
      </c>
      <c r="N19" s="50" t="s">
        <v>23</v>
      </c>
      <c r="AD19" s="26"/>
    </row>
    <row r="20" spans="1:30" x14ac:dyDescent="0.3">
      <c r="A20" s="49" t="s">
        <v>18</v>
      </c>
      <c r="N20" s="50" t="s">
        <v>20</v>
      </c>
    </row>
    <row r="21" spans="1:30" x14ac:dyDescent="0.3">
      <c r="A21" s="49" t="s">
        <v>19</v>
      </c>
      <c r="N21" s="50" t="s">
        <v>21</v>
      </c>
    </row>
    <row r="22" spans="1:30" x14ac:dyDescent="0.3">
      <c r="A22" s="49" t="s">
        <v>25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51" t="s">
        <v>24</v>
      </c>
      <c r="O22" s="2"/>
      <c r="P22" s="2"/>
      <c r="Q22" s="2"/>
    </row>
    <row r="23" spans="1:30" ht="14.4" customHeight="1" x14ac:dyDescent="0.3">
      <c r="A23" s="49" t="s">
        <v>22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O23" s="2"/>
      <c r="P23" s="2"/>
      <c r="Q23" s="2"/>
    </row>
    <row r="24" spans="1:30" x14ac:dyDescent="0.3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</row>
  </sheetData>
  <conditionalFormatting sqref="B3:AQ6">
    <cfRule type="cellIs" dxfId="2" priority="1" operator="equal">
      <formula>"A"</formula>
    </cfRule>
    <cfRule type="cellIs" dxfId="1" priority="3" operator="equal">
      <formula>"P"</formula>
    </cfRule>
    <cfRule type="cellIs" dxfId="0" priority="4" operator="equal">
      <formula>"M"</formula>
    </cfRule>
  </conditionalFormatting>
  <dataValidations count="3">
    <dataValidation type="list" allowBlank="1" showInputMessage="1" showErrorMessage="1" sqref="AX3:AX6">
      <formula1>pause</formula1>
    </dataValidation>
    <dataValidation type="time" allowBlank="1" showInputMessage="1" showErrorMessage="1" sqref="AV3:AV6">
      <formula1>0.322916666666667</formula1>
      <formula2>0.75</formula2>
    </dataValidation>
    <dataValidation type="time" allowBlank="1" showInputMessage="1" showErrorMessage="1" sqref="AZ3:AZ6">
      <formula1>0.416666666666667</formula1>
      <formula2>0.760416666666667</formula2>
    </dataValidation>
  </dataValidations>
  <pageMargins left="0.23622047244094491" right="0.23622047244094491" top="0.74803149606299213" bottom="0.74803149606299213" header="0.31496062992125984" footer="0.31496062992125984"/>
  <pageSetup paperSize="9" scale="89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13</vt:i4>
      </vt:variant>
    </vt:vector>
  </HeadingPairs>
  <TitlesOfParts>
    <vt:vector size="14" baseType="lpstr">
      <vt:lpstr>Feuil1</vt:lpstr>
      <vt:lpstr>Alain</vt:lpstr>
      <vt:lpstr>Bernard</vt:lpstr>
      <vt:lpstr>Carole</vt:lpstr>
      <vt:lpstr>Début</vt:lpstr>
      <vt:lpstr>Denise</vt:lpstr>
      <vt:lpstr>Départ</vt:lpstr>
      <vt:lpstr>Durée</vt:lpstr>
      <vt:lpstr>Emb.</vt:lpstr>
      <vt:lpstr>Fin</vt:lpstr>
      <vt:lpstr>NOM</vt:lpstr>
      <vt:lpstr>pause</vt:lpstr>
      <vt:lpstr>Plaj</vt:lpstr>
      <vt:lpstr>Feuil1!Zone_d_impression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raymond pentier</dc:creator>
  <cp:lastModifiedBy>raymond pentier</cp:lastModifiedBy>
  <cp:lastPrinted>2020-03-28T01:55:51Z</cp:lastPrinted>
  <dcterms:created xsi:type="dcterms:W3CDTF">2020-03-27T22:53:47Z</dcterms:created>
  <dcterms:modified xsi:type="dcterms:W3CDTF">2020-03-28T02:01:06Z</dcterms:modified>
</cp:coreProperties>
</file>