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13_ncr:40001_{DB21412E-DCA5-4E5C-9740-3AF6295C09C0}" xr6:coauthVersionLast="45" xr6:coauthVersionMax="45" xr10:uidLastSave="{00000000-0000-0000-0000-000000000000}"/>
  <bookViews>
    <workbookView xWindow="15" yWindow="0" windowWidth="19185" windowHeight="14760" activeTab="1"/>
  </bookViews>
  <sheets>
    <sheet name="Feuil1" sheetId="1" r:id="rId1"/>
    <sheet name="r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5" i="2" l="1"/>
  <c r="A16" i="2" s="1"/>
  <c r="A17" i="2" s="1"/>
  <c r="A18" i="2" s="1"/>
  <c r="A19" i="2" s="1"/>
  <c r="A20" i="2" s="1"/>
  <c r="A21" i="2" s="1"/>
  <c r="A3" i="2"/>
  <c r="A4" i="2" s="1"/>
  <c r="A5" i="2" s="1"/>
  <c r="L21" i="2"/>
  <c r="J21" i="2"/>
  <c r="H21" i="2"/>
  <c r="F21" i="2"/>
  <c r="L5" i="2"/>
  <c r="J5" i="2"/>
  <c r="H5" i="2"/>
  <c r="F5" i="2"/>
  <c r="B21" i="2"/>
  <c r="K21" i="2" s="1"/>
  <c r="B20" i="2"/>
  <c r="K20" i="2" s="1"/>
  <c r="L20" i="2" s="1"/>
  <c r="B19" i="2"/>
  <c r="I19" i="2" s="1"/>
  <c r="J19" i="2" s="1"/>
  <c r="B18" i="2"/>
  <c r="I18" i="2" s="1"/>
  <c r="J18" i="2" s="1"/>
  <c r="B17" i="2"/>
  <c r="K17" i="2" s="1"/>
  <c r="L17" i="2" s="1"/>
  <c r="B16" i="2"/>
  <c r="K16" i="2" s="1"/>
  <c r="L16" i="2" s="1"/>
  <c r="B15" i="2"/>
  <c r="I15" i="2" s="1"/>
  <c r="J15" i="2" s="1"/>
  <c r="K14" i="2"/>
  <c r="L14" i="2" s="1"/>
  <c r="I14" i="2"/>
  <c r="J14" i="2" s="1"/>
  <c r="G14" i="2"/>
  <c r="H14" i="2" s="1"/>
  <c r="E14" i="2"/>
  <c r="F14" i="2" s="1"/>
  <c r="B5" i="2"/>
  <c r="K5" i="2" s="1"/>
  <c r="B4" i="2"/>
  <c r="K4" i="2" s="1"/>
  <c r="L4" i="2" s="1"/>
  <c r="B3" i="2"/>
  <c r="I3" i="2" s="1"/>
  <c r="J3" i="2" s="1"/>
  <c r="K2" i="2"/>
  <c r="L2" i="2" s="1"/>
  <c r="I2" i="2"/>
  <c r="J2" i="2" s="1"/>
  <c r="G2" i="2"/>
  <c r="H2" i="2" s="1"/>
  <c r="E2" i="2"/>
  <c r="F2" i="2" s="1"/>
  <c r="M15" i="1"/>
  <c r="D22" i="1"/>
  <c r="E22" i="1"/>
  <c r="F22" i="1"/>
  <c r="G22" i="1"/>
  <c r="H22" i="1"/>
  <c r="I22" i="1"/>
  <c r="J22" i="1"/>
  <c r="K22" i="1"/>
  <c r="A22" i="1"/>
  <c r="A21" i="1"/>
  <c r="J21" i="1" s="1"/>
  <c r="K21" i="1" s="1"/>
  <c r="A20" i="1"/>
  <c r="D20" i="1" s="1"/>
  <c r="E20" i="1" s="1"/>
  <c r="A19" i="1"/>
  <c r="D19" i="1" s="1"/>
  <c r="E19" i="1" s="1"/>
  <c r="A18" i="1"/>
  <c r="J18" i="1" s="1"/>
  <c r="K18" i="1" s="1"/>
  <c r="A17" i="1"/>
  <c r="J17" i="1" s="1"/>
  <c r="K17" i="1" s="1"/>
  <c r="A16" i="1"/>
  <c r="D16" i="1" s="1"/>
  <c r="E16" i="1" s="1"/>
  <c r="J15" i="1"/>
  <c r="K15" i="1" s="1"/>
  <c r="H15" i="1"/>
  <c r="I15" i="1" s="1"/>
  <c r="F15" i="1"/>
  <c r="G15" i="1" s="1"/>
  <c r="E15" i="1"/>
  <c r="D15" i="1"/>
  <c r="A5" i="1"/>
  <c r="D5" i="1" s="1"/>
  <c r="E5" i="1" s="1"/>
  <c r="A4" i="1"/>
  <c r="H4" i="1" s="1"/>
  <c r="I4" i="1" s="1"/>
  <c r="D2" i="1"/>
  <c r="E2" i="1" s="1"/>
  <c r="A3" i="1"/>
  <c r="D3" i="1" s="1"/>
  <c r="E3" i="1" s="1"/>
  <c r="J2" i="1"/>
  <c r="K2" i="1" s="1"/>
  <c r="H2" i="1"/>
  <c r="I2" i="1" s="1"/>
  <c r="F2" i="1"/>
  <c r="G2" i="1" s="1"/>
  <c r="G20" i="2" l="1"/>
  <c r="H20" i="2" s="1"/>
  <c r="E4" i="2"/>
  <c r="F4" i="2" s="1"/>
  <c r="E20" i="2"/>
  <c r="F20" i="2" s="1"/>
  <c r="G16" i="2"/>
  <c r="H16" i="2" s="1"/>
  <c r="I16" i="2"/>
  <c r="J16" i="2" s="1"/>
  <c r="E16" i="2"/>
  <c r="F16" i="2" s="1"/>
  <c r="G4" i="2"/>
  <c r="H4" i="2" s="1"/>
  <c r="E18" i="2"/>
  <c r="F18" i="2" s="1"/>
  <c r="I20" i="2"/>
  <c r="J20" i="2" s="1"/>
  <c r="I4" i="2"/>
  <c r="J4" i="2" s="1"/>
  <c r="G18" i="2"/>
  <c r="H18" i="2" s="1"/>
  <c r="K18" i="2"/>
  <c r="L18" i="2" s="1"/>
  <c r="G3" i="2"/>
  <c r="H3" i="2" s="1"/>
  <c r="K3" i="2"/>
  <c r="L3" i="2" s="1"/>
  <c r="E5" i="2"/>
  <c r="I5" i="2"/>
  <c r="G15" i="2"/>
  <c r="H15" i="2" s="1"/>
  <c r="K15" i="2"/>
  <c r="L15" i="2" s="1"/>
  <c r="E17" i="2"/>
  <c r="F17" i="2" s="1"/>
  <c r="I17" i="2"/>
  <c r="J17" i="2" s="1"/>
  <c r="G19" i="2"/>
  <c r="H19" i="2" s="1"/>
  <c r="K19" i="2"/>
  <c r="L19" i="2" s="1"/>
  <c r="E21" i="2"/>
  <c r="I21" i="2"/>
  <c r="E3" i="2"/>
  <c r="F3" i="2" s="1"/>
  <c r="G5" i="2"/>
  <c r="E15" i="2"/>
  <c r="F15" i="2" s="1"/>
  <c r="G17" i="2"/>
  <c r="H17" i="2" s="1"/>
  <c r="E19" i="2"/>
  <c r="F19" i="2" s="1"/>
  <c r="G21" i="2"/>
  <c r="J19" i="1"/>
  <c r="K19" i="1" s="1"/>
  <c r="F19" i="1"/>
  <c r="G19" i="1" s="1"/>
  <c r="D17" i="1"/>
  <c r="E17" i="1" s="1"/>
  <c r="H19" i="1"/>
  <c r="I19" i="1" s="1"/>
  <c r="H21" i="1"/>
  <c r="I21" i="1" s="1"/>
  <c r="D21" i="1"/>
  <c r="E21" i="1" s="1"/>
  <c r="F21" i="1"/>
  <c r="G21" i="1" s="1"/>
  <c r="J20" i="1"/>
  <c r="K20" i="1" s="1"/>
  <c r="F20" i="1"/>
  <c r="G20" i="1" s="1"/>
  <c r="H20" i="1"/>
  <c r="I20" i="1" s="1"/>
  <c r="H17" i="1"/>
  <c r="I17" i="1" s="1"/>
  <c r="D18" i="1"/>
  <c r="E18" i="1" s="1"/>
  <c r="H18" i="1"/>
  <c r="I18" i="1" s="1"/>
  <c r="J16" i="1"/>
  <c r="K16" i="1" s="1"/>
  <c r="F16" i="1"/>
  <c r="G16" i="1" s="1"/>
  <c r="H16" i="1"/>
  <c r="I16" i="1" s="1"/>
  <c r="F17" i="1"/>
  <c r="G17" i="1" s="1"/>
  <c r="F18" i="1"/>
  <c r="G18" i="1" s="1"/>
  <c r="H5" i="1"/>
  <c r="I5" i="1" s="1"/>
  <c r="F5" i="1"/>
  <c r="G5" i="1" s="1"/>
  <c r="J5" i="1"/>
  <c r="K5" i="1" s="1"/>
  <c r="F4" i="1"/>
  <c r="G4" i="1" s="1"/>
  <c r="J4" i="1"/>
  <c r="K4" i="1" s="1"/>
  <c r="D4" i="1"/>
  <c r="E4" i="1" s="1"/>
  <c r="J3" i="1"/>
  <c r="K3" i="1" s="1"/>
  <c r="F3" i="1"/>
  <c r="G3" i="1" s="1"/>
  <c r="H3" i="1"/>
  <c r="I3" i="1" s="1"/>
  <c r="M2" i="1" l="1"/>
</calcChain>
</file>

<file path=xl/sharedStrings.xml><?xml version="1.0" encoding="utf-8"?>
<sst xmlns="http://schemas.openxmlformats.org/spreadsheetml/2006/main" count="48" uniqueCount="14">
  <si>
    <t>date début arret</t>
  </si>
  <si>
    <t>date fin d'arret</t>
  </si>
  <si>
    <t>dd+3m</t>
  </si>
  <si>
    <t>dd+6m</t>
  </si>
  <si>
    <t>dd+9</t>
  </si>
  <si>
    <t>dd+12</t>
  </si>
  <si>
    <t>dates</t>
  </si>
  <si>
    <t>prime en cours</t>
  </si>
  <si>
    <t>100</t>
  </si>
  <si>
    <t>150</t>
  </si>
  <si>
    <t>200</t>
  </si>
  <si>
    <t>250</t>
  </si>
  <si>
    <t>ID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</si>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</sst>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;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60">
    <dxf>
      <numFmt numFmtId="168" formatCode="0;;"/>
      <alignment horizontal="center" vertical="bottom" textRotation="0" wrapText="0" indent="0" justifyLastLine="0" shrinkToFit="0" readingOrder="0"/>
    </dxf>
    <dxf>
      <numFmt numFmtId="168" formatCode="0;;"/>
      <alignment horizontal="center" vertical="bottom" textRotation="0" wrapText="0" indent="0" justifyLastLine="0" shrinkToFit="0" readingOrder="0"/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numFmt numFmtId="168" formatCode="0;;"/>
      <alignment horizontal="center" vertical="bottom" textRotation="0" wrapText="0" indent="0" justifyLastLine="0" shrinkToFit="0" readingOrder="0"/>
    </dxf>
    <dxf>
      <numFmt numFmtId="168" formatCode="0;;"/>
      <alignment horizontal="center" vertical="bottom" textRotation="0" wrapText="0" indent="0" justifyLastLine="0" shrinkToFit="0" readingOrder="0"/>
    </dxf>
    <dxf>
      <numFmt numFmtId="168" formatCode="0;;"/>
      <alignment horizontal="center" vertical="bottom" textRotation="0" wrapText="0" indent="0" justifyLastLine="0" shrinkToFit="0" readingOrder="0"/>
    </dxf>
    <dxf>
      <numFmt numFmtId="168" formatCode="0;;"/>
      <alignment horizontal="center" vertical="bottom" textRotation="0" wrapText="0" indent="0" justifyLastLine="0" shrinkToFit="0" readingOrder="0"/>
    </dxf>
    <dxf>
      <numFmt numFmtId="168" formatCode="0;;"/>
      <alignment horizontal="center" vertical="bottom" textRotation="0" wrapText="0" indent="0" justifyLastLine="0" shrinkToFit="0" readingOrder="0"/>
    </dxf>
    <dxf>
      <numFmt numFmtId="168" formatCode="0;;"/>
      <alignment horizontal="center" vertical="bottom" textRotation="0" wrapText="0" indent="0" justifyLastLine="0" shrinkToFit="0" readingOrder="0"/>
    </dxf>
    <dxf>
      <numFmt numFmtId="168" formatCode="0;;"/>
      <alignment horizontal="center" vertical="bottom" textRotation="0" wrapText="0" indent="0" justifyLastLine="0" shrinkToFit="0" readingOrder="0"/>
    </dxf>
    <dxf>
      <numFmt numFmtId="168" formatCode="0;;"/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8" formatCode="0;;"/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8" formatCode="0;;"/>
      <alignment horizontal="center" vertical="bottom" textRotation="0" wrapText="0" indent="0" justifyLastLine="0" shrinkToFit="0" readingOrder="0"/>
    </dxf>
    <dxf>
      <numFmt numFmtId="168" formatCode="0;;"/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numFmt numFmtId="168" formatCode="0;;"/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numFmt numFmtId="168" formatCode="0;;"/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numFmt numFmtId="168" formatCode="0;;"/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8" formatCode="0;;"/>
      <alignment horizontal="center" vertical="bottom" textRotation="0" wrapText="0" indent="0" justifyLastLine="0" shrinkToFit="0" readingOrder="0"/>
    </dxf>
    <dxf>
      <numFmt numFmtId="168" formatCode="0;;"/>
      <alignment horizontal="center" vertical="bottom" textRotation="0" wrapText="0" indent="0" justifyLastLine="0" shrinkToFit="0" readingOrder="0"/>
    </dxf>
    <dxf>
      <numFmt numFmtId="168" formatCode="0;;"/>
      <alignment horizontal="center" vertical="bottom" textRotation="0" wrapText="0" indent="0" justifyLastLine="0" shrinkToFit="0" readingOrder="0"/>
    </dxf>
    <dxf>
      <numFmt numFmtId="168" formatCode="0;;"/>
      <alignment horizontal="center" vertical="bottom" textRotation="0" wrapText="0" indent="0" justifyLastLine="0" shrinkToFit="0" readingOrder="0"/>
    </dxf>
    <dxf>
      <numFmt numFmtId="168" formatCode="0;;"/>
      <alignment horizontal="center" vertical="bottom" textRotation="0" wrapText="0" indent="0" justifyLastLine="0" shrinkToFit="0" readingOrder="0"/>
    </dxf>
    <dxf>
      <numFmt numFmtId="168" formatCode="0;;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247650</xdr:colOff>
      <xdr:row>5</xdr:row>
      <xdr:rowOff>0</xdr:rowOff>
    </xdr:from>
    <xdr:to>
      <xdr:col>17</xdr:col>
      <xdr:colOff>352426</xdr:colOff>
      <xdr:row>11</xdr:row>
      <xdr:rowOff>190499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E78EA539-573C-4F04-8875-E5D898A55095}"/>
            </a:ext>
          </a:extLst>
        </xdr:cNvPr>
        <xdr:cNvSpPr txBox="1">
          <a:spLocks noChangeArrowheads="1"/>
        </xdr:cNvSpPr>
      </xdr:nvSpPr>
      <xdr:spPr bwMode="auto">
        <a:xfrm>
          <a:off x="7096125" y="1552574"/>
          <a:ext cx="4676776" cy="2638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fr-B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Je dois calculer une prime d'assiduité pour les salariés selon les critères suivants :</a:t>
          </a:r>
        </a:p>
        <a:p>
          <a:pPr algn="l" rtl="0">
            <a:defRPr sz="1000"/>
          </a:pPr>
          <a:r>
            <a:rPr lang="fr-B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- 100€ pour 3 mois sans absence</a:t>
          </a:r>
        </a:p>
        <a:p>
          <a:pPr algn="l" rtl="0">
            <a:defRPr sz="1000"/>
          </a:pPr>
          <a:r>
            <a:rPr lang="fr-B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- à cela s'ajoute 150€ pour 3 mois supplémentaires sans absence</a:t>
          </a:r>
        </a:p>
        <a:p>
          <a:pPr algn="l" rtl="0">
            <a:defRPr sz="1000"/>
          </a:pPr>
          <a:r>
            <a:rPr lang="fr-B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- à cela s'ajoute 200€ pour à nouveau 3 mois sans absence</a:t>
          </a:r>
        </a:p>
        <a:p>
          <a:pPr algn="l" rtl="0">
            <a:defRPr sz="1000"/>
          </a:pPr>
          <a:r>
            <a:rPr lang="fr-B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- enfin 250€ en plus pour 3 mois de plus sans absence.</a:t>
          </a:r>
        </a:p>
        <a:p>
          <a:pPr algn="l" rtl="0">
            <a:defRPr sz="1000"/>
          </a:pPr>
          <a:r>
            <a:rPr lang="fr-B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Ce qui portera à 700€ de prime pour une année complète sans absence (quelque soit le jour où l'on démarrer le calcul)</a:t>
          </a:r>
        </a:p>
        <a:p>
          <a:pPr algn="l" rtl="0">
            <a:defRPr sz="1000"/>
          </a:pPr>
          <a:endParaRPr lang="fr-BE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fr-B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exemple :</a:t>
          </a:r>
        </a:p>
        <a:p>
          <a:pPr algn="l" rtl="0">
            <a:defRPr sz="1000"/>
          </a:pPr>
          <a:r>
            <a:rPr lang="fr-B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salarié 1 :</a:t>
          </a:r>
        </a:p>
        <a:p>
          <a:pPr algn="l" rtl="0">
            <a:defRPr sz="1000"/>
          </a:pPr>
          <a:r>
            <a:rPr lang="fr-B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- du 05/01 au 05/04 : 0 absence = 150€ versé</a:t>
          </a:r>
        </a:p>
        <a:p>
          <a:pPr algn="l" rtl="0">
            <a:defRPr sz="1000"/>
          </a:pPr>
          <a:r>
            <a:rPr lang="fr-B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- il tombe malade le 15/05 et revient le 20/05 = le compteur tombe a 0</a:t>
          </a:r>
        </a:p>
        <a:p>
          <a:pPr algn="l" rtl="0">
            <a:defRPr sz="1000"/>
          </a:pPr>
          <a:r>
            <a:rPr lang="fr-B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- du 20/05 au 20/08 : 0 absence = 150€ versé</a:t>
          </a:r>
        </a:p>
        <a:p>
          <a:pPr algn="l" rtl="0">
            <a:defRPr sz="1000"/>
          </a:pPr>
          <a:r>
            <a:rPr lang="fr-B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- du 21/08 au 20/10 : 0 absence = 200€ versé</a:t>
          </a:r>
        </a:p>
        <a:p>
          <a:pPr algn="l" rtl="0">
            <a:defRPr sz="1000"/>
          </a:pPr>
          <a:r>
            <a:rPr lang="fr-B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- etc ... </a:t>
          </a:r>
        </a:p>
      </xdr:txBody>
    </xdr:sp>
    <xdr:clientData/>
  </xdr:twoCellAnchor>
  <xdr:twoCellAnchor>
    <xdr:from>
      <xdr:col>11</xdr:col>
      <xdr:colOff>419100</xdr:colOff>
      <xdr:row>16</xdr:row>
      <xdr:rowOff>114299</xdr:rowOff>
    </xdr:from>
    <xdr:to>
      <xdr:col>15</xdr:col>
      <xdr:colOff>247650</xdr:colOff>
      <xdr:row>29</xdr:row>
      <xdr:rowOff>142874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F286C589-E0D0-4991-BB5F-808246728A4E}"/>
            </a:ext>
          </a:extLst>
        </xdr:cNvPr>
        <xdr:cNvSpPr txBox="1"/>
      </xdr:nvSpPr>
      <xdr:spPr>
        <a:xfrm>
          <a:off x="8239125" y="3162299"/>
          <a:ext cx="2876550" cy="2505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/>
            <a:t>salarié 1 : </a:t>
          </a:r>
          <a:br>
            <a:rPr lang="fr-BE"/>
          </a:br>
          <a:r>
            <a:rPr lang="fr-BE"/>
            <a:t>1ere abs : du 28/03 au 12/04 inclus </a:t>
          </a:r>
          <a:br>
            <a:rPr lang="fr-BE"/>
          </a:br>
          <a:r>
            <a:rPr lang="fr-BE"/>
            <a:t>2e abs : du 14/11 au 15/11 inclus </a:t>
          </a:r>
          <a:br>
            <a:rPr lang="fr-BE"/>
          </a:br>
          <a:r>
            <a:rPr lang="fr-BE"/>
            <a:t>3e abs : du 05/12 au 06/12 inclus </a:t>
          </a:r>
          <a:br>
            <a:rPr lang="fr-BE"/>
          </a:br>
          <a:br>
            <a:rPr lang="fr-BE"/>
          </a:br>
          <a:r>
            <a:rPr lang="fr-BE"/>
            <a:t>salarié 2 : embauche le 15/01 </a:t>
          </a:r>
          <a:br>
            <a:rPr lang="fr-BE"/>
          </a:br>
          <a:r>
            <a:rPr lang="fr-BE"/>
            <a:t>1e abs : du 06/02 au 11/02 inclus </a:t>
          </a:r>
          <a:br>
            <a:rPr lang="fr-BE"/>
          </a:br>
          <a:r>
            <a:rPr lang="fr-BE"/>
            <a:t>2e abs : 18/03 </a:t>
          </a:r>
          <a:br>
            <a:rPr lang="fr-BE"/>
          </a:br>
          <a:r>
            <a:rPr lang="fr-BE"/>
            <a:t>3e abs : 05/07 </a:t>
          </a:r>
          <a:br>
            <a:rPr lang="fr-BE"/>
          </a:br>
          <a:r>
            <a:rPr lang="fr-BE"/>
            <a:t>4e abs : 29/07 </a:t>
          </a:r>
          <a:br>
            <a:rPr lang="fr-BE"/>
          </a:br>
          <a:r>
            <a:rPr lang="fr-BE"/>
            <a:t>5e abs : 21/08 au 26/08 inclus </a:t>
          </a:r>
          <a:br>
            <a:rPr lang="fr-BE"/>
          </a:br>
          <a:r>
            <a:rPr lang="fr-BE"/>
            <a:t>6e abs : 07/10 </a:t>
          </a:r>
          <a:br>
            <a:rPr lang="fr-BE"/>
          </a:br>
          <a:r>
            <a:rPr lang="fr-BE"/>
            <a:t>7e abs : 13/11 au 15/11 inclus </a:t>
          </a:r>
          <a:endParaRPr lang="fr-B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247650</xdr:colOff>
      <xdr:row>5</xdr:row>
      <xdr:rowOff>0</xdr:rowOff>
    </xdr:from>
    <xdr:to>
      <xdr:col>18</xdr:col>
      <xdr:colOff>352426</xdr:colOff>
      <xdr:row>10</xdr:row>
      <xdr:rowOff>190499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4405A17-36DD-43F0-ABB6-112785C29630}"/>
            </a:ext>
          </a:extLst>
        </xdr:cNvPr>
        <xdr:cNvSpPr txBox="1">
          <a:spLocks noChangeArrowheads="1"/>
        </xdr:cNvSpPr>
      </xdr:nvSpPr>
      <xdr:spPr bwMode="auto">
        <a:xfrm>
          <a:off x="8067675" y="952500"/>
          <a:ext cx="4676776" cy="133349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fr-B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Je dois calculer une prime d'assiduité pour les salariés selon les critères suivants :</a:t>
          </a:r>
        </a:p>
        <a:p>
          <a:pPr algn="l" rtl="0">
            <a:defRPr sz="1000"/>
          </a:pPr>
          <a:r>
            <a:rPr lang="fr-B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- 100€ pour 3 mois sans absence</a:t>
          </a:r>
        </a:p>
        <a:p>
          <a:pPr algn="l" rtl="0">
            <a:defRPr sz="1000"/>
          </a:pPr>
          <a:r>
            <a:rPr lang="fr-B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- à cela s'ajoute 150€ pour 3 mois supplémentaires sans absence</a:t>
          </a:r>
        </a:p>
        <a:p>
          <a:pPr algn="l" rtl="0">
            <a:defRPr sz="1000"/>
          </a:pPr>
          <a:r>
            <a:rPr lang="fr-B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- à cela s'ajoute 200€ pour à nouveau 3 mois sans absence</a:t>
          </a:r>
        </a:p>
        <a:p>
          <a:pPr algn="l" rtl="0">
            <a:defRPr sz="1000"/>
          </a:pPr>
          <a:r>
            <a:rPr lang="fr-B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- enfin 250€ en plus pour 3 mois de plus sans absence.</a:t>
          </a:r>
        </a:p>
        <a:p>
          <a:pPr algn="l" rtl="0">
            <a:defRPr sz="1000"/>
          </a:pPr>
          <a:r>
            <a:rPr lang="fr-B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Ce qui portera à 700€ de prime pour une année complète sans absence (quelque soit le jour où l'on démarrer le calcul)</a:t>
          </a:r>
        </a:p>
        <a:p>
          <a:pPr algn="l" rtl="0">
            <a:defRPr sz="1000"/>
          </a:pPr>
          <a:endParaRPr lang="fr-BE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fr-B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exemple :</a:t>
          </a:r>
        </a:p>
        <a:p>
          <a:pPr algn="l" rtl="0">
            <a:defRPr sz="1000"/>
          </a:pPr>
          <a:r>
            <a:rPr lang="fr-B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salarié 1 :</a:t>
          </a:r>
        </a:p>
        <a:p>
          <a:pPr algn="l" rtl="0">
            <a:defRPr sz="1000"/>
          </a:pPr>
          <a:r>
            <a:rPr lang="fr-B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- du 05/01 au 05/04 : 0 absence = 150€ versé</a:t>
          </a:r>
        </a:p>
        <a:p>
          <a:pPr algn="l" rtl="0">
            <a:defRPr sz="1000"/>
          </a:pPr>
          <a:r>
            <a:rPr lang="fr-B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- il tombe malade le 15/05 et revient le 20/05 = le compteur tombe a 0</a:t>
          </a:r>
        </a:p>
        <a:p>
          <a:pPr algn="l" rtl="0">
            <a:defRPr sz="1000"/>
          </a:pPr>
          <a:r>
            <a:rPr lang="fr-B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- du 20/05 au 20/08 : 0 absence = 150€ versé</a:t>
          </a:r>
        </a:p>
        <a:p>
          <a:pPr algn="l" rtl="0">
            <a:defRPr sz="1000"/>
          </a:pPr>
          <a:r>
            <a:rPr lang="fr-B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- du 21/08 au 20/10 : 0 absence = 200€ versé</a:t>
          </a:r>
        </a:p>
        <a:p>
          <a:pPr algn="l" rtl="0">
            <a:defRPr sz="1000"/>
          </a:pPr>
          <a:r>
            <a:rPr lang="fr-B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- etc ... </a:t>
          </a:r>
        </a:p>
      </xdr:txBody>
    </xdr:sp>
    <xdr:clientData/>
  </xdr:twoCellAnchor>
  <xdr:twoCellAnchor>
    <xdr:from>
      <xdr:col>12</xdr:col>
      <xdr:colOff>419100</xdr:colOff>
      <xdr:row>15</xdr:row>
      <xdr:rowOff>114299</xdr:rowOff>
    </xdr:from>
    <xdr:to>
      <xdr:col>16</xdr:col>
      <xdr:colOff>247650</xdr:colOff>
      <xdr:row>28</xdr:row>
      <xdr:rowOff>142874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C9F0EBD1-6259-424A-88AE-D0B65A170AA9}"/>
            </a:ext>
          </a:extLst>
        </xdr:cNvPr>
        <xdr:cNvSpPr txBox="1"/>
      </xdr:nvSpPr>
      <xdr:spPr>
        <a:xfrm>
          <a:off x="8239125" y="3162299"/>
          <a:ext cx="2876550" cy="2505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/>
            <a:t>salarié 1 : </a:t>
          </a:r>
          <a:br>
            <a:rPr lang="fr-BE"/>
          </a:br>
          <a:r>
            <a:rPr lang="fr-BE"/>
            <a:t>1ere abs : du 28/03 au 12/04 inclus </a:t>
          </a:r>
          <a:br>
            <a:rPr lang="fr-BE"/>
          </a:br>
          <a:r>
            <a:rPr lang="fr-BE"/>
            <a:t>2e abs : du 14/11 au 15/11 inclus </a:t>
          </a:r>
          <a:br>
            <a:rPr lang="fr-BE"/>
          </a:br>
          <a:r>
            <a:rPr lang="fr-BE"/>
            <a:t>3e abs : du 05/12 au 06/12 inclus </a:t>
          </a:r>
          <a:br>
            <a:rPr lang="fr-BE"/>
          </a:br>
          <a:br>
            <a:rPr lang="fr-BE"/>
          </a:br>
          <a:r>
            <a:rPr lang="fr-BE"/>
            <a:t>salarié 2 : embauche le 15/01 </a:t>
          </a:r>
          <a:br>
            <a:rPr lang="fr-BE"/>
          </a:br>
          <a:r>
            <a:rPr lang="fr-BE"/>
            <a:t>1e abs : du 06/02 au 11/02 inclus </a:t>
          </a:r>
          <a:br>
            <a:rPr lang="fr-BE"/>
          </a:br>
          <a:r>
            <a:rPr lang="fr-BE"/>
            <a:t>2e abs : 18/03 </a:t>
          </a:r>
          <a:br>
            <a:rPr lang="fr-BE"/>
          </a:br>
          <a:r>
            <a:rPr lang="fr-BE"/>
            <a:t>3e abs : 05/07 </a:t>
          </a:r>
          <a:br>
            <a:rPr lang="fr-BE"/>
          </a:br>
          <a:r>
            <a:rPr lang="fr-BE"/>
            <a:t>4e abs : 29/07 </a:t>
          </a:r>
          <a:br>
            <a:rPr lang="fr-BE"/>
          </a:br>
          <a:r>
            <a:rPr lang="fr-BE"/>
            <a:t>5e abs : 21/08 au 26/08 inclus </a:t>
          </a:r>
          <a:br>
            <a:rPr lang="fr-BE"/>
          </a:br>
          <a:r>
            <a:rPr lang="fr-BE"/>
            <a:t>6e abs : 07/10 </a:t>
          </a:r>
          <a:br>
            <a:rPr lang="fr-BE"/>
          </a:br>
          <a:r>
            <a:rPr lang="fr-BE"/>
            <a:t>7e abs : 13/11 au 15/11 inclus </a:t>
          </a:r>
          <a:endParaRPr lang="fr-BE" sz="1100"/>
        </a:p>
      </xdr:txBody>
    </xdr:sp>
    <xdr:clientData/>
  </xdr:twoCellAnchor>
  <xdr:twoCellAnchor>
    <xdr:from>
      <xdr:col>3</xdr:col>
      <xdr:colOff>9525</xdr:colOff>
      <xdr:row>23</xdr:row>
      <xdr:rowOff>180975</xdr:rowOff>
    </xdr:from>
    <xdr:to>
      <xdr:col>8</xdr:col>
      <xdr:colOff>600075</xdr:colOff>
      <xdr:row>27</xdr:row>
      <xdr:rowOff>66675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539EF079-49B4-43BD-8CE3-8B295A3BA004}"/>
            </a:ext>
          </a:extLst>
        </xdr:cNvPr>
        <xdr:cNvSpPr txBox="1"/>
      </xdr:nvSpPr>
      <xdr:spPr>
        <a:xfrm>
          <a:off x="2705100" y="4562475"/>
          <a:ext cx="4086225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 sz="1100"/>
            <a:t>Dans mon debut de solution, il faut un tableau par employé.</a:t>
          </a:r>
        </a:p>
        <a:p>
          <a:r>
            <a:rPr lang="fr-BE" sz="1100"/>
            <a:t>Il suffit de descendre</a:t>
          </a:r>
          <a:r>
            <a:rPr lang="fr-BE" sz="1100" baseline="0"/>
            <a:t> le dernier ID pour ajouter une ligne au tableau apres avoir  rempli les dates d'arret</a:t>
          </a:r>
          <a:endParaRPr lang="fr-BE" sz="1100"/>
        </a:p>
      </xdr:txBody>
    </xdr:sp>
    <xdr:clientData/>
  </xdr:twoCellAnchor>
</xdr:wsDr>
</file>

<file path=xl/tables/table1.xml><?xml version="1.0" encoding="utf-8"?>
<table xmlns="http://schemas.openxmlformats.org/spreadsheetml/2006/main" id="1" name="Tableau1" displayName="Tableau1" ref="A1:K5" totalsRowShown="0" headerRowDxfId="51" dataDxfId="52">
  <autoFilter ref="A1:K5"/>
  <tableColumns count="11">
    <tableColumn id="1" name="dates" dataDxfId="59">
      <calculatedColumnFormula>IF($C1="","",$C1+1)</calculatedColumnFormula>
    </tableColumn>
    <tableColumn id="2" name="date début arret" dataDxfId="58"/>
    <tableColumn id="3" name="date fin d'arret" dataDxfId="57"/>
    <tableColumn id="4" name="dd+3m" dataDxfId="56">
      <calculatedColumnFormula>IFERROR(EDATE(A2,3),"")</calculatedColumnFormula>
    </tableColumn>
    <tableColumn id="5" name="100" dataDxfId="50">
      <calculatedColumnFormula>IF(D2&lt;$B2,E$1,0)</calculatedColumnFormula>
    </tableColumn>
    <tableColumn id="6" name="dd+6m" dataDxfId="55">
      <calculatedColumnFormula>IFERROR(EDATE(A2,6),"")</calculatedColumnFormula>
    </tableColumn>
    <tableColumn id="7" name="150" dataDxfId="49">
      <calculatedColumnFormula>IF(F2&lt;$B2,G$1,0)</calculatedColumnFormula>
    </tableColumn>
    <tableColumn id="8" name="dd+9" dataDxfId="54">
      <calculatedColumnFormula>IFERROR(EDATE(A2,9),"")</calculatedColumnFormula>
    </tableColumn>
    <tableColumn id="9" name="200" dataDxfId="48">
      <calculatedColumnFormula>IF(H2&lt;$B2,I$1,0)</calculatedColumnFormula>
    </tableColumn>
    <tableColumn id="10" name="dd+12" dataDxfId="53">
      <calculatedColumnFormula>IFERROR(EDATE(A2,12),"")</calculatedColumnFormula>
    </tableColumn>
    <tableColumn id="11" name="250" dataDxfId="47">
      <calculatedColumnFormula>IF(J2&lt;$B2,K$1,0)</calculatedColumnFormula>
    </tableColumn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id="2" name="Tableau13" displayName="Tableau13" ref="A14:K22" totalsRowShown="0" headerRowDxfId="46" dataDxfId="45">
  <autoFilter ref="A14:K22"/>
  <tableColumns count="11">
    <tableColumn id="1" name="dates" dataDxfId="44">
      <calculatedColumnFormula>IF($C14="","",$C14+1)</calculatedColumnFormula>
    </tableColumn>
    <tableColumn id="2" name="date début arret" dataDxfId="43"/>
    <tableColumn id="3" name="date fin d'arret" dataDxfId="42"/>
    <tableColumn id="4" name="dd+3m" dataDxfId="41">
      <calculatedColumnFormula>IFERROR(EDATE(A15,3),"")</calculatedColumnFormula>
    </tableColumn>
    <tableColumn id="5" name="100" dataDxfId="40">
      <calculatedColumnFormula>IF(D15&lt;$B15,E$1,0)</calculatedColumnFormula>
    </tableColumn>
    <tableColumn id="6" name="dd+6m" dataDxfId="39">
      <calculatedColumnFormula>IFERROR(EDATE(A15,6),"")</calculatedColumnFormula>
    </tableColumn>
    <tableColumn id="7" name="150" dataDxfId="38">
      <calculatedColumnFormula>IF(F15&lt;$B15,G$1,0)</calculatedColumnFormula>
    </tableColumn>
    <tableColumn id="8" name="dd+9" dataDxfId="37">
      <calculatedColumnFormula>IFERROR(EDATE(A15,9),"")</calculatedColumnFormula>
    </tableColumn>
    <tableColumn id="9" name="200" dataDxfId="36">
      <calculatedColumnFormula>IF(H15&lt;$B15,I$1,0)</calculatedColumnFormula>
    </tableColumn>
    <tableColumn id="10" name="dd+12" dataDxfId="35">
      <calculatedColumnFormula>IFERROR(EDATE(A15,12),"")</calculatedColumnFormula>
    </tableColumn>
    <tableColumn id="11" name="250" dataDxfId="34">
      <calculatedColumnFormula>IF(J15&lt;$B15,K$1,0)</calculatedColumnFormula>
    </tableColumn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id="3" name="Tableau14" displayName="Tableau14" ref="A1:L5" totalsRowShown="0" headerRowDxfId="33" dataDxfId="32">
  <autoFilter ref="A1:L5"/>
  <tableColumns count="12">
    <tableColumn id="12" name="ID" dataDxfId="1">
      <calculatedColumnFormula>A1+1</calculatedColumnFormula>
    </tableColumn>
    <tableColumn id="1" name="dates" dataDxfId="31">
      <calculatedColumnFormula>IF($D1="","",$D1+1)</calculatedColumnFormula>
    </tableColumn>
    <tableColumn id="2" name="date début arret" dataDxfId="30"/>
    <tableColumn id="3" name="date fin d'arret" dataDxfId="29"/>
    <tableColumn id="4" name="dd+3m" dataDxfId="28">
      <calculatedColumnFormula>IFERROR(EDATE(B2,3),"")</calculatedColumnFormula>
    </tableColumn>
    <tableColumn id="5" name="100" dataDxfId="15">
      <calculatedColumnFormula>IF($C2+$D2=0,F$1,IF(E2&lt;$C2,F$1,0))</calculatedColumnFormula>
    </tableColumn>
    <tableColumn id="6" name="dd+6m" dataDxfId="27">
      <calculatedColumnFormula>IFERROR(EDATE(B2,6),"")</calculatedColumnFormula>
    </tableColumn>
    <tableColumn id="7" name="150" dataDxfId="14">
      <calculatedColumnFormula>IF($C2+$D2=0,H$1,IF(G2&lt;$C2,H$1,0))</calculatedColumnFormula>
    </tableColumn>
    <tableColumn id="8" name="dd+9" dataDxfId="26">
      <calculatedColumnFormula>IFERROR(EDATE(B2,9),"")</calculatedColumnFormula>
    </tableColumn>
    <tableColumn id="9" name="200" dataDxfId="13">
      <calculatedColumnFormula>IF($C2+$D2=0,J$1,IF(I2&lt;$C2,J$1,0))</calculatedColumnFormula>
    </tableColumn>
    <tableColumn id="10" name="dd+12" dataDxfId="25">
      <calculatedColumnFormula>IFERROR(EDATE(B2,12),"")</calculatedColumnFormula>
    </tableColumn>
    <tableColumn id="11" name="250" dataDxfId="12">
      <calculatedColumnFormula>IF($C2+$D2=0,L$1,IF(K2&lt;$C2,L$1,0))</calculatedColumnFormula>
    </tableColumn>
  </tableColumns>
  <tableStyleInfo name="TableStyleLight16" showFirstColumn="0" showLastColumn="0" showRowStripes="1" showColumnStripes="0"/>
</table>
</file>

<file path=xl/tables/table4.xml><?xml version="1.0" encoding="utf-8"?>
<table xmlns="http://schemas.openxmlformats.org/spreadsheetml/2006/main" id="4" name="Tableau135" displayName="Tableau135" ref="A13:L21" totalsRowShown="0" headerRowDxfId="24" dataDxfId="23">
  <autoFilter ref="A13:L21"/>
  <tableColumns count="12">
    <tableColumn id="12" name="id" dataDxfId="0">
      <calculatedColumnFormula>A13+1</calculatedColumnFormula>
    </tableColumn>
    <tableColumn id="1" name="dates" dataDxfId="22">
      <calculatedColumnFormula>IF($D13="","",$D13+1)</calculatedColumnFormula>
    </tableColumn>
    <tableColumn id="2" name="date début arret" dataDxfId="21"/>
    <tableColumn id="3" name="date fin d'arret" dataDxfId="20"/>
    <tableColumn id="4" name="dd+3m" dataDxfId="19">
      <calculatedColumnFormula>IFERROR(EDATE(B14,3),"")</calculatedColumnFormula>
    </tableColumn>
    <tableColumn id="5" name="100" dataDxfId="11">
      <calculatedColumnFormula>IF($C14+$D14=0,F$1,IF(E14&lt;$C14,F$1,0))</calculatedColumnFormula>
    </tableColumn>
    <tableColumn id="6" name="dd+6m" dataDxfId="18">
      <calculatedColumnFormula>IFERROR(EDATE(B14,6),"")</calculatedColumnFormula>
    </tableColumn>
    <tableColumn id="7" name="150" dataDxfId="10">
      <calculatedColumnFormula>IF($C14+$D14=0,H$1,IF(G14&lt;$C14,H$1,0))</calculatedColumnFormula>
    </tableColumn>
    <tableColumn id="8" name="dd+9" dataDxfId="17">
      <calculatedColumnFormula>IFERROR(EDATE(B14,9),"")</calculatedColumnFormula>
    </tableColumn>
    <tableColumn id="9" name="200" dataDxfId="9">
      <calculatedColumnFormula>IF($C14+$D14=0,J$1,IF(I14&lt;$C14,J$1,0))</calculatedColumnFormula>
    </tableColumn>
    <tableColumn id="10" name="dd+12" dataDxfId="16">
      <calculatedColumnFormula>IFERROR(EDATE(B14,12),"")</calculatedColumnFormula>
    </tableColumn>
    <tableColumn id="11" name="250" dataDxfId="8">
      <calculatedColumnFormula>IF($C14+$D14=0,L$1,IF(K14&lt;$C14,L$1,0))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M16" sqref="M16"/>
    </sheetView>
  </sheetViews>
  <sheetFormatPr baseColWidth="10" defaultRowHeight="15" x14ac:dyDescent="0.25"/>
  <cols>
    <col min="1" max="1" width="11.42578125" style="1"/>
    <col min="2" max="2" width="17.5703125" style="1" customWidth="1"/>
    <col min="3" max="3" width="17.28515625" style="1" customWidth="1"/>
    <col min="4" max="4" width="11.42578125" style="1"/>
    <col min="5" max="5" width="6.140625" style="2" customWidth="1"/>
    <col min="6" max="6" width="11.42578125" style="3"/>
    <col min="7" max="7" width="6.140625" style="2" customWidth="1"/>
    <col min="8" max="8" width="11.42578125" style="1"/>
    <col min="9" max="9" width="6.140625" style="2" customWidth="1"/>
    <col min="10" max="10" width="11.42578125" style="1"/>
    <col min="11" max="11" width="6.85546875" style="2" customWidth="1"/>
  </cols>
  <sheetData>
    <row r="1" spans="1:13" x14ac:dyDescent="0.25">
      <c r="A1" s="1" t="s">
        <v>6</v>
      </c>
      <c r="B1" s="1" t="s">
        <v>0</v>
      </c>
      <c r="C1" s="1" t="s">
        <v>1</v>
      </c>
      <c r="D1" s="1" t="s">
        <v>2</v>
      </c>
      <c r="E1" s="2" t="s">
        <v>8</v>
      </c>
      <c r="F1" s="1" t="s">
        <v>3</v>
      </c>
      <c r="G1" s="2" t="s">
        <v>9</v>
      </c>
      <c r="H1" s="1" t="s">
        <v>4</v>
      </c>
      <c r="I1" s="2" t="s">
        <v>10</v>
      </c>
      <c r="J1" s="1" t="s">
        <v>5</v>
      </c>
      <c r="K1" s="2" t="s">
        <v>11</v>
      </c>
      <c r="M1" t="s">
        <v>7</v>
      </c>
    </row>
    <row r="2" spans="1:13" x14ac:dyDescent="0.25">
      <c r="A2" s="1">
        <v>43466</v>
      </c>
      <c r="B2" s="1">
        <v>43552</v>
      </c>
      <c r="C2" s="1">
        <v>43567</v>
      </c>
      <c r="D2" s="1">
        <f>IFERROR(EDATE(A2,3),"")</f>
        <v>43556</v>
      </c>
      <c r="E2" s="2">
        <f t="shared" ref="E2" si="0">IF(D2&lt;$B2,E$1,0)</f>
        <v>0</v>
      </c>
      <c r="F2" s="1">
        <f>IFERROR(EDATE(A2,6),"")</f>
        <v>43647</v>
      </c>
      <c r="G2" s="2">
        <f t="shared" ref="G2:G3" si="1">IF(F2&lt;$B2,G$1,0)</f>
        <v>0</v>
      </c>
      <c r="H2" s="1">
        <f>IFERROR(EDATE(A2,9),"")</f>
        <v>43739</v>
      </c>
      <c r="I2" s="2">
        <f t="shared" ref="I2:I3" si="2">IF(H2&lt;$B2,I$1,0)</f>
        <v>0</v>
      </c>
      <c r="J2" s="1">
        <f>IFERROR(EDATE(A2,12),"")</f>
        <v>43831</v>
      </c>
      <c r="K2" s="2">
        <f t="shared" ref="K2:K3" si="3">IF(J2&lt;$B2,K$1,0)</f>
        <v>0</v>
      </c>
      <c r="M2">
        <f ca="1">IF(INDEX($B:$B,MATCH(MAX($A:$A),$A:$A,0))="",MAX(100,OFFSET($G$1,MATCH(MAX($A:$A),$A:$A,0)-1,0),OFFSET($I$1,MATCH(MAX($A:$A),$A:$A,0)-1,0),OFFSET($K$1,MATCH(MAX($A:$A),$A:$A,0)-1,0)))</f>
        <v>100</v>
      </c>
    </row>
    <row r="3" spans="1:13" x14ac:dyDescent="0.25">
      <c r="A3" s="1">
        <f>IF($C2="","",$C2+1)</f>
        <v>43568</v>
      </c>
      <c r="B3" s="1">
        <v>43783</v>
      </c>
      <c r="C3" s="1">
        <v>43784</v>
      </c>
      <c r="D3" s="1">
        <f t="shared" ref="D3" si="4">IFERROR(EDATE(A3,3),"")</f>
        <v>43659</v>
      </c>
      <c r="E3" s="2" t="str">
        <f>IF(D3&lt;$B3,E$1,0)</f>
        <v>100</v>
      </c>
      <c r="F3" s="1">
        <f t="shared" ref="F3" si="5">IFERROR(EDATE(A3,6),"")</f>
        <v>43751</v>
      </c>
      <c r="G3" s="2" t="str">
        <f t="shared" si="1"/>
        <v>150</v>
      </c>
      <c r="H3" s="1">
        <f t="shared" ref="H3" si="6">IFERROR(EDATE(A3,9),"")</f>
        <v>43843</v>
      </c>
      <c r="I3" s="2">
        <f t="shared" si="2"/>
        <v>0</v>
      </c>
      <c r="J3" s="1">
        <f t="shared" ref="J3" si="7">IFERROR(EDATE(A3,12),"")</f>
        <v>43934</v>
      </c>
      <c r="K3" s="2">
        <f t="shared" si="3"/>
        <v>0</v>
      </c>
    </row>
    <row r="4" spans="1:13" x14ac:dyDescent="0.25">
      <c r="A4" s="1">
        <f>IF($C3="","",$C3+1)</f>
        <v>43785</v>
      </c>
      <c r="B4" s="1">
        <v>43804</v>
      </c>
      <c r="C4" s="1">
        <v>43805</v>
      </c>
      <c r="D4" s="1">
        <f>IFERROR(EDATE(A4,3),"")</f>
        <v>43877</v>
      </c>
      <c r="E4" s="2">
        <f>IF(D4&lt;$B4,E$1,0)</f>
        <v>0</v>
      </c>
      <c r="F4" s="1">
        <f>IFERROR(EDATE(A4,6),"")</f>
        <v>43967</v>
      </c>
      <c r="G4" s="2">
        <f>IF(F4&lt;$B4,G$1,0)</f>
        <v>0</v>
      </c>
      <c r="H4" s="1">
        <f>IFERROR(EDATE(A4,9),"")</f>
        <v>44059</v>
      </c>
      <c r="I4" s="2">
        <f>IF(H4&lt;$B4,I$1,0)</f>
        <v>0</v>
      </c>
      <c r="J4" s="1">
        <f>IFERROR(EDATE(A4,12),"")</f>
        <v>44151</v>
      </c>
      <c r="K4" s="2">
        <f>IF(J4&lt;$B4,K$1,0)</f>
        <v>0</v>
      </c>
    </row>
    <row r="5" spans="1:13" x14ac:dyDescent="0.25">
      <c r="A5" s="1">
        <f>IF($C4="","",$C4+1)</f>
        <v>43806</v>
      </c>
      <c r="D5" s="1">
        <f>IFERROR(EDATE(A5,3),"")</f>
        <v>43897</v>
      </c>
      <c r="E5" s="2">
        <f>IF(D5&lt;$B5,E$1,0)</f>
        <v>0</v>
      </c>
      <c r="F5" s="1">
        <f>IFERROR(EDATE(A5,6),"")</f>
        <v>43989</v>
      </c>
      <c r="G5" s="2">
        <f>IF(F5&lt;$B5,G$1,0)</f>
        <v>0</v>
      </c>
      <c r="H5" s="1">
        <f>IFERROR(EDATE(A5,9),"")</f>
        <v>44081</v>
      </c>
      <c r="I5" s="2">
        <f>IF(H5&lt;$B5,I$1,0)</f>
        <v>0</v>
      </c>
      <c r="J5" s="1">
        <f>IFERROR(EDATE(A5,12),"")</f>
        <v>44172</v>
      </c>
      <c r="K5" s="2">
        <f>IF(J5&lt;$B5,K$1,0)</f>
        <v>0</v>
      </c>
    </row>
    <row r="14" spans="1:13" x14ac:dyDescent="0.25">
      <c r="A14" s="1" t="s">
        <v>6</v>
      </c>
      <c r="B14" s="1" t="s">
        <v>0</v>
      </c>
      <c r="C14" s="1" t="s">
        <v>1</v>
      </c>
      <c r="D14" s="1" t="s">
        <v>2</v>
      </c>
      <c r="E14" s="2" t="s">
        <v>8</v>
      </c>
      <c r="F14" s="1" t="s">
        <v>3</v>
      </c>
      <c r="G14" s="2" t="s">
        <v>9</v>
      </c>
      <c r="H14" s="1" t="s">
        <v>4</v>
      </c>
      <c r="I14" s="2" t="s">
        <v>10</v>
      </c>
      <c r="J14" s="1" t="s">
        <v>5</v>
      </c>
      <c r="K14" s="2" t="s">
        <v>11</v>
      </c>
      <c r="M14" t="s">
        <v>7</v>
      </c>
    </row>
    <row r="15" spans="1:13" x14ac:dyDescent="0.25">
      <c r="A15" s="1">
        <v>43480</v>
      </c>
      <c r="B15" s="1">
        <v>43502</v>
      </c>
      <c r="C15" s="1">
        <v>43507</v>
      </c>
      <c r="D15" s="1">
        <f>IFERROR(EDATE(A15,3),"")</f>
        <v>43570</v>
      </c>
      <c r="E15" s="2">
        <f t="shared" ref="E15" si="8">IF(D15&lt;$B15,E$1,0)</f>
        <v>0</v>
      </c>
      <c r="F15" s="1">
        <f>IFERROR(EDATE(A15,6),"")</f>
        <v>43661</v>
      </c>
      <c r="G15" s="2">
        <f t="shared" ref="G15:G16" si="9">IF(F15&lt;$B15,G$1,0)</f>
        <v>0</v>
      </c>
      <c r="H15" s="1">
        <f>IFERROR(EDATE(A15,9),"")</f>
        <v>43753</v>
      </c>
      <c r="I15" s="2">
        <f t="shared" ref="I15:I16" si="10">IF(H15&lt;$B15,I$1,0)</f>
        <v>0</v>
      </c>
      <c r="J15" s="1">
        <f>IFERROR(EDATE(A15,12),"")</f>
        <v>43845</v>
      </c>
      <c r="K15" s="2">
        <f t="shared" ref="K15:K16" si="11">IF(J15&lt;$B15,K$1,0)</f>
        <v>0</v>
      </c>
      <c r="M15">
        <f ca="1">IF(INDEX(Tableau13[[#All],[date début arret]],MATCH(MAX(Tableau13[[#All],[dates]]),Tableau13[[#All],[dates]],0))="",MAX(100,OFFSET(Tableau13[[#Headers],[150]],MATCH(MAX(Tableau13[[#All],[dates]]),Tableau13[[#All],[dates]],0),0),OFFSET(Tableau13[[#Headers],[200]],MATCH(MAX(Tableau13[[#All],[dates]]),Tableau13[[#All],[dates]],0),0),OFFSET(Tableau13[[#Headers],[250]],MATCH(MAX(Tableau13[[#All],[dates]]),Tableau13[[#All],[dates]],0),0)))</f>
        <v>100</v>
      </c>
    </row>
    <row r="16" spans="1:13" x14ac:dyDescent="0.25">
      <c r="A16" s="1">
        <f>IF($C15="","",$C15+1)</f>
        <v>43508</v>
      </c>
      <c r="B16" s="1">
        <v>43542</v>
      </c>
      <c r="C16" s="1">
        <v>43542</v>
      </c>
      <c r="D16" s="1">
        <f t="shared" ref="D16" si="12">IFERROR(EDATE(A16,3),"")</f>
        <v>43597</v>
      </c>
      <c r="E16" s="2">
        <f>IF(D16&lt;$B16,E$1,0)</f>
        <v>0</v>
      </c>
      <c r="F16" s="1">
        <f t="shared" ref="F16" si="13">IFERROR(EDATE(A16,6),"")</f>
        <v>43689</v>
      </c>
      <c r="G16" s="2">
        <f t="shared" si="9"/>
        <v>0</v>
      </c>
      <c r="H16" s="1">
        <f t="shared" ref="H16" si="14">IFERROR(EDATE(A16,9),"")</f>
        <v>43781</v>
      </c>
      <c r="I16" s="2">
        <f t="shared" si="10"/>
        <v>0</v>
      </c>
      <c r="J16" s="1">
        <f t="shared" ref="J16" si="15">IFERROR(EDATE(A16,12),"")</f>
        <v>43873</v>
      </c>
      <c r="K16" s="2">
        <f t="shared" si="11"/>
        <v>0</v>
      </c>
    </row>
    <row r="17" spans="1:11" x14ac:dyDescent="0.25">
      <c r="A17" s="1">
        <f>IF($C16="","",$C16+1)</f>
        <v>43543</v>
      </c>
      <c r="B17" s="1">
        <v>43651</v>
      </c>
      <c r="C17" s="1">
        <v>43651</v>
      </c>
      <c r="D17" s="1">
        <f>IFERROR(EDATE(A17,3),"")</f>
        <v>43635</v>
      </c>
      <c r="E17" s="2" t="str">
        <f>IF(D17&lt;$B17,E$1,0)</f>
        <v>100</v>
      </c>
      <c r="F17" s="1">
        <f>IFERROR(EDATE(A17,6),"")</f>
        <v>43727</v>
      </c>
      <c r="G17" s="2">
        <f>IF(F17&lt;$B17,G$1,0)</f>
        <v>0</v>
      </c>
      <c r="H17" s="1">
        <f>IFERROR(EDATE(A17,9),"")</f>
        <v>43818</v>
      </c>
      <c r="I17" s="2">
        <f>IF(H17&lt;$B17,I$1,0)</f>
        <v>0</v>
      </c>
      <c r="J17" s="1">
        <f>IFERROR(EDATE(A17,12),"")</f>
        <v>43909</v>
      </c>
      <c r="K17" s="2">
        <f>IF(J17&lt;$B17,K$1,0)</f>
        <v>0</v>
      </c>
    </row>
    <row r="18" spans="1:11" x14ac:dyDescent="0.25">
      <c r="A18" s="1">
        <f>IF($C17="","",$C17+1)</f>
        <v>43652</v>
      </c>
      <c r="B18" s="1">
        <v>43675</v>
      </c>
      <c r="C18" s="1">
        <v>43675</v>
      </c>
      <c r="D18" s="1">
        <f>IFERROR(EDATE(A18,3),"")</f>
        <v>43744</v>
      </c>
      <c r="E18" s="2">
        <f>IF(D18&lt;$B18,E$1,0)</f>
        <v>0</v>
      </c>
      <c r="F18" s="1">
        <f>IFERROR(EDATE(A18,6),"")</f>
        <v>43836</v>
      </c>
      <c r="G18" s="2">
        <f>IF(F18&lt;$B18,G$1,0)</f>
        <v>0</v>
      </c>
      <c r="H18" s="1">
        <f>IFERROR(EDATE(A18,9),"")</f>
        <v>43927</v>
      </c>
      <c r="I18" s="2">
        <f>IF(H18&lt;$B18,I$1,0)</f>
        <v>0</v>
      </c>
      <c r="J18" s="1">
        <f>IFERROR(EDATE(A18,12),"")</f>
        <v>44018</v>
      </c>
      <c r="K18" s="2">
        <f>IF(J18&lt;$B18,K$1,0)</f>
        <v>0</v>
      </c>
    </row>
    <row r="19" spans="1:11" x14ac:dyDescent="0.25">
      <c r="A19" s="1">
        <f>IF($C18="","",$C18+1)</f>
        <v>43676</v>
      </c>
      <c r="B19" s="1">
        <v>43698</v>
      </c>
      <c r="C19" s="1">
        <v>43703</v>
      </c>
      <c r="D19" s="1">
        <f>IFERROR(EDATE(A19,3),"")</f>
        <v>43768</v>
      </c>
      <c r="E19" s="2">
        <f>IF(D19&lt;$B19,E$1,0)</f>
        <v>0</v>
      </c>
      <c r="F19" s="1">
        <f>IFERROR(EDATE(A19,6),"")</f>
        <v>43860</v>
      </c>
      <c r="G19" s="2">
        <f>IF(F19&lt;$B19,G$1,0)</f>
        <v>0</v>
      </c>
      <c r="H19" s="1">
        <f>IFERROR(EDATE(A19,9),"")</f>
        <v>43951</v>
      </c>
      <c r="I19" s="2">
        <f>IF(H19&lt;$B19,I$1,0)</f>
        <v>0</v>
      </c>
      <c r="J19" s="1">
        <f>IFERROR(EDATE(A19,12),"")</f>
        <v>44042</v>
      </c>
      <c r="K19" s="2">
        <f>IF(J19&lt;$B19,K$1,0)</f>
        <v>0</v>
      </c>
    </row>
    <row r="20" spans="1:11" x14ac:dyDescent="0.25">
      <c r="A20" s="1">
        <f>IF($C19="","",$C19+1)</f>
        <v>43704</v>
      </c>
      <c r="B20" s="1">
        <v>43745</v>
      </c>
      <c r="C20" s="1">
        <v>43745</v>
      </c>
      <c r="D20" s="1">
        <f>IFERROR(EDATE(A20,3),"")</f>
        <v>43796</v>
      </c>
      <c r="E20" s="2">
        <f>IF(D20&lt;$B20,E$1,0)</f>
        <v>0</v>
      </c>
      <c r="F20" s="1">
        <f>IFERROR(EDATE(A20,6),"")</f>
        <v>43888</v>
      </c>
      <c r="G20" s="2">
        <f>IF(F20&lt;$B20,G$1,0)</f>
        <v>0</v>
      </c>
      <c r="H20" s="1">
        <f>IFERROR(EDATE(A20,9),"")</f>
        <v>43978</v>
      </c>
      <c r="I20" s="2">
        <f>IF(H20&lt;$B20,I$1,0)</f>
        <v>0</v>
      </c>
      <c r="J20" s="1">
        <f>IFERROR(EDATE(A20,12),"")</f>
        <v>44070</v>
      </c>
      <c r="K20" s="2">
        <f>IF(J20&lt;$B20,K$1,0)</f>
        <v>0</v>
      </c>
    </row>
    <row r="21" spans="1:11" x14ac:dyDescent="0.25">
      <c r="A21" s="1">
        <f>IF($C20="","",$C20+1)</f>
        <v>43746</v>
      </c>
      <c r="B21" s="1">
        <v>43782</v>
      </c>
      <c r="C21" s="1">
        <v>43784</v>
      </c>
      <c r="D21" s="1">
        <f>IFERROR(EDATE(A21,3),"")</f>
        <v>43838</v>
      </c>
      <c r="E21" s="2">
        <f>IF(D21&lt;$B21,E$1,0)</f>
        <v>0</v>
      </c>
      <c r="F21" s="1">
        <f>IFERROR(EDATE(A21,6),"")</f>
        <v>43929</v>
      </c>
      <c r="G21" s="2">
        <f>IF(F21&lt;$B21,G$1,0)</f>
        <v>0</v>
      </c>
      <c r="H21" s="1">
        <f>IFERROR(EDATE(A21,9),"")</f>
        <v>44020</v>
      </c>
      <c r="I21" s="2">
        <f>IF(H21&lt;$B21,I$1,0)</f>
        <v>0</v>
      </c>
      <c r="J21" s="1">
        <f>IFERROR(EDATE(A21,12),"")</f>
        <v>44112</v>
      </c>
      <c r="K21" s="2">
        <f>IF(J21&lt;$B21,K$1,0)</f>
        <v>0</v>
      </c>
    </row>
    <row r="22" spans="1:11" x14ac:dyDescent="0.25">
      <c r="A22" s="1">
        <f>IF($C21="","",$C21+1)</f>
        <v>43785</v>
      </c>
      <c r="D22" s="1">
        <f>IFERROR(EDATE(A22,3),"")</f>
        <v>43877</v>
      </c>
      <c r="E22" s="2">
        <f>IF(D22&lt;$B22,E$1,0)</f>
        <v>0</v>
      </c>
      <c r="F22" s="1">
        <f>IFERROR(EDATE(A22,6),"")</f>
        <v>43967</v>
      </c>
      <c r="G22" s="2">
        <f>IF(F22&lt;$B22,G$1,0)</f>
        <v>0</v>
      </c>
      <c r="H22" s="1">
        <f>IFERROR(EDATE(A22,9),"")</f>
        <v>44059</v>
      </c>
      <c r="I22" s="2">
        <f>IF(H22&lt;$B22,I$1,0)</f>
        <v>0</v>
      </c>
      <c r="J22" s="1">
        <f>IFERROR(EDATE(A22,12),"")</f>
        <v>44151</v>
      </c>
      <c r="K22" s="2">
        <f>IF(J22&lt;$B22,K$1,0)</f>
        <v>0</v>
      </c>
    </row>
  </sheetData>
  <pageMargins left="0.7" right="0.7" top="0.75" bottom="0.75" header="0.3" footer="0.3"/>
  <pageSetup paperSize="9" orientation="portrait" horizontalDpi="0" verticalDpi="0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G30" sqref="G30"/>
    </sheetView>
  </sheetViews>
  <sheetFormatPr baseColWidth="10" defaultRowHeight="15" x14ac:dyDescent="0.25"/>
  <cols>
    <col min="2" max="2" width="11.42578125" style="1"/>
    <col min="3" max="3" width="17.5703125" style="1" customWidth="1"/>
    <col min="4" max="4" width="17.28515625" style="1" customWidth="1"/>
    <col min="5" max="5" width="11.42578125" style="1"/>
    <col min="6" max="6" width="6.140625" style="2" customWidth="1"/>
    <col min="7" max="7" width="11.42578125" style="3"/>
    <col min="8" max="8" width="6.140625" style="2" customWidth="1"/>
    <col min="9" max="9" width="11.42578125" style="1"/>
    <col min="10" max="10" width="6.140625" style="2" customWidth="1"/>
    <col min="11" max="11" width="11.42578125" style="1"/>
    <col min="12" max="12" width="6.85546875" style="2" customWidth="1"/>
  </cols>
  <sheetData>
    <row r="1" spans="1:12" x14ac:dyDescent="0.25">
      <c r="A1" s="2" t="s">
        <v>12</v>
      </c>
      <c r="B1" s="1" t="s">
        <v>6</v>
      </c>
      <c r="C1" s="1" t="s">
        <v>0</v>
      </c>
      <c r="D1" s="1" t="s">
        <v>1</v>
      </c>
      <c r="E1" s="1" t="s">
        <v>2</v>
      </c>
      <c r="F1" s="2" t="s">
        <v>8</v>
      </c>
      <c r="G1" s="1" t="s">
        <v>3</v>
      </c>
      <c r="H1" s="2" t="s">
        <v>9</v>
      </c>
      <c r="I1" s="1" t="s">
        <v>4</v>
      </c>
      <c r="J1" s="2" t="s">
        <v>10</v>
      </c>
      <c r="K1" s="1" t="s">
        <v>5</v>
      </c>
      <c r="L1" s="2" t="s">
        <v>11</v>
      </c>
    </row>
    <row r="2" spans="1:12" x14ac:dyDescent="0.25">
      <c r="A2" s="2">
        <v>1</v>
      </c>
      <c r="B2" s="1">
        <v>43466</v>
      </c>
      <c r="C2" s="1">
        <v>43552</v>
      </c>
      <c r="D2" s="1">
        <v>43567</v>
      </c>
      <c r="E2" s="1">
        <f>IFERROR(EDATE(B2,3),"")</f>
        <v>43556</v>
      </c>
      <c r="F2" s="2">
        <f>IF($C2+$D2=0,F$1,IF(E2&lt;$C2,F$1,0))</f>
        <v>0</v>
      </c>
      <c r="G2" s="1">
        <f>IFERROR(EDATE(B2,6),"")</f>
        <v>43647</v>
      </c>
      <c r="H2" s="2">
        <f>IF($C2+$D2=0,H$1,IF(G2&lt;$C2,H$1,0))</f>
        <v>0</v>
      </c>
      <c r="I2" s="1">
        <f>IFERROR(EDATE(B2,9),"")</f>
        <v>43739</v>
      </c>
      <c r="J2" s="2">
        <f t="shared" ref="J2" si="0">IF($C2+$D2=0,J$1,IF(I2&lt;$C2,J$1,0))</f>
        <v>0</v>
      </c>
      <c r="K2" s="1">
        <f>IFERROR(EDATE(B2,12),"")</f>
        <v>43831</v>
      </c>
      <c r="L2" s="2">
        <f t="shared" ref="L2" si="1">IF($C2+$D2=0,L$1,IF(K2&lt;$C2,L$1,0))</f>
        <v>0</v>
      </c>
    </row>
    <row r="3" spans="1:12" x14ac:dyDescent="0.25">
      <c r="A3" s="2">
        <f t="shared" ref="A2:A5" si="2">A2+1</f>
        <v>2</v>
      </c>
      <c r="B3" s="1">
        <f>IF($D2="","",$D2+1)</f>
        <v>43568</v>
      </c>
      <c r="C3" s="1">
        <v>43783</v>
      </c>
      <c r="D3" s="1">
        <v>43784</v>
      </c>
      <c r="E3" s="1">
        <f t="shared" ref="E3" si="3">IFERROR(EDATE(B3,3),"")</f>
        <v>43659</v>
      </c>
      <c r="F3" s="2" t="str">
        <f>IF($C3+$D3=0,F$1,IF(E3&lt;$C3,F$1,0))</f>
        <v>100</v>
      </c>
      <c r="G3" s="1">
        <f t="shared" ref="G3" si="4">IFERROR(EDATE(B3,6),"")</f>
        <v>43751</v>
      </c>
      <c r="H3" s="2" t="str">
        <f>IF($C3+$D3=0,H$1,IF(G3&lt;$C3,H$1,0))</f>
        <v>150</v>
      </c>
      <c r="I3" s="1">
        <f t="shared" ref="I3" si="5">IFERROR(EDATE(B3,9),"")</f>
        <v>43843</v>
      </c>
      <c r="J3" s="2">
        <f t="shared" ref="J3" si="6">IF($C3+$D3=0,J$1,IF(I3&lt;$C3,J$1,0))</f>
        <v>0</v>
      </c>
      <c r="K3" s="1">
        <f t="shared" ref="K3" si="7">IFERROR(EDATE(B3,12),"")</f>
        <v>43934</v>
      </c>
      <c r="L3" s="2">
        <f t="shared" ref="L3" si="8">IF($C3+$D3=0,L$1,IF(K3&lt;$C3,L$1,0))</f>
        <v>0</v>
      </c>
    </row>
    <row r="4" spans="1:12" x14ac:dyDescent="0.25">
      <c r="A4" s="2">
        <f t="shared" si="2"/>
        <v>3</v>
      </c>
      <c r="B4" s="1">
        <f>IF($D3="","",$D3+1)</f>
        <v>43785</v>
      </c>
      <c r="C4" s="1">
        <v>43804</v>
      </c>
      <c r="D4" s="1">
        <v>43805</v>
      </c>
      <c r="E4" s="1">
        <f>IFERROR(EDATE(B4,3),"")</f>
        <v>43877</v>
      </c>
      <c r="F4" s="2">
        <f>IF($C4+$D4=0,F$1,IF(E4&lt;$C4,F$1,0))</f>
        <v>0</v>
      </c>
      <c r="G4" s="1">
        <f>IFERROR(EDATE(B4,6),"")</f>
        <v>43967</v>
      </c>
      <c r="H4" s="2">
        <f>IF($C4+$D4=0,H$1,IF(G4&lt;$C4,H$1,0))</f>
        <v>0</v>
      </c>
      <c r="I4" s="1">
        <f>IFERROR(EDATE(B4,9),"")</f>
        <v>44059</v>
      </c>
      <c r="J4" s="2">
        <f t="shared" ref="J4" si="9">IF($C4+$D4=0,J$1,IF(I4&lt;$C4,J$1,0))</f>
        <v>0</v>
      </c>
      <c r="K4" s="1">
        <f>IFERROR(EDATE(B4,12),"")</f>
        <v>44151</v>
      </c>
      <c r="L4" s="2">
        <f t="shared" ref="L4" si="10">IF($C4+$D4=0,L$1,IF(K4&lt;$C4,L$1,0))</f>
        <v>0</v>
      </c>
    </row>
    <row r="5" spans="1:12" x14ac:dyDescent="0.25">
      <c r="A5" s="2">
        <f t="shared" si="2"/>
        <v>4</v>
      </c>
      <c r="B5" s="1">
        <f>IF($D4="","",$D4+1)</f>
        <v>43806</v>
      </c>
      <c r="E5" s="1">
        <f>IFERROR(EDATE(B5,3),"")</f>
        <v>43897</v>
      </c>
      <c r="F5" s="2" t="str">
        <f>IF($C5+$D5=0,F$1,IF(E5&lt;$C5,F$1,0))</f>
        <v>100</v>
      </c>
      <c r="G5" s="1">
        <f>IFERROR(EDATE(B5,6),"")</f>
        <v>43989</v>
      </c>
      <c r="H5" s="2" t="str">
        <f>IF($C5+$D5=0,H$1,IF(G5&lt;$C5,H$1,0))</f>
        <v>150</v>
      </c>
      <c r="I5" s="1">
        <f>IFERROR(EDATE(B5,9),"")</f>
        <v>44081</v>
      </c>
      <c r="J5" s="2" t="str">
        <f t="shared" ref="J5" si="11">IF($C5+$D5=0,J$1,IF(I5&lt;$C5,J$1,0))</f>
        <v>200</v>
      </c>
      <c r="K5" s="1">
        <f>IFERROR(EDATE(B5,12),"")</f>
        <v>44172</v>
      </c>
      <c r="L5" s="2" t="str">
        <f t="shared" ref="L5" si="12">IF($C5+$D5=0,L$1,IF(K5&lt;$C5,L$1,0))</f>
        <v>250</v>
      </c>
    </row>
    <row r="13" spans="1:12" x14ac:dyDescent="0.25">
      <c r="A13" s="2" t="s">
        <v>13</v>
      </c>
      <c r="B13" s="1" t="s">
        <v>6</v>
      </c>
      <c r="C13" s="1" t="s">
        <v>0</v>
      </c>
      <c r="D13" s="1" t="s">
        <v>1</v>
      </c>
      <c r="E13" s="1" t="s">
        <v>2</v>
      </c>
      <c r="F13" s="2" t="s">
        <v>8</v>
      </c>
      <c r="G13" s="1" t="s">
        <v>3</v>
      </c>
      <c r="H13" s="2" t="s">
        <v>9</v>
      </c>
      <c r="I13" s="1" t="s">
        <v>4</v>
      </c>
      <c r="J13" s="2" t="s">
        <v>10</v>
      </c>
      <c r="K13" s="1" t="s">
        <v>5</v>
      </c>
      <c r="L13" s="2" t="s">
        <v>11</v>
      </c>
    </row>
    <row r="14" spans="1:12" x14ac:dyDescent="0.25">
      <c r="A14" s="2">
        <v>1</v>
      </c>
      <c r="B14" s="1">
        <v>43480</v>
      </c>
      <c r="C14" s="1">
        <v>43502</v>
      </c>
      <c r="D14" s="1">
        <v>43507</v>
      </c>
      <c r="E14" s="1">
        <f>IFERROR(EDATE(B14,3),"")</f>
        <v>43570</v>
      </c>
      <c r="F14" s="2">
        <f>IF($C14+$D14=0,F$1,IF(E14&lt;$C14,F$1,0))</f>
        <v>0</v>
      </c>
      <c r="G14" s="1">
        <f>IFERROR(EDATE(B14,6),"")</f>
        <v>43661</v>
      </c>
      <c r="H14" s="2">
        <f>IF($C14+$D14=0,H$1,IF(G14&lt;$C14,H$1,0))</f>
        <v>0</v>
      </c>
      <c r="I14" s="1">
        <f>IFERROR(EDATE(B14,9),"")</f>
        <v>43753</v>
      </c>
      <c r="J14" s="2">
        <f t="shared" ref="J14" si="13">IF($C14+$D14=0,J$1,IF(I14&lt;$C14,J$1,0))</f>
        <v>0</v>
      </c>
      <c r="K14" s="1">
        <f>IFERROR(EDATE(B14,12),"")</f>
        <v>43845</v>
      </c>
      <c r="L14" s="2">
        <f t="shared" ref="L14" si="14">IF($C14+$D14=0,L$1,IF(K14&lt;$C14,L$1,0))</f>
        <v>0</v>
      </c>
    </row>
    <row r="15" spans="1:12" x14ac:dyDescent="0.25">
      <c r="A15" s="2">
        <f t="shared" ref="A14:A21" si="15">A14+1</f>
        <v>2</v>
      </c>
      <c r="B15" s="1">
        <f>IF($D14="","",$D14+1)</f>
        <v>43508</v>
      </c>
      <c r="C15" s="1">
        <v>43542</v>
      </c>
      <c r="D15" s="1">
        <v>43542</v>
      </c>
      <c r="E15" s="1">
        <f t="shared" ref="E15" si="16">IFERROR(EDATE(B15,3),"")</f>
        <v>43597</v>
      </c>
      <c r="F15" s="2">
        <f>IF($C15+$D15=0,F$1,IF(E15&lt;$C15,F$1,0))</f>
        <v>0</v>
      </c>
      <c r="G15" s="1">
        <f t="shared" ref="G15" si="17">IFERROR(EDATE(B15,6),"")</f>
        <v>43689</v>
      </c>
      <c r="H15" s="2">
        <f>IF($C15+$D15=0,H$1,IF(G15&lt;$C15,H$1,0))</f>
        <v>0</v>
      </c>
      <c r="I15" s="1">
        <f t="shared" ref="I15" si="18">IFERROR(EDATE(B15,9),"")</f>
        <v>43781</v>
      </c>
      <c r="J15" s="2">
        <f t="shared" ref="J15" si="19">IF($C15+$D15=0,J$1,IF(I15&lt;$C15,J$1,0))</f>
        <v>0</v>
      </c>
      <c r="K15" s="1">
        <f t="shared" ref="K15" si="20">IFERROR(EDATE(B15,12),"")</f>
        <v>43873</v>
      </c>
      <c r="L15" s="2">
        <f t="shared" ref="L15" si="21">IF($C15+$D15=0,L$1,IF(K15&lt;$C15,L$1,0))</f>
        <v>0</v>
      </c>
    </row>
    <row r="16" spans="1:12" x14ac:dyDescent="0.25">
      <c r="A16" s="2">
        <f t="shared" si="15"/>
        <v>3</v>
      </c>
      <c r="B16" s="1">
        <f>IF($D15="","",$D15+1)</f>
        <v>43543</v>
      </c>
      <c r="C16" s="1">
        <v>43651</v>
      </c>
      <c r="D16" s="1">
        <v>43651</v>
      </c>
      <c r="E16" s="1">
        <f>IFERROR(EDATE(B16,3),"")</f>
        <v>43635</v>
      </c>
      <c r="F16" s="2" t="str">
        <f>IF($C16+$D16=0,F$1,IF(E16&lt;$C16,F$1,0))</f>
        <v>100</v>
      </c>
      <c r="G16" s="1">
        <f>IFERROR(EDATE(B16,6),"")</f>
        <v>43727</v>
      </c>
      <c r="H16" s="2">
        <f>IF($C16+$D16=0,H$1,IF(G16&lt;$C16,H$1,0))</f>
        <v>0</v>
      </c>
      <c r="I16" s="1">
        <f>IFERROR(EDATE(B16,9),"")</f>
        <v>43818</v>
      </c>
      <c r="J16" s="2">
        <f t="shared" ref="J16" si="22">IF($C16+$D16=0,J$1,IF(I16&lt;$C16,J$1,0))</f>
        <v>0</v>
      </c>
      <c r="K16" s="1">
        <f>IFERROR(EDATE(B16,12),"")</f>
        <v>43909</v>
      </c>
      <c r="L16" s="2">
        <f t="shared" ref="L16" si="23">IF($C16+$D16=0,L$1,IF(K16&lt;$C16,L$1,0))</f>
        <v>0</v>
      </c>
    </row>
    <row r="17" spans="1:12" x14ac:dyDescent="0.25">
      <c r="A17" s="2">
        <f t="shared" si="15"/>
        <v>4</v>
      </c>
      <c r="B17" s="1">
        <f>IF($D16="","",$D16+1)</f>
        <v>43652</v>
      </c>
      <c r="C17" s="1">
        <v>43675</v>
      </c>
      <c r="D17" s="1">
        <v>43675</v>
      </c>
      <c r="E17" s="1">
        <f>IFERROR(EDATE(B17,3),"")</f>
        <v>43744</v>
      </c>
      <c r="F17" s="2">
        <f>IF($C17+$D17=0,F$1,IF(E17&lt;$C17,F$1,0))</f>
        <v>0</v>
      </c>
      <c r="G17" s="1">
        <f>IFERROR(EDATE(B17,6),"")</f>
        <v>43836</v>
      </c>
      <c r="H17" s="2">
        <f>IF($C17+$D17=0,H$1,IF(G17&lt;$C17,H$1,0))</f>
        <v>0</v>
      </c>
      <c r="I17" s="1">
        <f>IFERROR(EDATE(B17,9),"")</f>
        <v>43927</v>
      </c>
      <c r="J17" s="2">
        <f t="shared" ref="J17" si="24">IF($C17+$D17=0,J$1,IF(I17&lt;$C17,J$1,0))</f>
        <v>0</v>
      </c>
      <c r="K17" s="1">
        <f>IFERROR(EDATE(B17,12),"")</f>
        <v>44018</v>
      </c>
      <c r="L17" s="2">
        <f t="shared" ref="L17" si="25">IF($C17+$D17=0,L$1,IF(K17&lt;$C17,L$1,0))</f>
        <v>0</v>
      </c>
    </row>
    <row r="18" spans="1:12" x14ac:dyDescent="0.25">
      <c r="A18" s="2">
        <f t="shared" si="15"/>
        <v>5</v>
      </c>
      <c r="B18" s="1">
        <f>IF($D17="","",$D17+1)</f>
        <v>43676</v>
      </c>
      <c r="C18" s="1">
        <v>43698</v>
      </c>
      <c r="D18" s="1">
        <v>43703</v>
      </c>
      <c r="E18" s="1">
        <f>IFERROR(EDATE(B18,3),"")</f>
        <v>43768</v>
      </c>
      <c r="F18" s="2">
        <f>IF($C18+$D18=0,F$1,IF(E18&lt;$C18,F$1,0))</f>
        <v>0</v>
      </c>
      <c r="G18" s="1">
        <f>IFERROR(EDATE(B18,6),"")</f>
        <v>43860</v>
      </c>
      <c r="H18" s="2">
        <f>IF($C18+$D18=0,H$1,IF(G18&lt;$C18,H$1,0))</f>
        <v>0</v>
      </c>
      <c r="I18" s="1">
        <f>IFERROR(EDATE(B18,9),"")</f>
        <v>43951</v>
      </c>
      <c r="J18" s="2">
        <f t="shared" ref="J18" si="26">IF($C18+$D18=0,J$1,IF(I18&lt;$C18,J$1,0))</f>
        <v>0</v>
      </c>
      <c r="K18" s="1">
        <f>IFERROR(EDATE(B18,12),"")</f>
        <v>44042</v>
      </c>
      <c r="L18" s="2">
        <f t="shared" ref="L18" si="27">IF($C18+$D18=0,L$1,IF(K18&lt;$C18,L$1,0))</f>
        <v>0</v>
      </c>
    </row>
    <row r="19" spans="1:12" x14ac:dyDescent="0.25">
      <c r="A19" s="2">
        <f t="shared" si="15"/>
        <v>6</v>
      </c>
      <c r="B19" s="1">
        <f>IF($D18="","",$D18+1)</f>
        <v>43704</v>
      </c>
      <c r="C19" s="1">
        <v>43745</v>
      </c>
      <c r="D19" s="1">
        <v>43745</v>
      </c>
      <c r="E19" s="1">
        <f>IFERROR(EDATE(B19,3),"")</f>
        <v>43796</v>
      </c>
      <c r="F19" s="2">
        <f>IF($C19+$D19=0,F$1,IF(E19&lt;$C19,F$1,0))</f>
        <v>0</v>
      </c>
      <c r="G19" s="1">
        <f>IFERROR(EDATE(B19,6),"")</f>
        <v>43888</v>
      </c>
      <c r="H19" s="2">
        <f>IF($C19+$D19=0,H$1,IF(G19&lt;$C19,H$1,0))</f>
        <v>0</v>
      </c>
      <c r="I19" s="1">
        <f>IFERROR(EDATE(B19,9),"")</f>
        <v>43978</v>
      </c>
      <c r="J19" s="2">
        <f t="shared" ref="J19" si="28">IF($C19+$D19=0,J$1,IF(I19&lt;$C19,J$1,0))</f>
        <v>0</v>
      </c>
      <c r="K19" s="1">
        <f>IFERROR(EDATE(B19,12),"")</f>
        <v>44070</v>
      </c>
      <c r="L19" s="2">
        <f t="shared" ref="L19" si="29">IF($C19+$D19=0,L$1,IF(K19&lt;$C19,L$1,0))</f>
        <v>0</v>
      </c>
    </row>
    <row r="20" spans="1:12" x14ac:dyDescent="0.25">
      <c r="A20" s="2">
        <f t="shared" si="15"/>
        <v>7</v>
      </c>
      <c r="B20" s="1">
        <f>IF($D19="","",$D19+1)</f>
        <v>43746</v>
      </c>
      <c r="C20" s="1">
        <v>43782</v>
      </c>
      <c r="D20" s="1">
        <v>43784</v>
      </c>
      <c r="E20" s="1">
        <f>IFERROR(EDATE(B20,3),"")</f>
        <v>43838</v>
      </c>
      <c r="F20" s="2">
        <f>IF($C20+$D20=0,F$1,IF(E20&lt;$C20,F$1,0))</f>
        <v>0</v>
      </c>
      <c r="G20" s="1">
        <f>IFERROR(EDATE(B20,6),"")</f>
        <v>43929</v>
      </c>
      <c r="H20" s="2">
        <f>IF($C20+$D20=0,H$1,IF(G20&lt;$C20,H$1,0))</f>
        <v>0</v>
      </c>
      <c r="I20" s="1">
        <f>IFERROR(EDATE(B20,9),"")</f>
        <v>44020</v>
      </c>
      <c r="J20" s="2">
        <f t="shared" ref="J20" si="30">IF($C20+$D20=0,J$1,IF(I20&lt;$C20,J$1,0))</f>
        <v>0</v>
      </c>
      <c r="K20" s="1">
        <f>IFERROR(EDATE(B20,12),"")</f>
        <v>44112</v>
      </c>
      <c r="L20" s="2">
        <f t="shared" ref="L20" si="31">IF($C20+$D20=0,L$1,IF(K20&lt;$C20,L$1,0))</f>
        <v>0</v>
      </c>
    </row>
    <row r="21" spans="1:12" x14ac:dyDescent="0.25">
      <c r="A21" s="2">
        <f t="shared" si="15"/>
        <v>8</v>
      </c>
      <c r="B21" s="1">
        <f>IF($D20="","",$D20+1)</f>
        <v>43785</v>
      </c>
      <c r="E21" s="1">
        <f>IFERROR(EDATE(B21,3),"")</f>
        <v>43877</v>
      </c>
      <c r="F21" s="2" t="str">
        <f>IF($C21+$D21=0,F$1,IF(E21&lt;$C21,F$1,0))</f>
        <v>100</v>
      </c>
      <c r="G21" s="1">
        <f>IFERROR(EDATE(B21,6),"")</f>
        <v>43967</v>
      </c>
      <c r="H21" s="2" t="str">
        <f>IF($C21+$D21=0,H$1,IF(G21&lt;$C21,H$1,0))</f>
        <v>150</v>
      </c>
      <c r="I21" s="1">
        <f>IFERROR(EDATE(B21,9),"")</f>
        <v>44059</v>
      </c>
      <c r="J21" s="2" t="str">
        <f t="shared" ref="J21" si="32">IF($C21+$D21=0,J$1,IF(I21&lt;$C21,J$1,0))</f>
        <v>200</v>
      </c>
      <c r="K21" s="1">
        <f>IFERROR(EDATE(B21,12),"")</f>
        <v>44151</v>
      </c>
      <c r="L21" s="2" t="str">
        <f t="shared" ref="L21" si="33">IF($C21+$D21=0,L$1,IF(K21&lt;$C21,L$1,0))</f>
        <v>250</v>
      </c>
    </row>
  </sheetData>
  <conditionalFormatting sqref="F14:F21 H14:H21 J14:J21 L14:L21">
    <cfRule type="expression" dxfId="3" priority="2">
      <formula>AND(E14&lt;TODAY(),$D14="")</formula>
    </cfRule>
  </conditionalFormatting>
  <conditionalFormatting sqref="F2:F5">
    <cfRule type="expression" dxfId="2" priority="1">
      <formula>AND(E2&lt;TODAY(),$D2="")</formula>
    </cfRule>
  </conditionalFormatting>
  <pageMargins left="0.7" right="0.7" top="0.75" bottom="0.75" header="0.3" footer="0.3"/>
  <pageSetup paperSize="9" orientation="portrait" horizontalDpi="0" verticalDpi="0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cp:lastPrinted>2020-02-24T10:31:23Z</cp:lastPrinted>
  <dcterms:created xsi:type="dcterms:W3CDTF">2020-02-24T09:21:37Z</dcterms:created>
  <dcterms:modified xsi:type="dcterms:W3CDTF">2020-02-24T14:23:05Z</dcterms:modified>
</cp:coreProperties>
</file>