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/>
  <mc:AlternateContent xmlns:mc="http://schemas.openxmlformats.org/markup-compatibility/2006">
    <mc:Choice Requires="x15">
      <x15ac:absPath xmlns:x15ac="http://schemas.microsoft.com/office/spreadsheetml/2010/11/ac" url="C:\Users\flori\Desktop\"/>
    </mc:Choice>
  </mc:AlternateContent>
  <xr:revisionPtr revIDLastSave="0" documentId="13_ncr:1_{88504352-7771-429D-B240-2446477BA021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VD" sheetId="1" r:id="rId1"/>
    <sheet name="Fiche type" sheetId="2" r:id="rId2"/>
    <sheet name="Stats" sheetId="3" r:id="rId3"/>
  </sheets>
  <definedNames>
    <definedName name="_xlnm._FilterDatabase" localSheetId="1" hidden="1">'Fiche type'!$B$96:$H$243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43" i="2" l="1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101" i="2"/>
  <c r="E220" i="2"/>
  <c r="E219" i="2"/>
  <c r="E218" i="2"/>
  <c r="E217" i="2"/>
  <c r="E216" i="2"/>
  <c r="E215" i="2"/>
  <c r="E214" i="2"/>
  <c r="E213" i="2"/>
  <c r="E212" i="2"/>
  <c r="E211" i="2"/>
  <c r="E100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99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98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97" i="2"/>
  <c r="E102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101" i="2"/>
  <c r="D220" i="2"/>
  <c r="D219" i="2"/>
  <c r="D218" i="2"/>
  <c r="D217" i="2"/>
  <c r="D216" i="2"/>
  <c r="D215" i="2"/>
  <c r="D214" i="2"/>
  <c r="D213" i="2"/>
  <c r="D212" i="2"/>
  <c r="D211" i="2"/>
  <c r="D100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99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98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97" i="2"/>
  <c r="D102" i="2"/>
  <c r="U32" i="3" l="1"/>
  <c r="T32" i="3"/>
  <c r="U31" i="3"/>
  <c r="T31" i="3"/>
  <c r="U30" i="3"/>
  <c r="T30" i="3"/>
  <c r="U29" i="3"/>
  <c r="T29" i="3"/>
  <c r="U28" i="3"/>
  <c r="T28" i="3"/>
  <c r="U27" i="3"/>
  <c r="T27" i="3"/>
  <c r="U26" i="3"/>
  <c r="T26" i="3"/>
  <c r="U25" i="3"/>
  <c r="T25" i="3"/>
  <c r="U24" i="3"/>
  <c r="T24" i="3"/>
  <c r="U23" i="3"/>
  <c r="T23" i="3"/>
  <c r="U22" i="3"/>
  <c r="T22" i="3"/>
  <c r="U21" i="3"/>
  <c r="T21" i="3"/>
  <c r="U20" i="3"/>
  <c r="T20" i="3"/>
  <c r="U19" i="3"/>
  <c r="T19" i="3"/>
  <c r="U18" i="3"/>
  <c r="T18" i="3"/>
  <c r="U17" i="3"/>
  <c r="T17" i="3"/>
  <c r="U16" i="3"/>
  <c r="T16" i="3"/>
  <c r="U15" i="3"/>
  <c r="T15" i="3"/>
  <c r="U14" i="3"/>
  <c r="T14" i="3"/>
  <c r="U13" i="3"/>
  <c r="T13" i="3"/>
  <c r="U12" i="3"/>
  <c r="T12" i="3"/>
  <c r="U11" i="3"/>
  <c r="T11" i="3"/>
  <c r="U10" i="3"/>
  <c r="T10" i="3"/>
  <c r="U9" i="3"/>
  <c r="T9" i="3"/>
  <c r="U8" i="3"/>
  <c r="T8" i="3"/>
  <c r="U7" i="3"/>
  <c r="T7" i="3"/>
  <c r="U6" i="3"/>
  <c r="T6" i="3"/>
  <c r="U5" i="3"/>
  <c r="T5" i="3"/>
  <c r="U4" i="3"/>
  <c r="T4" i="3"/>
  <c r="U3" i="3"/>
  <c r="T3" i="3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101" i="2"/>
  <c r="C220" i="2"/>
  <c r="C219" i="2"/>
  <c r="C218" i="2"/>
  <c r="C217" i="2"/>
  <c r="C216" i="2"/>
  <c r="C215" i="2"/>
  <c r="C214" i="2"/>
  <c r="C213" i="2"/>
  <c r="C212" i="2"/>
  <c r="C211" i="2"/>
  <c r="C100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99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98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L106" i="2"/>
  <c r="K106" i="2"/>
  <c r="C110" i="2"/>
  <c r="C109" i="2"/>
  <c r="C108" i="2"/>
  <c r="K103" i="2"/>
  <c r="C107" i="2"/>
  <c r="C106" i="2"/>
  <c r="L101" i="2"/>
  <c r="K101" i="2"/>
  <c r="C105" i="2"/>
  <c r="L100" i="2"/>
  <c r="K100" i="2"/>
  <c r="C104" i="2"/>
  <c r="L99" i="2"/>
  <c r="K99" i="2"/>
  <c r="C103" i="2"/>
  <c r="L98" i="2"/>
  <c r="K98" i="2"/>
  <c r="C97" i="2"/>
  <c r="L97" i="2"/>
  <c r="K97" i="2"/>
  <c r="C102" i="2"/>
</calcChain>
</file>

<file path=xl/sharedStrings.xml><?xml version="1.0" encoding="utf-8"?>
<sst xmlns="http://schemas.openxmlformats.org/spreadsheetml/2006/main" count="327" uniqueCount="217">
  <si>
    <t>OVERALL</t>
  </si>
  <si>
    <t>Résultat</t>
  </si>
  <si>
    <t>G1</t>
  </si>
  <si>
    <t>Side</t>
  </si>
  <si>
    <t>Win</t>
  </si>
  <si>
    <t>OBJECTIFS</t>
  </si>
  <si>
    <t>CHAMPIONS</t>
  </si>
  <si>
    <t>Red</t>
  </si>
  <si>
    <t>Lose</t>
  </si>
  <si>
    <t>Winrate blueside (%)</t>
  </si>
  <si>
    <t>Blue</t>
  </si>
  <si>
    <t>Winrate redside (%)</t>
  </si>
  <si>
    <t>Winrate global (%)</t>
  </si>
  <si>
    <t>Nb pinks achetées</t>
  </si>
  <si>
    <t xml:space="preserve">Durée </t>
  </si>
  <si>
    <t>Ecart gold</t>
  </si>
  <si>
    <t>Drakes (nb)</t>
  </si>
  <si>
    <t>Héralds (nb)</t>
  </si>
  <si>
    <t>Elders (nb)</t>
  </si>
  <si>
    <t>Nashors (nb)</t>
  </si>
  <si>
    <t>FT (%)</t>
  </si>
  <si>
    <t>Champion</t>
  </si>
  <si>
    <t>Nombre picks</t>
  </si>
  <si>
    <t>Nombre de win blueside</t>
  </si>
  <si>
    <t>Nombre de win redside</t>
  </si>
  <si>
    <t>BANS</t>
  </si>
  <si>
    <t>Nombre de lose blueside</t>
  </si>
  <si>
    <t>Nombre de lose redside</t>
  </si>
  <si>
    <t>Alliés</t>
  </si>
  <si>
    <t>Adverses</t>
  </si>
  <si>
    <t>PICKS</t>
  </si>
  <si>
    <t>COMPOS</t>
  </si>
  <si>
    <t>Obj. Neutres</t>
  </si>
  <si>
    <t>Phase 1</t>
  </si>
  <si>
    <t>TOP</t>
  </si>
  <si>
    <t>Azir</t>
  </si>
  <si>
    <t>Drakes</t>
  </si>
  <si>
    <t>JNG</t>
  </si>
  <si>
    <t>Udyr</t>
  </si>
  <si>
    <t>Elders</t>
  </si>
  <si>
    <t>MID</t>
  </si>
  <si>
    <t>Skarner</t>
  </si>
  <si>
    <t>Heralds</t>
  </si>
  <si>
    <t>Phase 2</t>
  </si>
  <si>
    <t>ADC</t>
  </si>
  <si>
    <t>Leona</t>
  </si>
  <si>
    <t>Nashors</t>
  </si>
  <si>
    <t>SUP</t>
  </si>
  <si>
    <t>Malzahar</t>
  </si>
  <si>
    <t>First Tower</t>
  </si>
  <si>
    <t>Résultat :</t>
  </si>
  <si>
    <t xml:space="preserve">Side : </t>
  </si>
  <si>
    <t>Durée :</t>
  </si>
  <si>
    <t>Nb pinks achetées :</t>
  </si>
  <si>
    <t>KDA (All/adv) :</t>
  </si>
  <si>
    <t>/</t>
  </si>
  <si>
    <t xml:space="preserve">Écart de gold teams :  </t>
  </si>
  <si>
    <t xml:space="preserve">Commentaires : </t>
  </si>
  <si>
    <t>Graphe écart gold teams / graphe dégâts infligés / scoreboard</t>
  </si>
  <si>
    <t>G2</t>
  </si>
  <si>
    <t>Mordekaiser</t>
  </si>
  <si>
    <t>Irelia</t>
  </si>
  <si>
    <t>Sivir</t>
  </si>
  <si>
    <t>G3</t>
  </si>
  <si>
    <t>Tahm Kench</t>
  </si>
  <si>
    <t>Ivern</t>
  </si>
  <si>
    <t>Fizz</t>
  </si>
  <si>
    <t>R</t>
  </si>
  <si>
    <t>Champions</t>
  </si>
  <si>
    <t>Nombre de win</t>
  </si>
  <si>
    <t>Nombre de lose</t>
  </si>
  <si>
    <t>% win blueside</t>
  </si>
  <si>
    <t>% win redside</t>
  </si>
  <si>
    <t>Winrate global</t>
  </si>
  <si>
    <t>Obj Neutres</t>
  </si>
  <si>
    <t>Aatrox</t>
  </si>
  <si>
    <t>Drake</t>
  </si>
  <si>
    <t>Ahri</t>
  </si>
  <si>
    <t>Elder</t>
  </si>
  <si>
    <t>Akali</t>
  </si>
  <si>
    <t>Herald</t>
  </si>
  <si>
    <t>Alistar</t>
  </si>
  <si>
    <t>Nash</t>
  </si>
  <si>
    <t>Amumu</t>
  </si>
  <si>
    <t>Anivia</t>
  </si>
  <si>
    <t>Annie</t>
  </si>
  <si>
    <t>Aphelios</t>
  </si>
  <si>
    <t>Ashe</t>
  </si>
  <si>
    <t>Aurelion Sol</t>
  </si>
  <si>
    <t>Bard</t>
  </si>
  <si>
    <t>Blitzcrank</t>
  </si>
  <si>
    <t>Brand</t>
  </si>
  <si>
    <t>Braum</t>
  </si>
  <si>
    <t>Caitlyn</t>
  </si>
  <si>
    <t>Camille</t>
  </si>
  <si>
    <t>Cassiopeia</t>
  </si>
  <si>
    <t>Cho'gath</t>
  </si>
  <si>
    <t>Corki</t>
  </si>
  <si>
    <t>Darius</t>
  </si>
  <si>
    <t>Diana</t>
  </si>
  <si>
    <t>Dr. Mundo</t>
  </si>
  <si>
    <t>Draven</t>
  </si>
  <si>
    <t>Ekko</t>
  </si>
  <si>
    <t>Elise</t>
  </si>
  <si>
    <t>Evelynn</t>
  </si>
  <si>
    <t>Ezreal</t>
  </si>
  <si>
    <t>Fiddlesticks</t>
  </si>
  <si>
    <t>Fiora</t>
  </si>
  <si>
    <t>Galio</t>
  </si>
  <si>
    <t>Gangplank</t>
  </si>
  <si>
    <t>Garen</t>
  </si>
  <si>
    <t>Gnar</t>
  </si>
  <si>
    <t>Gragas</t>
  </si>
  <si>
    <t>Graves</t>
  </si>
  <si>
    <t>Hecarim</t>
  </si>
  <si>
    <t>Heimerdinger</t>
  </si>
  <si>
    <t>Illaoi</t>
  </si>
  <si>
    <t>Janna</t>
  </si>
  <si>
    <t>Jarvan IV</t>
  </si>
  <si>
    <t>Jax</t>
  </si>
  <si>
    <t>Jayce</t>
  </si>
  <si>
    <t>Jhin</t>
  </si>
  <si>
    <t>Jinx</t>
  </si>
  <si>
    <t>Kai'Sa</t>
  </si>
  <si>
    <t>Kalista</t>
  </si>
  <si>
    <t>Karma</t>
  </si>
  <si>
    <t>Karthus</t>
  </si>
  <si>
    <t>Kassadin</t>
  </si>
  <si>
    <t>Katarina</t>
  </si>
  <si>
    <t>Kayle</t>
  </si>
  <si>
    <t>Kayn</t>
  </si>
  <si>
    <t>Kennen</t>
  </si>
  <si>
    <t>Kha'Zix</t>
  </si>
  <si>
    <t>Kindred</t>
  </si>
  <si>
    <t>Kled</t>
  </si>
  <si>
    <t>Kog'Maw</t>
  </si>
  <si>
    <t>Leblanc</t>
  </si>
  <si>
    <t>Lee Sin</t>
  </si>
  <si>
    <t>Lissandra</t>
  </si>
  <si>
    <t>Lucian</t>
  </si>
  <si>
    <t>Lulu</t>
  </si>
  <si>
    <t>Lux</t>
  </si>
  <si>
    <t>Malphite</t>
  </si>
  <si>
    <t>Maokai</t>
  </si>
  <si>
    <t>Master Yi</t>
  </si>
  <si>
    <t>Miss Fortune</t>
  </si>
  <si>
    <t>Morgana</t>
  </si>
  <si>
    <t>Nami</t>
  </si>
  <si>
    <t>Nasus</t>
  </si>
  <si>
    <t>Nautilus</t>
  </si>
  <si>
    <t>Neeko</t>
  </si>
  <si>
    <t>Nidalee</t>
  </si>
  <si>
    <t>Nocturne</t>
  </si>
  <si>
    <t>Nunu</t>
  </si>
  <si>
    <t>Olaf</t>
  </si>
  <si>
    <t>Orianna</t>
  </si>
  <si>
    <t>Ornn</t>
  </si>
  <si>
    <t>Pantheon</t>
  </si>
  <si>
    <t>Poppy</t>
  </si>
  <si>
    <t>Pyke</t>
  </si>
  <si>
    <t>Quinn</t>
  </si>
  <si>
    <t>Rakan</t>
  </si>
  <si>
    <t>Rammus</t>
  </si>
  <si>
    <t>Rek'Sai</t>
  </si>
  <si>
    <t>Renekton</t>
  </si>
  <si>
    <t>Rengar</t>
  </si>
  <si>
    <t>Riven</t>
  </si>
  <si>
    <t>Rumble</t>
  </si>
  <si>
    <t>Ryze</t>
  </si>
  <si>
    <t>Sejuani</t>
  </si>
  <si>
    <t>Senna</t>
  </si>
  <si>
    <t>Sett</t>
  </si>
  <si>
    <t>Shaco</t>
  </si>
  <si>
    <t>Shen</t>
  </si>
  <si>
    <t>Shyvana</t>
  </si>
  <si>
    <t>Singed</t>
  </si>
  <si>
    <t>Sion</t>
  </si>
  <si>
    <t>Sona</t>
  </si>
  <si>
    <t>Soraka</t>
  </si>
  <si>
    <t>Swain</t>
  </si>
  <si>
    <t>Sylas</t>
  </si>
  <si>
    <t>Syndra</t>
  </si>
  <si>
    <t>Taliyah</t>
  </si>
  <si>
    <t>Talon</t>
  </si>
  <si>
    <t>Taric</t>
  </si>
  <si>
    <t>Teemo</t>
  </si>
  <si>
    <t>Thresh</t>
  </si>
  <si>
    <t>Tristana</t>
  </si>
  <si>
    <t>Trundle</t>
  </si>
  <si>
    <t>Tryndamere</t>
  </si>
  <si>
    <t>Twisted Fate</t>
  </si>
  <si>
    <t>Twitch</t>
  </si>
  <si>
    <t>Urgot</t>
  </si>
  <si>
    <t>Varus</t>
  </si>
  <si>
    <t>Vayne</t>
  </si>
  <si>
    <t>Veigar</t>
  </si>
  <si>
    <t>Vel'Koz</t>
  </si>
  <si>
    <t>Vi</t>
  </si>
  <si>
    <t>Viktor</t>
  </si>
  <si>
    <t>Vladimir</t>
  </si>
  <si>
    <t>Volibear</t>
  </si>
  <si>
    <t>Warwick</t>
  </si>
  <si>
    <t>Wukong</t>
  </si>
  <si>
    <t>Xayah</t>
  </si>
  <si>
    <t>Xerath</t>
  </si>
  <si>
    <t>Xin Zhao</t>
  </si>
  <si>
    <t>Yasuo</t>
  </si>
  <si>
    <t>Yorick</t>
  </si>
  <si>
    <t>Yuumi</t>
  </si>
  <si>
    <t>Zac</t>
  </si>
  <si>
    <t>Zed</t>
  </si>
  <si>
    <t>Ziggs</t>
  </si>
  <si>
    <t>Zilean</t>
  </si>
  <si>
    <t>Zoé</t>
  </si>
  <si>
    <t>Zyra</t>
  </si>
  <si>
    <t>Je voudrais une formule qui me compte le nombre de fois que j'ai (le champion (ici "Aatrox" pour les cellules (K4:K8 + K35:K39 + K66:K71) mais à condition que ce soit "Win" dans les cellules ( C10 + C41 + C72) mais également la condition de side (Blue ou Red) (F10+F41+F72)</t>
  </si>
  <si>
    <t>En gros, =si je gagne en blue side, je voudrais savoir combien de fois ce champion est présent.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</si>
</sst>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color rgb="FF000000"/>
      <name val="Arial"/>
    </font>
    <font>
      <b/>
      <sz val="11"/>
      <color theme="1"/>
      <name val="Times New Roman"/>
    </font>
    <font>
      <b/>
      <sz val="12"/>
      <color theme="1"/>
      <name val="Times New Roman"/>
    </font>
    <font>
      <b/>
      <sz val="10"/>
      <color theme="1"/>
      <name val="Times New Roman"/>
    </font>
    <font>
      <sz val="10"/>
      <color theme="1"/>
      <name val="Times New Roman"/>
    </font>
    <font>
      <b/>
      <sz val="10"/>
      <color rgb="FF4A86E8"/>
      <name val="Times New Roman"/>
    </font>
    <font>
      <b/>
      <sz val="10"/>
      <color rgb="FFFF0000"/>
      <name val="Times New Roman"/>
    </font>
    <font>
      <b/>
      <sz val="10"/>
      <color rgb="FF9900FF"/>
      <name val="Times New Roman"/>
    </font>
    <font>
      <sz val="11"/>
      <color theme="1"/>
      <name val="Times New Roman"/>
    </font>
    <font>
      <sz val="10"/>
      <name val="Arial"/>
    </font>
    <font>
      <b/>
      <sz val="14"/>
      <color rgb="FF000000"/>
      <name val="Times New Roman"/>
    </font>
    <font>
      <sz val="12"/>
      <color theme="1"/>
      <name val="Times New Roman"/>
    </font>
    <font>
      <sz val="10"/>
      <color theme="1"/>
      <name val="Arial"/>
    </font>
    <font>
      <sz val="10"/>
      <name val="Times New Roman"/>
    </font>
    <font>
      <sz val="10"/>
      <color rgb="FF000000"/>
      <name val="Arial"/>
      <family val="2"/>
    </font>
    <font>
      <sz val="10"/>
      <color theme="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rgb="FFCCCCCC"/>
        <bgColor rgb="FFCCCCCC"/>
      </patternFill>
    </fill>
    <fill>
      <patternFill patternType="solid">
        <fgColor rgb="FFD9D9D9"/>
        <bgColor rgb="FFD9D9D9"/>
      </patternFill>
    </fill>
    <fill>
      <patternFill patternType="solid">
        <fgColor rgb="FFF3F3F3"/>
        <bgColor rgb="FFF3F3F3"/>
      </patternFill>
    </fill>
    <fill>
      <patternFill patternType="solid">
        <fgColor rgb="FFDADADA"/>
        <bgColor rgb="FFDADADA"/>
      </patternFill>
    </fill>
    <fill>
      <patternFill patternType="solid">
        <fgColor rgb="FFA8D08D"/>
        <bgColor rgb="FFA8D08D"/>
      </patternFill>
    </fill>
    <fill>
      <patternFill patternType="solid">
        <fgColor rgb="FFFFD965"/>
        <bgColor rgb="FFFFD965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D9D9D9"/>
      </patternFill>
    </fill>
  </fills>
  <borders count="35">
    <border>
      <left/>
      <right/>
      <top/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hair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FF0000"/>
      </left>
      <right style="medium">
        <color rgb="FFFF0000"/>
      </right>
      <top style="thick">
        <color rgb="FF000000"/>
      </top>
      <bottom style="medium">
        <color rgb="FFFF0000"/>
      </bottom>
      <diagonal/>
    </border>
    <border>
      <left/>
      <right/>
      <top style="thick">
        <color rgb="FF000000"/>
      </top>
      <bottom/>
      <diagonal/>
    </border>
    <border>
      <left style="medium">
        <color rgb="FF000000"/>
      </left>
      <right style="hair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dotted">
        <color rgb="FF000000"/>
      </right>
      <top style="medium">
        <color rgb="FF000000"/>
      </top>
      <bottom style="dotted">
        <color rgb="FF000000"/>
      </bottom>
      <diagonal/>
    </border>
    <border>
      <left style="dotted">
        <color rgb="FF000000"/>
      </left>
      <right style="medium">
        <color rgb="FF000000"/>
      </right>
      <top style="medium">
        <color rgb="FF000000"/>
      </top>
      <bottom style="dotted">
        <color rgb="FF000000"/>
      </bottom>
      <diagonal/>
    </border>
    <border>
      <left style="medium">
        <color rgb="FF000000"/>
      </left>
      <right style="dotted">
        <color rgb="FF000000"/>
      </right>
      <top style="dotted">
        <color rgb="FF000000"/>
      </top>
      <bottom style="medium">
        <color rgb="FF000000"/>
      </bottom>
      <diagonal/>
    </border>
    <border>
      <left style="dotted">
        <color rgb="FF000000"/>
      </left>
      <right style="medium">
        <color rgb="FF000000"/>
      </right>
      <top style="dotted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14" fillId="0" borderId="0"/>
  </cellStyleXfs>
  <cellXfs count="87">
    <xf numFmtId="0" fontId="0" fillId="0" borderId="0" xfId="0" applyFont="1" applyAlignment="1"/>
    <xf numFmtId="0" fontId="2" fillId="3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0" xfId="0" applyFont="1"/>
    <xf numFmtId="0" fontId="4" fillId="0" borderId="4" xfId="0" applyFont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4" fillId="5" borderId="0" xfId="0" applyFont="1" applyFill="1" applyAlignment="1">
      <alignment vertical="center"/>
    </xf>
    <xf numFmtId="0" fontId="6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0" fontId="4" fillId="0" borderId="0" xfId="0" applyFont="1" applyAlignment="1"/>
    <xf numFmtId="0" fontId="8" fillId="8" borderId="7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8" fillId="7" borderId="8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4" fillId="5" borderId="0" xfId="0" applyFont="1" applyFill="1"/>
    <xf numFmtId="0" fontId="1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9" borderId="13" xfId="0" applyFont="1" applyFill="1" applyBorder="1" applyAlignment="1">
      <alignment horizontal="center" vertical="center"/>
    </xf>
    <xf numFmtId="0" fontId="1" fillId="9" borderId="13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9" borderId="15" xfId="0" applyFont="1" applyFill="1" applyBorder="1" applyAlignment="1">
      <alignment horizontal="center" vertical="center"/>
    </xf>
    <xf numFmtId="0" fontId="1" fillId="9" borderId="15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1" fillId="9" borderId="17" xfId="0" applyFont="1" applyFill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9" borderId="17" xfId="0" applyFont="1" applyFill="1" applyBorder="1" applyAlignment="1">
      <alignment horizontal="center" vertical="center"/>
    </xf>
    <xf numFmtId="0" fontId="3" fillId="4" borderId="20" xfId="0" applyFont="1" applyFill="1" applyBorder="1" applyAlignment="1">
      <alignment vertical="center"/>
    </xf>
    <xf numFmtId="0" fontId="11" fillId="4" borderId="7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4" fillId="5" borderId="0" xfId="0" applyFont="1" applyFill="1" applyAlignment="1">
      <alignment vertical="center"/>
    </xf>
    <xf numFmtId="0" fontId="8" fillId="0" borderId="11" xfId="0" applyFont="1" applyBorder="1" applyAlignment="1">
      <alignment vertical="center"/>
    </xf>
    <xf numFmtId="0" fontId="8" fillId="0" borderId="12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8" fillId="0" borderId="18" xfId="0" applyFont="1" applyBorder="1" applyAlignment="1">
      <alignment vertical="center"/>
    </xf>
    <xf numFmtId="0" fontId="8" fillId="0" borderId="19" xfId="0" applyFont="1" applyBorder="1" applyAlignment="1">
      <alignment vertical="center"/>
    </xf>
    <xf numFmtId="0" fontId="2" fillId="3" borderId="28" xfId="0" applyFont="1" applyFill="1" applyBorder="1" applyAlignment="1">
      <alignment horizontal="center" vertical="center"/>
    </xf>
    <xf numFmtId="0" fontId="4" fillId="0" borderId="29" xfId="0" applyFont="1" applyBorder="1" applyAlignment="1">
      <alignment vertical="center"/>
    </xf>
    <xf numFmtId="0" fontId="12" fillId="0" borderId="29" xfId="0" applyFont="1" applyBorder="1"/>
    <xf numFmtId="0" fontId="4" fillId="0" borderId="0" xfId="0" applyFont="1" applyAlignment="1">
      <alignment vertical="center"/>
    </xf>
    <xf numFmtId="0" fontId="3" fillId="2" borderId="20" xfId="0" applyFont="1" applyFill="1" applyBorder="1" applyAlignment="1">
      <alignment horizontal="center"/>
    </xf>
    <xf numFmtId="0" fontId="3" fillId="2" borderId="25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0" borderId="0" xfId="0" applyFont="1" applyAlignment="1">
      <alignment horizontal="left" wrapText="1"/>
    </xf>
    <xf numFmtId="10" fontId="4" fillId="0" borderId="0" xfId="0" applyNumberFormat="1" applyFont="1"/>
    <xf numFmtId="0" fontId="8" fillId="0" borderId="24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3" fillId="2" borderId="20" xfId="0" applyFont="1" applyFill="1" applyBorder="1" applyAlignment="1">
      <alignment vertical="center"/>
    </xf>
    <xf numFmtId="0" fontId="4" fillId="2" borderId="7" xfId="0" applyFont="1" applyFill="1" applyBorder="1" applyAlignment="1">
      <alignment horizontal="center" vertical="center"/>
    </xf>
    <xf numFmtId="0" fontId="13" fillId="0" borderId="31" xfId="0" applyFont="1" applyBorder="1" applyAlignment="1">
      <alignment horizontal="center"/>
    </xf>
    <xf numFmtId="0" fontId="13" fillId="0" borderId="32" xfId="0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10" fillId="11" borderId="7" xfId="0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horizontal="center" vertical="center"/>
    </xf>
    <xf numFmtId="0" fontId="1" fillId="10" borderId="18" xfId="0" applyFont="1" applyFill="1" applyBorder="1" applyAlignment="1">
      <alignment horizontal="center" vertical="center"/>
    </xf>
    <xf numFmtId="0" fontId="3" fillId="4" borderId="20" xfId="0" applyFont="1" applyFill="1" applyBorder="1" applyAlignment="1">
      <alignment vertical="center"/>
    </xf>
    <xf numFmtId="0" fontId="9" fillId="0" borderId="7" xfId="0" applyFont="1" applyBorder="1"/>
    <xf numFmtId="0" fontId="3" fillId="4" borderId="9" xfId="0" applyFont="1" applyFill="1" applyBorder="1" applyAlignment="1">
      <alignment vertical="top"/>
    </xf>
    <xf numFmtId="0" fontId="9" fillId="0" borderId="21" xfId="0" applyFont="1" applyBorder="1"/>
    <xf numFmtId="0" fontId="9" fillId="0" borderId="22" xfId="0" applyFont="1" applyBorder="1"/>
    <xf numFmtId="0" fontId="9" fillId="0" borderId="23" xfId="0" applyFont="1" applyBorder="1"/>
    <xf numFmtId="0" fontId="0" fillId="0" borderId="0" xfId="0" applyFont="1" applyAlignment="1"/>
    <xf numFmtId="0" fontId="9" fillId="0" borderId="24" xfId="0" applyFont="1" applyBorder="1"/>
    <xf numFmtId="0" fontId="9" fillId="0" borderId="26" xfId="0" applyFont="1" applyBorder="1"/>
    <xf numFmtId="0" fontId="9" fillId="0" borderId="27" xfId="0" applyFont="1" applyBorder="1"/>
    <xf numFmtId="0" fontId="9" fillId="0" borderId="19" xfId="0" applyFont="1" applyBorder="1"/>
    <xf numFmtId="0" fontId="9" fillId="0" borderId="25" xfId="0" applyFont="1" applyBorder="1"/>
    <xf numFmtId="0" fontId="1" fillId="9" borderId="10" xfId="0" applyFont="1" applyFill="1" applyBorder="1" applyAlignment="1">
      <alignment horizontal="center" vertical="center"/>
    </xf>
    <xf numFmtId="0" fontId="9" fillId="0" borderId="14" xfId="0" applyFont="1" applyBorder="1"/>
    <xf numFmtId="0" fontId="9" fillId="0" borderId="16" xfId="0" applyFont="1" applyBorder="1"/>
    <xf numFmtId="0" fontId="1" fillId="9" borderId="14" xfId="0" applyFont="1" applyFill="1" applyBorder="1" applyAlignment="1">
      <alignment horizontal="center" vertical="center"/>
    </xf>
    <xf numFmtId="0" fontId="9" fillId="0" borderId="17" xfId="0" applyFont="1" applyBorder="1"/>
    <xf numFmtId="0" fontId="1" fillId="2" borderId="0" xfId="0" applyFont="1" applyFill="1" applyAlignment="1">
      <alignment horizontal="center"/>
    </xf>
    <xf numFmtId="0" fontId="15" fillId="10" borderId="0" xfId="1" applyFont="1" applyFill="1" applyAlignment="1">
      <alignment wrapText="1"/>
    </xf>
    <xf numFmtId="10" fontId="15" fillId="10" borderId="0" xfId="0" applyNumberFormat="1" applyFont="1" applyFill="1" applyAlignment="1">
      <alignment wrapText="1"/>
    </xf>
  </cellXfs>
  <cellStyles count="2">
    <cellStyle name="Normal" xfId="0" builtinId="0"/>
    <cellStyle name="Normal 2" xfId="1" xr:uid="{46330F63-6FE5-45BB-AA93-934D4CCDBADB}"/>
  </cellStyles>
  <dxfs count="4">
    <dxf>
      <fill>
        <patternFill patternType="solid">
          <fgColor rgb="FF6D9EEB"/>
          <bgColor rgb="FF6D9EEB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14</xdr:row>
      <xdr:rowOff>57150</xdr:rowOff>
    </xdr:from>
    <xdr:ext cx="4791075" cy="267652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8600" y="2381250"/>
          <a:ext cx="4791075" cy="26765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676276</xdr:colOff>
      <xdr:row>14</xdr:row>
      <xdr:rowOff>152400</xdr:rowOff>
    </xdr:from>
    <xdr:ext cx="3752850" cy="2486025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81601" y="2476500"/>
          <a:ext cx="3752850" cy="248602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276225</xdr:colOff>
      <xdr:row>14</xdr:row>
      <xdr:rowOff>9526</xdr:rowOff>
    </xdr:from>
    <xdr:ext cx="6848475" cy="2838450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010650" y="2333626"/>
          <a:ext cx="6848475" cy="28384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66666"/>
    <outlinePr summaryBelow="0" summaryRight="0"/>
  </sheetPr>
  <dimension ref="B1:C4"/>
  <sheetViews>
    <sheetView workbookViewId="0"/>
  </sheetViews>
  <sheetFormatPr baseColWidth="10" defaultColWidth="14.42578125" defaultRowHeight="15.75" customHeight="1" x14ac:dyDescent="0.2"/>
  <cols>
    <col min="1" max="1" width="2" customWidth="1"/>
  </cols>
  <sheetData>
    <row r="1" spans="2:3" ht="10.5" customHeight="1" x14ac:dyDescent="0.2"/>
    <row r="2" spans="2:3" x14ac:dyDescent="0.25">
      <c r="B2" s="2" t="s">
        <v>1</v>
      </c>
      <c r="C2" s="2" t="s">
        <v>3</v>
      </c>
    </row>
    <row r="3" spans="2:3" ht="12.75" x14ac:dyDescent="0.2">
      <c r="B3" s="4" t="s">
        <v>4</v>
      </c>
      <c r="C3" s="4" t="s">
        <v>7</v>
      </c>
    </row>
    <row r="4" spans="2:3" ht="12.75" x14ac:dyDescent="0.2">
      <c r="B4" s="6" t="s">
        <v>8</v>
      </c>
      <c r="C4" s="6" t="s">
        <v>10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666666"/>
    <outlinePr summaryBelow="0" summaryRight="0"/>
  </sheetPr>
  <dimension ref="A1:R1016"/>
  <sheetViews>
    <sheetView showGridLines="0" tabSelected="1" topLeftCell="A19" workbookViewId="0">
      <selection activeCell="G11" sqref="G11"/>
    </sheetView>
  </sheetViews>
  <sheetFormatPr baseColWidth="10" defaultColWidth="14.42578125" defaultRowHeight="15.75" customHeight="1" x14ac:dyDescent="0.2"/>
  <cols>
    <col min="1" max="1" width="4.140625" customWidth="1"/>
    <col min="2" max="10" width="15.85546875" customWidth="1"/>
    <col min="11" max="11" width="16.42578125" customWidth="1"/>
    <col min="12" max="14" width="15.85546875" customWidth="1"/>
    <col min="15" max="16" width="8.7109375" customWidth="1"/>
    <col min="17" max="18" width="15.85546875" customWidth="1"/>
  </cols>
  <sheetData>
    <row r="1" spans="1:18" x14ac:dyDescent="0.2">
      <c r="A1" s="1" t="s">
        <v>2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</row>
    <row r="2" spans="1:18" ht="7.5" customHeight="1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</row>
    <row r="3" spans="1:18" x14ac:dyDescent="0.2">
      <c r="A3" s="8"/>
      <c r="B3" s="11" t="s">
        <v>25</v>
      </c>
      <c r="C3" s="12" t="s">
        <v>28</v>
      </c>
      <c r="D3" s="14" t="s">
        <v>29</v>
      </c>
      <c r="E3" s="8"/>
      <c r="F3" s="15" t="s">
        <v>30</v>
      </c>
      <c r="G3" s="16" t="s">
        <v>28</v>
      </c>
      <c r="H3" s="14" t="s">
        <v>29</v>
      </c>
      <c r="I3" s="8"/>
      <c r="J3" s="17" t="s">
        <v>31</v>
      </c>
      <c r="K3" s="16" t="s">
        <v>28</v>
      </c>
      <c r="L3" s="14" t="s">
        <v>29</v>
      </c>
      <c r="M3" s="8"/>
      <c r="N3" s="17" t="s">
        <v>32</v>
      </c>
      <c r="O3" s="16" t="s">
        <v>28</v>
      </c>
      <c r="P3" s="14" t="s">
        <v>29</v>
      </c>
      <c r="Q3" s="18"/>
      <c r="R3" s="18"/>
    </row>
    <row r="4" spans="1:18" ht="15" x14ac:dyDescent="0.2">
      <c r="A4" s="8"/>
      <c r="B4" s="79" t="s">
        <v>33</v>
      </c>
      <c r="C4" s="19"/>
      <c r="D4" s="20"/>
      <c r="E4" s="8"/>
      <c r="F4" s="79" t="s">
        <v>33</v>
      </c>
      <c r="G4" s="19"/>
      <c r="H4" s="21"/>
      <c r="I4" s="8"/>
      <c r="J4" s="22" t="s">
        <v>34</v>
      </c>
      <c r="K4" s="65" t="s">
        <v>77</v>
      </c>
      <c r="L4" s="20"/>
      <c r="M4" s="8"/>
      <c r="N4" s="23" t="s">
        <v>36</v>
      </c>
      <c r="O4" s="24"/>
      <c r="P4" s="20"/>
      <c r="Q4" s="18"/>
      <c r="R4" s="18"/>
    </row>
    <row r="5" spans="1:18" ht="15" x14ac:dyDescent="0.2">
      <c r="A5" s="8"/>
      <c r="B5" s="80"/>
      <c r="C5" s="19"/>
      <c r="D5" s="20"/>
      <c r="E5" s="8"/>
      <c r="F5" s="80"/>
      <c r="G5" s="25"/>
      <c r="H5" s="21"/>
      <c r="I5" s="8"/>
      <c r="J5" s="26" t="s">
        <v>37</v>
      </c>
      <c r="K5" s="65" t="s">
        <v>38</v>
      </c>
      <c r="L5" s="20"/>
      <c r="M5" s="8"/>
      <c r="N5" s="27" t="s">
        <v>39</v>
      </c>
      <c r="O5" s="24"/>
      <c r="P5" s="20"/>
      <c r="Q5" s="18"/>
      <c r="R5" s="18"/>
    </row>
    <row r="6" spans="1:18" ht="15" x14ac:dyDescent="0.2">
      <c r="A6" s="8"/>
      <c r="B6" s="81"/>
      <c r="C6" s="19"/>
      <c r="D6" s="20"/>
      <c r="E6" s="8"/>
      <c r="F6" s="81"/>
      <c r="G6" s="25"/>
      <c r="H6" s="21"/>
      <c r="I6" s="8"/>
      <c r="J6" s="26" t="s">
        <v>40</v>
      </c>
      <c r="K6" s="65" t="s">
        <v>41</v>
      </c>
      <c r="L6" s="20"/>
      <c r="M6" s="8"/>
      <c r="N6" s="27" t="s">
        <v>42</v>
      </c>
      <c r="O6" s="28"/>
      <c r="P6" s="20"/>
      <c r="Q6" s="18"/>
      <c r="R6" s="18"/>
    </row>
    <row r="7" spans="1:18" ht="15" x14ac:dyDescent="0.2">
      <c r="A7" s="8"/>
      <c r="B7" s="82" t="s">
        <v>43</v>
      </c>
      <c r="C7" s="19"/>
      <c r="D7" s="20"/>
      <c r="E7" s="8"/>
      <c r="F7" s="82" t="s">
        <v>43</v>
      </c>
      <c r="G7" s="25"/>
      <c r="H7" s="21"/>
      <c r="I7" s="8"/>
      <c r="J7" s="26" t="s">
        <v>44</v>
      </c>
      <c r="K7" s="65" t="s">
        <v>45</v>
      </c>
      <c r="L7" s="20"/>
      <c r="M7" s="8"/>
      <c r="N7" s="29" t="s">
        <v>46</v>
      </c>
      <c r="O7" s="30"/>
      <c r="P7" s="31"/>
      <c r="Q7" s="18"/>
      <c r="R7" s="18"/>
    </row>
    <row r="8" spans="1:18" ht="15" x14ac:dyDescent="0.2">
      <c r="A8" s="8"/>
      <c r="B8" s="83"/>
      <c r="C8" s="32"/>
      <c r="D8" s="31"/>
      <c r="E8" s="8"/>
      <c r="F8" s="83"/>
      <c r="G8" s="33"/>
      <c r="H8" s="34"/>
      <c r="I8" s="8"/>
      <c r="J8" s="35" t="s">
        <v>47</v>
      </c>
      <c r="K8" s="66" t="s">
        <v>48</v>
      </c>
      <c r="L8" s="31"/>
      <c r="M8" s="8"/>
      <c r="N8" s="29" t="s">
        <v>49</v>
      </c>
      <c r="O8" s="30"/>
      <c r="P8" s="31"/>
      <c r="Q8" s="18"/>
      <c r="R8" s="18"/>
    </row>
    <row r="9" spans="1:18" ht="7.5" customHeight="1" x14ac:dyDescent="0.2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18"/>
      <c r="Q9" s="18"/>
      <c r="R9" s="8"/>
    </row>
    <row r="10" spans="1:18" ht="21" customHeight="1" x14ac:dyDescent="0.2">
      <c r="A10" s="8"/>
      <c r="B10" s="36" t="s">
        <v>50</v>
      </c>
      <c r="C10" s="64" t="s">
        <v>4</v>
      </c>
      <c r="D10" s="8"/>
      <c r="E10" s="36" t="s">
        <v>51</v>
      </c>
      <c r="F10" s="37" t="s">
        <v>10</v>
      </c>
      <c r="G10" s="8"/>
      <c r="H10" s="36" t="s">
        <v>52</v>
      </c>
      <c r="I10" s="38"/>
      <c r="J10" s="8"/>
      <c r="K10" s="36" t="s">
        <v>53</v>
      </c>
      <c r="L10" s="38"/>
      <c r="M10" s="18"/>
      <c r="N10" s="18"/>
      <c r="O10" s="18"/>
      <c r="P10" s="8"/>
      <c r="Q10" s="8"/>
      <c r="R10" s="8"/>
    </row>
    <row r="11" spans="1:18" ht="7.5" customHeight="1" x14ac:dyDescent="0.2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</row>
    <row r="12" spans="1:18" ht="12.75" x14ac:dyDescent="0.2">
      <c r="A12" s="8"/>
      <c r="B12" s="36" t="s">
        <v>54</v>
      </c>
      <c r="C12" s="39" t="s">
        <v>55</v>
      </c>
      <c r="D12" s="8"/>
      <c r="E12" s="67" t="s">
        <v>56</v>
      </c>
      <c r="F12" s="68"/>
      <c r="G12" s="8"/>
      <c r="H12" s="69" t="s">
        <v>57</v>
      </c>
      <c r="I12" s="70"/>
      <c r="J12" s="70"/>
      <c r="K12" s="70"/>
      <c r="L12" s="70"/>
      <c r="M12" s="70"/>
      <c r="N12" s="70"/>
      <c r="O12" s="70"/>
      <c r="P12" s="71"/>
      <c r="Q12" s="8"/>
      <c r="R12" s="8"/>
    </row>
    <row r="13" spans="1:18" ht="7.5" customHeight="1" x14ac:dyDescent="0.2">
      <c r="A13" s="8"/>
      <c r="B13" s="8"/>
      <c r="C13" s="8"/>
      <c r="D13" s="8"/>
      <c r="E13" s="8"/>
      <c r="F13" s="8"/>
      <c r="G13" s="8"/>
      <c r="H13" s="72"/>
      <c r="I13" s="73"/>
      <c r="J13" s="73"/>
      <c r="K13" s="73"/>
      <c r="L13" s="73"/>
      <c r="M13" s="73"/>
      <c r="N13" s="73"/>
      <c r="O13" s="73"/>
      <c r="P13" s="74"/>
      <c r="Q13" s="8"/>
      <c r="R13" s="8"/>
    </row>
    <row r="14" spans="1:18" ht="12.75" x14ac:dyDescent="0.2">
      <c r="A14" s="8"/>
      <c r="B14" s="67" t="s">
        <v>58</v>
      </c>
      <c r="C14" s="78"/>
      <c r="D14" s="78"/>
      <c r="E14" s="78"/>
      <c r="F14" s="68"/>
      <c r="G14" s="8"/>
      <c r="H14" s="75"/>
      <c r="I14" s="76"/>
      <c r="J14" s="76"/>
      <c r="K14" s="76"/>
      <c r="L14" s="76"/>
      <c r="M14" s="76"/>
      <c r="N14" s="76"/>
      <c r="O14" s="76"/>
      <c r="P14" s="77"/>
      <c r="Q14" s="18"/>
      <c r="R14" s="18"/>
    </row>
    <row r="15" spans="1:18" ht="12.75" x14ac:dyDescent="0.2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18"/>
      <c r="Q15" s="18"/>
      <c r="R15" s="8"/>
    </row>
    <row r="16" spans="1:18" ht="12.75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</row>
    <row r="17" spans="1:18" ht="12.75" x14ac:dyDescent="0.2">
      <c r="A17" s="8"/>
      <c r="B17" s="8"/>
      <c r="C17" s="8"/>
      <c r="D17" s="8"/>
      <c r="E17" s="8"/>
      <c r="F17" s="8"/>
      <c r="G17" s="8"/>
      <c r="H17" s="8"/>
      <c r="I17" s="40"/>
      <c r="J17" s="40"/>
      <c r="K17" s="8"/>
      <c r="L17" s="8"/>
      <c r="M17" s="40"/>
      <c r="N17" s="8"/>
      <c r="O17" s="8"/>
      <c r="P17" s="8"/>
      <c r="Q17" s="8"/>
      <c r="R17" s="8"/>
    </row>
    <row r="18" spans="1:18" ht="12.75" x14ac:dyDescent="0.2">
      <c r="A18" s="8"/>
      <c r="B18" s="8"/>
      <c r="C18" s="8"/>
      <c r="D18" s="8"/>
      <c r="E18" s="8"/>
      <c r="F18" s="8"/>
      <c r="G18" s="8"/>
      <c r="H18" s="8"/>
      <c r="I18" s="40"/>
      <c r="J18" s="40"/>
      <c r="K18" s="8"/>
      <c r="L18" s="8"/>
      <c r="M18" s="40"/>
      <c r="N18" s="8"/>
      <c r="O18" s="8"/>
      <c r="P18" s="8"/>
      <c r="Q18" s="8"/>
      <c r="R18" s="8"/>
    </row>
    <row r="19" spans="1:18" ht="12.75" x14ac:dyDescent="0.2">
      <c r="A19" s="8"/>
      <c r="B19" s="8"/>
      <c r="C19" s="8"/>
      <c r="D19" s="8"/>
      <c r="E19" s="8"/>
      <c r="F19" s="8"/>
      <c r="G19" s="8"/>
      <c r="H19" s="8"/>
      <c r="I19" s="40"/>
      <c r="J19" s="8"/>
      <c r="K19" s="8"/>
      <c r="L19" s="8"/>
      <c r="M19" s="40"/>
      <c r="N19" s="8"/>
      <c r="O19" s="8"/>
      <c r="P19" s="8"/>
      <c r="Q19" s="8"/>
      <c r="R19" s="8"/>
    </row>
    <row r="20" spans="1:18" ht="12.75" x14ac:dyDescent="0.2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</row>
    <row r="21" spans="1:18" ht="12.75" x14ac:dyDescent="0.2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</row>
    <row r="22" spans="1:18" ht="12.75" x14ac:dyDescent="0.2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</row>
    <row r="23" spans="1:18" ht="12.75" x14ac:dyDescent="0.2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</row>
    <row r="24" spans="1:18" ht="12.75" x14ac:dyDescent="0.2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</row>
    <row r="25" spans="1:18" ht="12.75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</row>
    <row r="26" spans="1:18" ht="12.75" x14ac:dyDescent="0.2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</row>
    <row r="27" spans="1:18" ht="7.5" customHeight="1" x14ac:dyDescent="0.2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</row>
    <row r="28" spans="1:18" ht="12.75" x14ac:dyDescent="0.2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</row>
    <row r="29" spans="1:18" ht="12.75" x14ac:dyDescent="0.2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</row>
    <row r="30" spans="1:18" ht="12.75" x14ac:dyDescent="0.2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</row>
    <row r="31" spans="1:18" ht="12.75" x14ac:dyDescent="0.2">
      <c r="A31" s="8"/>
      <c r="B31" s="1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</row>
    <row r="32" spans="1:18" x14ac:dyDescent="0.2">
      <c r="A32" s="1" t="s">
        <v>59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</row>
    <row r="33" spans="1:18" ht="7.5" customHeight="1" x14ac:dyDescent="0.2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</row>
    <row r="34" spans="1:18" x14ac:dyDescent="0.2">
      <c r="A34" s="8"/>
      <c r="B34" s="11" t="s">
        <v>25</v>
      </c>
      <c r="C34" s="12" t="s">
        <v>28</v>
      </c>
      <c r="D34" s="14" t="s">
        <v>29</v>
      </c>
      <c r="E34" s="8"/>
      <c r="F34" s="15" t="s">
        <v>30</v>
      </c>
      <c r="G34" s="16" t="s">
        <v>28</v>
      </c>
      <c r="H34" s="14" t="s">
        <v>29</v>
      </c>
      <c r="I34" s="8"/>
      <c r="J34" s="17" t="s">
        <v>31</v>
      </c>
      <c r="K34" s="16" t="s">
        <v>28</v>
      </c>
      <c r="L34" s="14" t="s">
        <v>29</v>
      </c>
      <c r="M34" s="8"/>
      <c r="N34" s="17" t="s">
        <v>32</v>
      </c>
      <c r="O34" s="16" t="s">
        <v>28</v>
      </c>
      <c r="P34" s="14" t="s">
        <v>29</v>
      </c>
      <c r="Q34" s="18"/>
      <c r="R34" s="18"/>
    </row>
    <row r="35" spans="1:18" ht="15" x14ac:dyDescent="0.2">
      <c r="A35" s="8"/>
      <c r="B35" s="79" t="s">
        <v>33</v>
      </c>
      <c r="C35" s="19"/>
      <c r="D35" s="20"/>
      <c r="E35" s="8"/>
      <c r="F35" s="79" t="s">
        <v>33</v>
      </c>
      <c r="G35" s="19"/>
      <c r="H35" s="20"/>
      <c r="I35" s="8"/>
      <c r="J35" s="22" t="s">
        <v>34</v>
      </c>
      <c r="K35" s="65" t="s">
        <v>38</v>
      </c>
      <c r="L35" s="20"/>
      <c r="M35" s="8"/>
      <c r="N35" s="23" t="s">
        <v>36</v>
      </c>
      <c r="O35" s="41"/>
      <c r="P35" s="42"/>
      <c r="Q35" s="18"/>
      <c r="R35" s="18"/>
    </row>
    <row r="36" spans="1:18" ht="15" x14ac:dyDescent="0.2">
      <c r="A36" s="8"/>
      <c r="B36" s="80"/>
      <c r="C36" s="19"/>
      <c r="D36" s="20"/>
      <c r="E36" s="8"/>
      <c r="F36" s="80"/>
      <c r="G36" s="19"/>
      <c r="H36" s="20"/>
      <c r="I36" s="8"/>
      <c r="J36" s="26" t="s">
        <v>37</v>
      </c>
      <c r="K36" s="65" t="s">
        <v>64</v>
      </c>
      <c r="L36" s="20"/>
      <c r="M36" s="8"/>
      <c r="N36" s="27" t="s">
        <v>39</v>
      </c>
      <c r="O36" s="41"/>
      <c r="P36" s="42"/>
      <c r="Q36" s="18"/>
      <c r="R36" s="18"/>
    </row>
    <row r="37" spans="1:18" ht="15" x14ac:dyDescent="0.2">
      <c r="A37" s="8"/>
      <c r="B37" s="81"/>
      <c r="C37" s="19"/>
      <c r="D37" s="20"/>
      <c r="E37" s="8"/>
      <c r="F37" s="81"/>
      <c r="G37" s="19"/>
      <c r="H37" s="20"/>
      <c r="I37" s="8"/>
      <c r="J37" s="26" t="s">
        <v>40</v>
      </c>
      <c r="K37" s="65" t="s">
        <v>77</v>
      </c>
      <c r="L37" s="20"/>
      <c r="M37" s="8"/>
      <c r="N37" s="27" t="s">
        <v>42</v>
      </c>
      <c r="O37" s="43"/>
      <c r="P37" s="42"/>
      <c r="Q37" s="18"/>
      <c r="R37" s="18"/>
    </row>
    <row r="38" spans="1:18" ht="15" x14ac:dyDescent="0.2">
      <c r="A38" s="8"/>
      <c r="B38" s="82" t="s">
        <v>43</v>
      </c>
      <c r="C38" s="19"/>
      <c r="D38" s="20"/>
      <c r="E38" s="8"/>
      <c r="F38" s="82" t="s">
        <v>43</v>
      </c>
      <c r="G38" s="19"/>
      <c r="H38" s="20"/>
      <c r="I38" s="8"/>
      <c r="J38" s="26" t="s">
        <v>44</v>
      </c>
      <c r="K38" s="65" t="s">
        <v>66</v>
      </c>
      <c r="L38" s="20"/>
      <c r="M38" s="8"/>
      <c r="N38" s="29" t="s">
        <v>46</v>
      </c>
      <c r="O38" s="44"/>
      <c r="P38" s="45"/>
      <c r="Q38" s="18"/>
      <c r="R38" s="18"/>
    </row>
    <row r="39" spans="1:18" ht="15" x14ac:dyDescent="0.2">
      <c r="A39" s="8"/>
      <c r="B39" s="83"/>
      <c r="C39" s="32"/>
      <c r="D39" s="31"/>
      <c r="E39" s="8"/>
      <c r="F39" s="83"/>
      <c r="G39" s="32"/>
      <c r="H39" s="31"/>
      <c r="I39" s="8"/>
      <c r="J39" s="35" t="s">
        <v>47</v>
      </c>
      <c r="K39" s="66" t="s">
        <v>60</v>
      </c>
      <c r="L39" s="31"/>
      <c r="M39" s="8"/>
      <c r="N39" s="29" t="s">
        <v>49</v>
      </c>
      <c r="O39" s="44"/>
      <c r="P39" s="45"/>
      <c r="Q39" s="18"/>
      <c r="R39" s="18"/>
    </row>
    <row r="40" spans="1:18" ht="12.75" x14ac:dyDescent="0.2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18"/>
      <c r="Q40" s="18"/>
      <c r="R40" s="8"/>
    </row>
    <row r="41" spans="1:18" ht="21" customHeight="1" x14ac:dyDescent="0.2">
      <c r="A41" s="8"/>
      <c r="B41" s="36" t="s">
        <v>50</v>
      </c>
      <c r="C41" s="64" t="s">
        <v>4</v>
      </c>
      <c r="D41" s="8"/>
      <c r="E41" s="36" t="s">
        <v>51</v>
      </c>
      <c r="F41" s="37" t="s">
        <v>10</v>
      </c>
      <c r="G41" s="8"/>
      <c r="H41" s="36" t="s">
        <v>52</v>
      </c>
      <c r="I41" s="38"/>
      <c r="J41" s="8"/>
      <c r="K41" s="36" t="s">
        <v>53</v>
      </c>
      <c r="L41" s="38"/>
      <c r="M41" s="18"/>
      <c r="N41" s="18"/>
      <c r="O41" s="18"/>
      <c r="P41" s="8"/>
      <c r="Q41" s="8"/>
      <c r="R41" s="8"/>
    </row>
    <row r="42" spans="1:18" ht="7.5" customHeight="1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</row>
    <row r="43" spans="1:18" ht="12.75" x14ac:dyDescent="0.2">
      <c r="A43" s="8"/>
      <c r="B43" s="36" t="s">
        <v>54</v>
      </c>
      <c r="C43" s="39" t="s">
        <v>55</v>
      </c>
      <c r="D43" s="8"/>
      <c r="E43" s="67" t="s">
        <v>56</v>
      </c>
      <c r="F43" s="68"/>
      <c r="G43" s="8"/>
      <c r="H43" s="69" t="s">
        <v>57</v>
      </c>
      <c r="I43" s="70"/>
      <c r="J43" s="70"/>
      <c r="K43" s="70"/>
      <c r="L43" s="70"/>
      <c r="M43" s="70"/>
      <c r="N43" s="70"/>
      <c r="O43" s="70"/>
      <c r="P43" s="71"/>
      <c r="Q43" s="8"/>
      <c r="R43" s="8"/>
    </row>
    <row r="44" spans="1:18" ht="7.5" customHeight="1" x14ac:dyDescent="0.2">
      <c r="A44" s="8"/>
      <c r="B44" s="8"/>
      <c r="C44" s="8"/>
      <c r="D44" s="8"/>
      <c r="E44" s="8"/>
      <c r="F44" s="8"/>
      <c r="G44" s="8"/>
      <c r="H44" s="72"/>
      <c r="I44" s="73"/>
      <c r="J44" s="73"/>
      <c r="K44" s="73"/>
      <c r="L44" s="73"/>
      <c r="M44" s="73"/>
      <c r="N44" s="73"/>
      <c r="O44" s="73"/>
      <c r="P44" s="74"/>
      <c r="Q44" s="8"/>
      <c r="R44" s="8"/>
    </row>
    <row r="45" spans="1:18" ht="12.75" x14ac:dyDescent="0.2">
      <c r="A45" s="8"/>
      <c r="B45" s="67" t="s">
        <v>58</v>
      </c>
      <c r="C45" s="78"/>
      <c r="D45" s="78"/>
      <c r="E45" s="78"/>
      <c r="F45" s="68"/>
      <c r="G45" s="8"/>
      <c r="H45" s="75"/>
      <c r="I45" s="76"/>
      <c r="J45" s="76"/>
      <c r="K45" s="76"/>
      <c r="L45" s="76"/>
      <c r="M45" s="76"/>
      <c r="N45" s="76"/>
      <c r="O45" s="76"/>
      <c r="P45" s="77"/>
      <c r="Q45" s="18"/>
      <c r="R45" s="18"/>
    </row>
    <row r="46" spans="1:18" ht="12.75" x14ac:dyDescent="0.2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18"/>
      <c r="Q46" s="18"/>
      <c r="R46" s="8"/>
    </row>
    <row r="47" spans="1:18" ht="12.75" x14ac:dyDescent="0.2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</row>
    <row r="48" spans="1:18" ht="12.75" x14ac:dyDescent="0.2">
      <c r="A48" s="8"/>
      <c r="B48" s="8"/>
      <c r="C48" s="8"/>
      <c r="D48" s="8"/>
      <c r="E48" s="8"/>
      <c r="F48" s="8"/>
      <c r="G48" s="8"/>
      <c r="H48" s="8"/>
      <c r="I48" s="40"/>
      <c r="J48" s="40"/>
      <c r="K48" s="8"/>
      <c r="L48" s="8"/>
      <c r="M48" s="40"/>
      <c r="N48" s="8"/>
      <c r="O48" s="8"/>
      <c r="P48" s="8"/>
      <c r="Q48" s="8"/>
      <c r="R48" s="8"/>
    </row>
    <row r="49" spans="1:18" ht="12.75" x14ac:dyDescent="0.2">
      <c r="A49" s="8"/>
      <c r="B49" s="8"/>
      <c r="C49" s="8"/>
      <c r="D49" s="8"/>
      <c r="E49" s="8"/>
      <c r="F49" s="8"/>
      <c r="G49" s="8"/>
      <c r="H49" s="8"/>
      <c r="I49" s="40"/>
      <c r="J49" s="40"/>
      <c r="K49" s="8"/>
      <c r="L49" s="8"/>
      <c r="M49" s="40"/>
      <c r="N49" s="8"/>
      <c r="O49" s="8"/>
      <c r="P49" s="8"/>
      <c r="Q49" s="8"/>
      <c r="R49" s="8"/>
    </row>
    <row r="50" spans="1:18" ht="12.75" x14ac:dyDescent="0.2">
      <c r="A50" s="8"/>
      <c r="B50" s="8"/>
      <c r="C50" s="8"/>
      <c r="D50" s="8"/>
      <c r="E50" s="8"/>
      <c r="F50" s="8"/>
      <c r="G50" s="8"/>
      <c r="H50" s="8"/>
      <c r="I50" s="40"/>
      <c r="J50" s="8"/>
      <c r="K50" s="8"/>
      <c r="L50" s="8"/>
      <c r="M50" s="40"/>
      <c r="N50" s="8"/>
      <c r="O50" s="8"/>
      <c r="P50" s="8"/>
      <c r="Q50" s="8"/>
      <c r="R50" s="8"/>
    </row>
    <row r="51" spans="1:18" ht="12.75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</row>
    <row r="52" spans="1:18" ht="12.75" x14ac:dyDescent="0.2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</row>
    <row r="53" spans="1:18" ht="12.75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</row>
    <row r="54" spans="1:18" ht="12.75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</row>
    <row r="55" spans="1:18" ht="7.5" customHeight="1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</row>
    <row r="56" spans="1:18" ht="12.75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</row>
    <row r="57" spans="1:18" ht="12.75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</row>
    <row r="58" spans="1:18" ht="12.75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</row>
    <row r="59" spans="1:18" ht="12.75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</row>
    <row r="60" spans="1:18" ht="12.75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</row>
    <row r="61" spans="1:18" ht="12.75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</row>
    <row r="62" spans="1:18" ht="7.5" customHeight="1" x14ac:dyDescent="0.2">
      <c r="A62" s="8"/>
      <c r="B62" s="1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</row>
    <row r="63" spans="1:18" x14ac:dyDescent="0.2">
      <c r="A63" s="1" t="s">
        <v>63</v>
      </c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</row>
    <row r="64" spans="1:18" ht="7.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</row>
    <row r="65" spans="1:18" x14ac:dyDescent="0.2">
      <c r="A65" s="8"/>
      <c r="B65" s="11" t="s">
        <v>25</v>
      </c>
      <c r="C65" s="12" t="s">
        <v>28</v>
      </c>
      <c r="D65" s="14" t="s">
        <v>29</v>
      </c>
      <c r="E65" s="8"/>
      <c r="F65" s="15" t="s">
        <v>30</v>
      </c>
      <c r="G65" s="16" t="s">
        <v>28</v>
      </c>
      <c r="H65" s="14" t="s">
        <v>29</v>
      </c>
      <c r="I65" s="8"/>
      <c r="J65" s="17" t="s">
        <v>31</v>
      </c>
      <c r="K65" s="16" t="s">
        <v>28</v>
      </c>
      <c r="L65" s="14" t="s">
        <v>29</v>
      </c>
      <c r="M65" s="8"/>
      <c r="N65" s="17" t="s">
        <v>32</v>
      </c>
      <c r="O65" s="16" t="s">
        <v>28</v>
      </c>
      <c r="P65" s="14" t="s">
        <v>29</v>
      </c>
      <c r="Q65" s="18"/>
      <c r="R65" s="18"/>
    </row>
    <row r="66" spans="1:18" ht="15" x14ac:dyDescent="0.2">
      <c r="A66" s="8"/>
      <c r="B66" s="79" t="s">
        <v>33</v>
      </c>
      <c r="C66" s="19"/>
      <c r="D66" s="20"/>
      <c r="E66" s="8"/>
      <c r="F66" s="79" t="s">
        <v>33</v>
      </c>
      <c r="G66" s="19"/>
      <c r="H66" s="20"/>
      <c r="I66" s="8"/>
      <c r="J66" s="22" t="s">
        <v>34</v>
      </c>
      <c r="K66" s="65" t="s">
        <v>38</v>
      </c>
      <c r="L66" s="20"/>
      <c r="M66" s="8"/>
      <c r="N66" s="23" t="s">
        <v>36</v>
      </c>
      <c r="O66" s="41"/>
      <c r="P66" s="42"/>
      <c r="Q66" s="18"/>
      <c r="R66" s="18"/>
    </row>
    <row r="67" spans="1:18" ht="15" x14ac:dyDescent="0.2">
      <c r="A67" s="8"/>
      <c r="B67" s="80"/>
      <c r="C67" s="19"/>
      <c r="D67" s="20"/>
      <c r="E67" s="8"/>
      <c r="F67" s="80"/>
      <c r="G67" s="19"/>
      <c r="H67" s="20"/>
      <c r="I67" s="8"/>
      <c r="J67" s="26" t="s">
        <v>37</v>
      </c>
      <c r="K67" s="65" t="s">
        <v>64</v>
      </c>
      <c r="L67" s="20"/>
      <c r="M67" s="8"/>
      <c r="N67" s="27" t="s">
        <v>39</v>
      </c>
      <c r="O67" s="41"/>
      <c r="P67" s="42"/>
      <c r="Q67" s="18"/>
      <c r="R67" s="18"/>
    </row>
    <row r="68" spans="1:18" ht="15" x14ac:dyDescent="0.2">
      <c r="A68" s="8"/>
      <c r="B68" s="81"/>
      <c r="C68" s="19"/>
      <c r="D68" s="20"/>
      <c r="E68" s="8"/>
      <c r="F68" s="81"/>
      <c r="G68" s="19"/>
      <c r="H68" s="20"/>
      <c r="I68" s="8"/>
      <c r="J68" s="26" t="s">
        <v>40</v>
      </c>
      <c r="K68" s="65" t="s">
        <v>77</v>
      </c>
      <c r="L68" s="20"/>
      <c r="M68" s="8"/>
      <c r="N68" s="27" t="s">
        <v>42</v>
      </c>
      <c r="O68" s="43"/>
      <c r="P68" s="42"/>
      <c r="Q68" s="18"/>
      <c r="R68" s="18"/>
    </row>
    <row r="69" spans="1:18" ht="15" x14ac:dyDescent="0.2">
      <c r="A69" s="8"/>
      <c r="B69" s="82" t="s">
        <v>43</v>
      </c>
      <c r="C69" s="19"/>
      <c r="D69" s="20"/>
      <c r="E69" s="8"/>
      <c r="F69" s="82" t="s">
        <v>43</v>
      </c>
      <c r="G69" s="19"/>
      <c r="H69" s="20"/>
      <c r="I69" s="8"/>
      <c r="J69" s="26" t="s">
        <v>44</v>
      </c>
      <c r="K69" s="65" t="s">
        <v>66</v>
      </c>
      <c r="L69" s="20"/>
      <c r="M69" s="8"/>
      <c r="N69" s="29" t="s">
        <v>46</v>
      </c>
      <c r="O69" s="44"/>
      <c r="P69" s="45"/>
      <c r="Q69" s="18"/>
      <c r="R69" s="18"/>
    </row>
    <row r="70" spans="1:18" ht="15" x14ac:dyDescent="0.2">
      <c r="A70" s="8"/>
      <c r="B70" s="83"/>
      <c r="C70" s="32"/>
      <c r="D70" s="31"/>
      <c r="E70" s="8"/>
      <c r="F70" s="83"/>
      <c r="G70" s="32"/>
      <c r="H70" s="31"/>
      <c r="I70" s="8"/>
      <c r="J70" s="35" t="s">
        <v>47</v>
      </c>
      <c r="K70" s="66" t="s">
        <v>60</v>
      </c>
      <c r="L70" s="31"/>
      <c r="M70" s="8"/>
      <c r="N70" s="29" t="s">
        <v>49</v>
      </c>
      <c r="O70" s="44"/>
      <c r="P70" s="45"/>
      <c r="Q70" s="18"/>
      <c r="R70" s="18"/>
    </row>
    <row r="71" spans="1:18" ht="12.75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18"/>
      <c r="Q71" s="18"/>
      <c r="R71" s="8"/>
    </row>
    <row r="72" spans="1:18" ht="21" customHeight="1" x14ac:dyDescent="0.2">
      <c r="A72" s="8"/>
      <c r="B72" s="36" t="s">
        <v>50</v>
      </c>
      <c r="C72" s="64" t="s">
        <v>8</v>
      </c>
      <c r="D72" s="8"/>
      <c r="E72" s="36" t="s">
        <v>51</v>
      </c>
      <c r="F72" s="37" t="s">
        <v>10</v>
      </c>
      <c r="G72" s="8"/>
      <c r="H72" s="36" t="s">
        <v>52</v>
      </c>
      <c r="I72" s="38"/>
      <c r="J72" s="8"/>
      <c r="K72" s="36" t="s">
        <v>53</v>
      </c>
      <c r="L72" s="38"/>
      <c r="M72" s="18"/>
      <c r="N72" s="18"/>
      <c r="O72" s="18"/>
      <c r="P72" s="8"/>
      <c r="Q72" s="8"/>
      <c r="R72" s="8"/>
    </row>
    <row r="73" spans="1:18" ht="7.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</row>
    <row r="74" spans="1:18" ht="12.75" x14ac:dyDescent="0.2">
      <c r="A74" s="8"/>
      <c r="B74" s="36" t="s">
        <v>54</v>
      </c>
      <c r="C74" s="39" t="s">
        <v>55</v>
      </c>
      <c r="D74" s="8"/>
      <c r="E74" s="67" t="s">
        <v>56</v>
      </c>
      <c r="F74" s="68"/>
      <c r="G74" s="8"/>
      <c r="H74" s="69" t="s">
        <v>57</v>
      </c>
      <c r="I74" s="70"/>
      <c r="J74" s="70"/>
      <c r="K74" s="70"/>
      <c r="L74" s="70"/>
      <c r="M74" s="70"/>
      <c r="N74" s="70"/>
      <c r="O74" s="70"/>
      <c r="P74" s="71"/>
      <c r="Q74" s="8"/>
      <c r="R74" s="8"/>
    </row>
    <row r="75" spans="1:18" ht="7.5" customHeight="1" x14ac:dyDescent="0.2">
      <c r="A75" s="8"/>
      <c r="B75" s="8"/>
      <c r="C75" s="8"/>
      <c r="D75" s="8"/>
      <c r="E75" s="8"/>
      <c r="F75" s="8"/>
      <c r="G75" s="8"/>
      <c r="H75" s="72"/>
      <c r="I75" s="73"/>
      <c r="J75" s="73"/>
      <c r="K75" s="73"/>
      <c r="L75" s="73"/>
      <c r="M75" s="73"/>
      <c r="N75" s="73"/>
      <c r="O75" s="73"/>
      <c r="P75" s="74"/>
      <c r="Q75" s="8"/>
      <c r="R75" s="8"/>
    </row>
    <row r="76" spans="1:18" ht="12.75" x14ac:dyDescent="0.2">
      <c r="A76" s="8"/>
      <c r="B76" s="67" t="s">
        <v>58</v>
      </c>
      <c r="C76" s="78"/>
      <c r="D76" s="78"/>
      <c r="E76" s="78"/>
      <c r="F76" s="68"/>
      <c r="G76" s="8"/>
      <c r="H76" s="75"/>
      <c r="I76" s="76"/>
      <c r="J76" s="76"/>
      <c r="K76" s="76"/>
      <c r="L76" s="76"/>
      <c r="M76" s="76"/>
      <c r="N76" s="76"/>
      <c r="O76" s="76"/>
      <c r="P76" s="77"/>
      <c r="Q76" s="18"/>
      <c r="R76" s="18"/>
    </row>
    <row r="77" spans="1:18" ht="12.75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18"/>
      <c r="Q77" s="18"/>
      <c r="R77" s="8"/>
    </row>
    <row r="78" spans="1:18" ht="12.75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</row>
    <row r="79" spans="1:18" ht="12.75" x14ac:dyDescent="0.2">
      <c r="A79" s="8"/>
      <c r="B79" s="8"/>
      <c r="C79" s="8"/>
      <c r="D79" s="8"/>
      <c r="E79" s="8"/>
      <c r="F79" s="8"/>
      <c r="G79" s="8"/>
      <c r="H79" s="8"/>
      <c r="I79" s="40"/>
      <c r="J79" s="40"/>
      <c r="K79" s="8"/>
      <c r="L79" s="8"/>
      <c r="M79" s="40"/>
      <c r="N79" s="8"/>
      <c r="O79" s="8"/>
      <c r="P79" s="8"/>
      <c r="Q79" s="8"/>
      <c r="R79" s="8"/>
    </row>
    <row r="80" spans="1:18" ht="12.75" x14ac:dyDescent="0.2">
      <c r="A80" s="8"/>
      <c r="B80" s="8"/>
      <c r="C80" s="8"/>
      <c r="D80" s="8"/>
      <c r="E80" s="8"/>
      <c r="F80" s="8"/>
      <c r="G80" s="8"/>
      <c r="H80" s="8"/>
      <c r="I80" s="40"/>
      <c r="J80" s="40"/>
      <c r="K80" s="8"/>
      <c r="L80" s="8"/>
      <c r="M80" s="40"/>
      <c r="N80" s="8"/>
      <c r="O80" s="8"/>
      <c r="P80" s="8"/>
      <c r="Q80" s="8"/>
      <c r="R80" s="8"/>
    </row>
    <row r="81" spans="1:18" ht="12.75" x14ac:dyDescent="0.2">
      <c r="A81" s="8"/>
      <c r="B81" s="8"/>
      <c r="C81" s="8"/>
      <c r="D81" s="8"/>
      <c r="E81" s="8"/>
      <c r="F81" s="8"/>
      <c r="G81" s="8"/>
      <c r="H81" s="8"/>
      <c r="I81" s="40"/>
      <c r="J81" s="8"/>
      <c r="K81" s="8"/>
      <c r="L81" s="8"/>
      <c r="M81" s="40"/>
      <c r="N81" s="8"/>
      <c r="O81" s="8"/>
      <c r="P81" s="8"/>
      <c r="Q81" s="8"/>
      <c r="R81" s="8"/>
    </row>
    <row r="82" spans="1:18" ht="12.75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</row>
    <row r="83" spans="1:18" ht="12.75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</row>
    <row r="84" spans="1:18" ht="12.75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</row>
    <row r="85" spans="1:18" ht="12.75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</row>
    <row r="86" spans="1:18" ht="12.75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</row>
    <row r="87" spans="1:18" ht="12.75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</row>
    <row r="88" spans="1:18" ht="12.75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</row>
    <row r="89" spans="1:18" ht="12.75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</row>
    <row r="90" spans="1:18" ht="12.75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</row>
    <row r="91" spans="1:18" ht="12.75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</row>
    <row r="92" spans="1:18" ht="12.75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</row>
    <row r="93" spans="1:18" ht="12.75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</row>
    <row r="94" spans="1:18" ht="12.75" x14ac:dyDescent="0.2">
      <c r="A94" s="8"/>
      <c r="B94" s="1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</row>
    <row r="95" spans="1:18" x14ac:dyDescent="0.2">
      <c r="A95" s="46" t="s">
        <v>67</v>
      </c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8"/>
      <c r="O95" s="48"/>
      <c r="P95" s="48"/>
      <c r="Q95" s="47"/>
      <c r="R95" s="47"/>
    </row>
    <row r="96" spans="1:18" ht="16.5" thickBot="1" x14ac:dyDescent="0.25">
      <c r="A96" s="49"/>
      <c r="B96" s="50" t="s">
        <v>68</v>
      </c>
      <c r="C96" s="51" t="s">
        <v>22</v>
      </c>
      <c r="D96" s="51" t="s">
        <v>69</v>
      </c>
      <c r="E96" s="51" t="s">
        <v>70</v>
      </c>
      <c r="F96" s="51" t="s">
        <v>71</v>
      </c>
      <c r="G96" s="51" t="s">
        <v>72</v>
      </c>
      <c r="H96" s="52" t="s">
        <v>73</v>
      </c>
      <c r="I96" s="49"/>
      <c r="J96" s="17" t="s">
        <v>74</v>
      </c>
      <c r="K96" s="16" t="s">
        <v>28</v>
      </c>
      <c r="L96" s="14" t="s">
        <v>29</v>
      </c>
      <c r="M96" s="49"/>
      <c r="Q96" s="5"/>
      <c r="R96" s="5"/>
    </row>
    <row r="97" spans="1:18" ht="216.75" x14ac:dyDescent="0.2">
      <c r="A97" s="49"/>
      <c r="B97" s="53" t="s">
        <v>77</v>
      </c>
      <c r="C97" s="5">
        <f>COUNTIF($K$4:$K$8,B97)+(COUNTIF($K$35:$K$39,B97)+(COUNTIF($K$66:$K$70,B97)))</f>
        <v>3</v>
      </c>
      <c r="D97" s="5">
        <f>(IF($C$10="Win",COUNTIF($K$4:$K$8,$B97),0)+(IF($C$41="Win",COUNTIF($K$35:$K$39,$B97),0)+(IF($C$72="Win",COUNTIF($K$66:$K$70,$B97),0))))</f>
        <v>2</v>
      </c>
      <c r="E97" s="5">
        <f>(IF($C$10="Lose",COUNTIF($K$4:$K$8,$B97),0)+(IF($C$41="Lose",COUNTIF($K$35:$K$39,$B97),0)+(IF($C$72="Lose",COUNTIF($K$66:$K$70,$B97),0))))</f>
        <v>1</v>
      </c>
      <c r="F97" s="85" t="s">
        <v>215</v>
      </c>
      <c r="G97" s="54"/>
      <c r="H97" s="54">
        <f>IF(D97/(SUM(D97+E97)),D97/(SUM(D97+E97)),"")</f>
        <v>0.66666666666666663</v>
      </c>
      <c r="I97" s="49"/>
      <c r="J97" s="22" t="s">
        <v>76</v>
      </c>
      <c r="K97" s="28">
        <f t="shared" ref="K97:K101" si="0">Q1+Q32+Q63</f>
        <v>0</v>
      </c>
      <c r="L97" s="20">
        <f t="shared" ref="L97:L100" si="1">P4+P35+P66</f>
        <v>0</v>
      </c>
      <c r="M97" s="49"/>
      <c r="N97" s="5"/>
      <c r="O97" s="5"/>
      <c r="P97" s="5"/>
      <c r="Q97" s="5"/>
      <c r="R97" s="5"/>
    </row>
    <row r="98" spans="1:18" ht="76.5" x14ac:dyDescent="0.2">
      <c r="A98" s="49"/>
      <c r="B98" s="53" t="s">
        <v>66</v>
      </c>
      <c r="C98" s="5">
        <f>COUNTIF($K$4:$K$8,B98)+(COUNTIF($K$35:$K$39,B98)+(COUNTIF($K$66:$K$70,B98)))</f>
        <v>2</v>
      </c>
      <c r="D98" s="5">
        <f>(IF($C$10="Win",COUNTIF($K$4:$K$8,$B98),0)+(IF($C$41="Win",COUNTIF($K$35:$K$39,$B98),0)+(IF($C$72="Win",COUNTIF($K$66:$K$70,$B98),0))))</f>
        <v>1</v>
      </c>
      <c r="E98" s="5">
        <f>(IF($C$10="Lose",COUNTIF($K$4:$K$8,$B98),0)+(IF($C$41="Lose",COUNTIF($K$35:$K$39,$B98),0)+(IF($C$72="Lose",COUNTIF($K$66:$K$70,$B98),0))))</f>
        <v>1</v>
      </c>
      <c r="F98" s="86" t="s">
        <v>216</v>
      </c>
      <c r="G98" s="54"/>
      <c r="H98" s="54">
        <f t="shared" ref="H98:H161" si="2">IF(D98/(SUM(D98+E98)),D98/(SUM(D98+E98)),"")</f>
        <v>0.5</v>
      </c>
      <c r="I98" s="49"/>
      <c r="J98" s="26" t="s">
        <v>78</v>
      </c>
      <c r="K98" s="28">
        <f t="shared" si="0"/>
        <v>0</v>
      </c>
      <c r="L98" s="20">
        <f t="shared" si="1"/>
        <v>0</v>
      </c>
      <c r="M98" s="49"/>
      <c r="Q98" s="5"/>
      <c r="R98" s="5"/>
    </row>
    <row r="99" spans="1:18" ht="15" x14ac:dyDescent="0.2">
      <c r="A99" s="49"/>
      <c r="B99" s="53" t="s">
        <v>60</v>
      </c>
      <c r="C99" s="5">
        <f>COUNTIF($K$4:$K$8,B99)+(COUNTIF($K$35:$K$39,B99)+(COUNTIF($K$66:$K$70,B99)))</f>
        <v>2</v>
      </c>
      <c r="D99" s="5">
        <f>(IF($C$10="Win",COUNTIF($K$4:$K$8,$B99),0)+(IF($C$41="Win",COUNTIF($K$35:$K$39,$B99),0)+(IF($C$72="Win",COUNTIF($K$66:$K$70,$B99),0))))</f>
        <v>1</v>
      </c>
      <c r="E99" s="5">
        <f>(IF($C$10="Lose",COUNTIF($K$4:$K$8,$B99),0)+(IF($C$41="Lose",COUNTIF($K$35:$K$39,$B99),0)+(IF($C$72="Lose",COUNTIF($K$66:$K$70,$B99),0))))</f>
        <v>1</v>
      </c>
      <c r="F99" s="54"/>
      <c r="G99" s="54"/>
      <c r="H99" s="54">
        <f t="shared" si="2"/>
        <v>0.5</v>
      </c>
      <c r="I99" s="49"/>
      <c r="J99" s="26" t="s">
        <v>80</v>
      </c>
      <c r="K99" s="28">
        <f t="shared" si="0"/>
        <v>0</v>
      </c>
      <c r="L99" s="20">
        <f t="shared" si="1"/>
        <v>0</v>
      </c>
      <c r="M99" s="49"/>
      <c r="Q99" s="5"/>
      <c r="R99" s="5"/>
    </row>
    <row r="100" spans="1:18" thickBot="1" x14ac:dyDescent="0.25">
      <c r="A100" s="49"/>
      <c r="B100" s="53" t="s">
        <v>64</v>
      </c>
      <c r="C100" s="5">
        <f>COUNTIF($K$4:$K$8,B100)+(COUNTIF($K$35:$K$39,B100)+(COUNTIF($K$66:$K$70,B100)))</f>
        <v>2</v>
      </c>
      <c r="D100" s="5">
        <f>(IF($C$10="Win",COUNTIF($K$4:$K$8,$B100),0)+(IF($C$41="Win",COUNTIF($K$35:$K$39,$B100),0)+(IF($C$72="Win",COUNTIF($K$66:$K$70,$B100),0))))</f>
        <v>1</v>
      </c>
      <c r="E100" s="5">
        <f>(IF($C$10="Lose",COUNTIF($K$4:$K$8,$B100),0)+(IF($C$41="Lose",COUNTIF($K$35:$K$39,$B100),0)+(IF($C$72="Lose",COUNTIF($K$66:$K$70,$B100),0))))</f>
        <v>1</v>
      </c>
      <c r="F100" s="54"/>
      <c r="G100" s="54"/>
      <c r="H100" s="54">
        <f t="shared" si="2"/>
        <v>0.5</v>
      </c>
      <c r="I100" s="49"/>
      <c r="J100" s="35" t="s">
        <v>82</v>
      </c>
      <c r="K100" s="30">
        <f t="shared" si="0"/>
        <v>0</v>
      </c>
      <c r="L100" s="55">
        <f t="shared" si="1"/>
        <v>0</v>
      </c>
      <c r="M100" s="49"/>
      <c r="N100" s="5"/>
      <c r="O100" s="5"/>
      <c r="P100" s="5"/>
      <c r="Q100" s="5"/>
      <c r="R100" s="5"/>
    </row>
    <row r="101" spans="1:18" thickBot="1" x14ac:dyDescent="0.25">
      <c r="A101" s="49"/>
      <c r="B101" s="53" t="s">
        <v>38</v>
      </c>
      <c r="C101" s="5">
        <f>COUNTIF($K$4:$K$8,B101)+(COUNTIF($K$35:$K$39,B101)+(COUNTIF($K$66:$K$70,B101)))</f>
        <v>3</v>
      </c>
      <c r="D101" s="5">
        <f>(IF($C$10="Win",COUNTIF($K$4:$K$8,$B101),0)+(IF($C$41="Win",COUNTIF($K$35:$K$39,$B101),0)+(IF($C$72="Win",COUNTIF($K$66:$K$70,$B101),0))))</f>
        <v>2</v>
      </c>
      <c r="E101" s="5">
        <f>(IF($C$10="Lose",COUNTIF($K$4:$K$8,$B101),0)+(IF($C$41="Lose",COUNTIF($K$35:$K$39,$B101),0)+(IF($C$72="Lose",COUNTIF($K$66:$K$70,$B101),0))))</f>
        <v>1</v>
      </c>
      <c r="F101" s="54"/>
      <c r="G101" s="54"/>
      <c r="H101" s="54">
        <f t="shared" si="2"/>
        <v>0.66666666666666663</v>
      </c>
      <c r="I101" s="49"/>
      <c r="J101" s="29" t="s">
        <v>49</v>
      </c>
      <c r="K101" s="56">
        <f t="shared" si="0"/>
        <v>0</v>
      </c>
      <c r="L101" s="57">
        <f>R5+R36+R67</f>
        <v>0</v>
      </c>
      <c r="M101" s="49"/>
      <c r="N101" s="49"/>
      <c r="O101" s="49"/>
      <c r="P101" s="5"/>
      <c r="Q101" s="5"/>
      <c r="R101" s="5"/>
    </row>
    <row r="102" spans="1:18" ht="13.5" thickBot="1" x14ac:dyDescent="0.25">
      <c r="A102" s="49"/>
      <c r="B102" s="53" t="s">
        <v>75</v>
      </c>
      <c r="C102" s="5">
        <f>COUNTIF($K$4:$K$8,B102)+(COUNTIF($K$35:$K$39,B102)+(COUNTIF($K$66:$K$70,B102)))</f>
        <v>0</v>
      </c>
      <c r="D102" s="5">
        <f>(IF($C$10="Win",COUNTIF($K$4:$K$8,$B102),0)+(IF($C$41="Win",COUNTIF($K$35:$K$39,$B102),0)+(IF($C$72="Win",COUNTIF($K$66:$K$70,$B102),0))))</f>
        <v>0</v>
      </c>
      <c r="E102" s="13">
        <f>(IF($C$10="Lose",COUNTIF($K$4:$K$8,$B102),0)+(IF($C$41="Lose",COUNTIF($K$35:$K$39,$B102),0)+(IF($C$72="Lose",COUNTIF($K$66:$K$70,$B102),0))))</f>
        <v>0</v>
      </c>
      <c r="F102" s="54"/>
      <c r="G102" s="54"/>
      <c r="H102" s="54" t="e">
        <f t="shared" si="2"/>
        <v>#DIV/0!</v>
      </c>
      <c r="I102" s="49"/>
      <c r="J102" s="49"/>
      <c r="K102" s="49"/>
      <c r="L102" s="49"/>
      <c r="M102" s="49"/>
      <c r="N102" s="49"/>
      <c r="O102" s="49"/>
      <c r="P102" s="49"/>
      <c r="Q102" s="49"/>
      <c r="R102" s="49"/>
    </row>
    <row r="103" spans="1:18" ht="13.5" thickBot="1" x14ac:dyDescent="0.25">
      <c r="A103" s="49"/>
      <c r="B103" s="53" t="s">
        <v>79</v>
      </c>
      <c r="C103" s="5">
        <f>COUNTIF($K$4:$K$8,B103)+(COUNTIF($K$35:$K$39,B103)+(COUNTIF($K$66:$K$70,B103)))</f>
        <v>0</v>
      </c>
      <c r="D103" s="5">
        <f>(IF($C$10="Win",COUNTIF($K$4:$K$8,$B103),0)+(IF($C$41="Win",COUNTIF($K$35:$K$39,$B103),0)+(IF($C$72="Win",COUNTIF($K$66:$K$70,$B103),0))))</f>
        <v>0</v>
      </c>
      <c r="E103" s="5">
        <f>(IF($C$10="Lose",COUNTIF($K$4:$K$8,$B103),0)+(IF($C$41="Lose",COUNTIF($K$35:$K$39,$B103),0)+(IF($C$72="Lose",COUNTIF($K$66:$K$70,$B103),0))))</f>
        <v>0</v>
      </c>
      <c r="F103" s="54"/>
      <c r="G103" s="54"/>
      <c r="H103" s="54" t="e">
        <f t="shared" si="2"/>
        <v>#DIV/0!</v>
      </c>
      <c r="I103" s="49"/>
      <c r="J103" s="58" t="s">
        <v>53</v>
      </c>
      <c r="K103" s="59">
        <f>L10+L41+L72</f>
        <v>0</v>
      </c>
      <c r="L103" s="49"/>
      <c r="M103" s="49"/>
      <c r="N103" s="5"/>
      <c r="O103" s="5"/>
      <c r="P103" s="49"/>
      <c r="Q103" s="49"/>
      <c r="R103" s="49"/>
    </row>
    <row r="104" spans="1:18" ht="13.5" thickBot="1" x14ac:dyDescent="0.25">
      <c r="A104" s="49"/>
      <c r="B104" s="53" t="s">
        <v>81</v>
      </c>
      <c r="C104" s="5">
        <f>COUNTIF($K$4:$K$8,B104)+(COUNTIF($K$35:$K$39,B104)+(COUNTIF($K$66:$K$70,B104)))</f>
        <v>0</v>
      </c>
      <c r="D104" s="5">
        <f>(IF($C$10="Win",COUNTIF($K$4:$K$8,$B104),0)+(IF($C$41="Win",COUNTIF($K$35:$K$39,$B104),0)+(IF($C$72="Win",COUNTIF($K$66:$K$70,$B104),0))))</f>
        <v>0</v>
      </c>
      <c r="E104" s="5">
        <f>(IF($C$10="Lose",COUNTIF($K$4:$K$8,$B104),0)+(IF($C$41="Lose",COUNTIF($K$35:$K$39,$B104),0)+(IF($C$72="Lose",COUNTIF($K$66:$K$70,$B104),0))))</f>
        <v>0</v>
      </c>
      <c r="F104" s="54"/>
      <c r="G104" s="54"/>
      <c r="H104" s="54" t="e">
        <f t="shared" si="2"/>
        <v>#DIV/0!</v>
      </c>
      <c r="I104" s="49"/>
      <c r="J104" s="49"/>
      <c r="K104" s="49"/>
      <c r="L104" s="49"/>
      <c r="M104" s="49"/>
      <c r="N104" s="49"/>
      <c r="O104" s="49"/>
      <c r="P104" s="49"/>
      <c r="Q104" s="49"/>
      <c r="R104" s="49"/>
    </row>
    <row r="105" spans="1:18" ht="13.5" thickBot="1" x14ac:dyDescent="0.25">
      <c r="A105" s="49"/>
      <c r="B105" s="53" t="s">
        <v>83</v>
      </c>
      <c r="C105" s="5">
        <f>COUNTIF($K$4:$K$8,B105)+(COUNTIF($K$35:$K$39,B105)+(COUNTIF($K$66:$K$70,B105)))</f>
        <v>0</v>
      </c>
      <c r="D105" s="5">
        <f>(IF($C$10="Win",COUNTIF($K$4:$K$8,$B105),0)+(IF($C$41="Win",COUNTIF($K$35:$K$39,$B105),0)+(IF($C$72="Win",COUNTIF($K$66:$K$70,$B105),0))))</f>
        <v>0</v>
      </c>
      <c r="E105" s="5">
        <f>(IF($C$10="Lose",COUNTIF($K$4:$K$8,$B105),0)+(IF($C$41="Lose",COUNTIF($K$35:$K$39,$B105),0)+(IF($C$72="Lose",COUNTIF($K$66:$K$70,$B105),0))))</f>
        <v>0</v>
      </c>
      <c r="F105" s="54"/>
      <c r="G105" s="54"/>
      <c r="H105" s="54" t="e">
        <f t="shared" si="2"/>
        <v>#DIV/0!</v>
      </c>
      <c r="I105" s="49"/>
      <c r="J105" s="49"/>
      <c r="K105" s="60" t="s">
        <v>4</v>
      </c>
      <c r="L105" s="61" t="s">
        <v>8</v>
      </c>
      <c r="M105" s="49"/>
      <c r="N105" s="49"/>
      <c r="O105" s="49"/>
      <c r="P105" s="49"/>
      <c r="Q105" s="49"/>
      <c r="R105" s="49"/>
    </row>
    <row r="106" spans="1:18" ht="13.5" thickBot="1" x14ac:dyDescent="0.25">
      <c r="A106" s="49"/>
      <c r="B106" s="53" t="s">
        <v>84</v>
      </c>
      <c r="C106" s="5">
        <f>COUNTIF($K$4:$K$8,B106)+(COUNTIF($K$35:$K$39,B106)+(COUNTIF($K$66:$K$70,B106)))</f>
        <v>0</v>
      </c>
      <c r="D106" s="5">
        <f>(IF($C$10="Win",COUNTIF($K$4:$K$8,$B106),0)+(IF($C$41="Win",COUNTIF($K$35:$K$39,$B106),0)+(IF($C$72="Win",COUNTIF($K$66:$K$70,$B106),0))))</f>
        <v>0</v>
      </c>
      <c r="E106" s="5">
        <f>(IF($C$10="Lose",COUNTIF($K$4:$K$8,$B106),0)+(IF($C$41="Lose",COUNTIF($K$35:$K$39,$B106),0)+(IF($C$72="Lose",COUNTIF($K$66:$K$70,$B106),0))))</f>
        <v>0</v>
      </c>
      <c r="F106" s="54"/>
      <c r="G106" s="54"/>
      <c r="H106" s="54" t="e">
        <f t="shared" si="2"/>
        <v>#DIV/0!</v>
      </c>
      <c r="I106" s="49"/>
      <c r="J106" s="36" t="s">
        <v>50</v>
      </c>
      <c r="K106" s="62">
        <f>COUNTIF($C$10,K105)+COUNTIF($C$41,K105)+COUNTIF($C$72,K105)</f>
        <v>2</v>
      </c>
      <c r="L106" s="63">
        <f>COUNTIF($C$10,L105)+COUNTIF(C41,L105)+COUNTIF(C72,L105)</f>
        <v>1</v>
      </c>
      <c r="M106" s="49"/>
      <c r="N106" s="49"/>
      <c r="O106" s="49"/>
      <c r="P106" s="49"/>
      <c r="Q106" s="49"/>
      <c r="R106" s="49"/>
    </row>
    <row r="107" spans="1:18" ht="12.75" x14ac:dyDescent="0.2">
      <c r="A107" s="49"/>
      <c r="B107" s="53" t="s">
        <v>85</v>
      </c>
      <c r="C107" s="5">
        <f>COUNTIF($K$4:$K$8,B107)+(COUNTIF($K$35:$K$39,B107)+(COUNTIF($K$66:$K$70,B107)))</f>
        <v>0</v>
      </c>
      <c r="D107" s="5">
        <f>(IF($C$10="Win",COUNTIF($K$4:$K$8,$B107),0)+(IF($C$41="Win",COUNTIF($K$35:$K$39,$B107),0)+(IF($C$72="Win",COUNTIF($K$66:$K$70,$B107),0))))</f>
        <v>0</v>
      </c>
      <c r="E107" s="5">
        <f>(IF($C$10="Lose",COUNTIF($K$4:$K$8,$B107),0)+(IF($C$41="Lose",COUNTIF($K$35:$K$39,$B107),0)+(IF($C$72="Lose",COUNTIF($K$66:$K$70,$B107),0))))</f>
        <v>0</v>
      </c>
      <c r="F107" s="54"/>
      <c r="G107" s="54"/>
      <c r="H107" s="54" t="e">
        <f t="shared" si="2"/>
        <v>#DIV/0!</v>
      </c>
      <c r="I107" s="49"/>
      <c r="J107" s="49"/>
      <c r="K107" s="49"/>
      <c r="L107" s="49"/>
      <c r="M107" s="49"/>
      <c r="N107" s="49"/>
      <c r="O107" s="49"/>
      <c r="P107" s="49"/>
      <c r="Q107" s="49"/>
      <c r="R107" s="49"/>
    </row>
    <row r="108" spans="1:18" ht="12.75" x14ac:dyDescent="0.2">
      <c r="A108" s="49"/>
      <c r="B108" s="53" t="s">
        <v>86</v>
      </c>
      <c r="C108" s="5">
        <f>COUNTIF($K$4:$K$8,B108)+(COUNTIF($K$35:$K$39,B108)+(COUNTIF($K$66:$K$70,B108)))</f>
        <v>0</v>
      </c>
      <c r="D108" s="5">
        <f>(IF($C$10="Win",COUNTIF($K$4:$K$8,$B108),0)+(IF($C$41="Win",COUNTIF($K$35:$K$39,$B108),0)+(IF($C$72="Win",COUNTIF($K$66:$K$70,$B108),0))))</f>
        <v>0</v>
      </c>
      <c r="E108" s="5">
        <f>(IF($C$10="Lose",COUNTIF($K$4:$K$8,$B108),0)+(IF($C$41="Lose",COUNTIF($K$35:$K$39,$B108),0)+(IF($C$72="Lose",COUNTIF($K$66:$K$70,$B108),0))))</f>
        <v>0</v>
      </c>
      <c r="F108" s="54"/>
      <c r="G108" s="54"/>
      <c r="H108" s="54" t="e">
        <f t="shared" si="2"/>
        <v>#DIV/0!</v>
      </c>
      <c r="I108" s="5"/>
      <c r="J108" s="49"/>
      <c r="K108" s="49"/>
      <c r="L108" s="49"/>
      <c r="M108" s="49"/>
      <c r="N108" s="49"/>
      <c r="O108" s="49"/>
      <c r="P108" s="49"/>
      <c r="Q108" s="49"/>
      <c r="R108" s="49"/>
    </row>
    <row r="109" spans="1:18" ht="12.75" x14ac:dyDescent="0.2">
      <c r="A109" s="49"/>
      <c r="B109" s="53" t="s">
        <v>87</v>
      </c>
      <c r="C109" s="5">
        <f>COUNTIF($K$4:$K$8,B109)+(COUNTIF($K$35:$K$39,B109)+(COUNTIF($K$66:$K$70,B109)))</f>
        <v>0</v>
      </c>
      <c r="D109" s="5">
        <f>(IF($C$10="Win",COUNTIF($K$4:$K$8,$B109),0)+(IF($C$41="Win",COUNTIF($K$35:$K$39,$B109),0)+(IF($C$72="Win",COUNTIF($K$66:$K$70,$B109),0))))</f>
        <v>0</v>
      </c>
      <c r="E109" s="5">
        <f>(IF($C$10="Lose",COUNTIF($K$4:$K$8,$B109),0)+(IF($C$41="Lose",COUNTIF($K$35:$K$39,$B109),0)+(IF($C$72="Lose",COUNTIF($K$66:$K$70,$B109),0))))</f>
        <v>0</v>
      </c>
      <c r="F109" s="54"/>
      <c r="G109" s="54"/>
      <c r="H109" s="54" t="e">
        <f t="shared" si="2"/>
        <v>#DIV/0!</v>
      </c>
      <c r="I109" s="5"/>
      <c r="J109" s="49"/>
      <c r="K109" s="49"/>
      <c r="L109" s="49"/>
      <c r="M109" s="49"/>
      <c r="N109" s="49"/>
      <c r="O109" s="49"/>
      <c r="P109" s="49"/>
      <c r="Q109" s="49"/>
      <c r="R109" s="49"/>
    </row>
    <row r="110" spans="1:18" ht="12.75" x14ac:dyDescent="0.2">
      <c r="A110" s="49"/>
      <c r="B110" s="53" t="s">
        <v>88</v>
      </c>
      <c r="C110" s="5">
        <f>COUNTIF($K$4:$K$8,B110)+(COUNTIF($K$35:$K$39,B110)+(COUNTIF($K$66:$K$70,B110)))</f>
        <v>0</v>
      </c>
      <c r="D110" s="5">
        <f>(IF($C$10="Win",COUNTIF($K$4:$K$8,$B110),0)+(IF($C$41="Win",COUNTIF($K$35:$K$39,$B110),0)+(IF($C$72="Win",COUNTIF($K$66:$K$70,$B110),0))))</f>
        <v>0</v>
      </c>
      <c r="E110" s="5">
        <f>(IF($C$10="Lose",COUNTIF($K$4:$K$8,$B110),0)+(IF($C$41="Lose",COUNTIF($K$35:$K$39,$B110),0)+(IF($C$72="Lose",COUNTIF($K$66:$K$70,$B110),0))))</f>
        <v>0</v>
      </c>
      <c r="F110" s="54"/>
      <c r="G110" s="54"/>
      <c r="H110" s="54" t="e">
        <f t="shared" si="2"/>
        <v>#DIV/0!</v>
      </c>
      <c r="I110" s="5"/>
      <c r="J110" s="49"/>
      <c r="K110" s="49"/>
      <c r="L110" s="49"/>
      <c r="M110" s="49"/>
      <c r="N110" s="49"/>
      <c r="O110" s="49"/>
      <c r="P110" s="49"/>
      <c r="Q110" s="49"/>
      <c r="R110" s="49"/>
    </row>
    <row r="111" spans="1:18" ht="12.75" x14ac:dyDescent="0.2">
      <c r="A111" s="49"/>
      <c r="B111" s="53" t="s">
        <v>35</v>
      </c>
      <c r="C111" s="5">
        <f>COUNTIF($K$4:$K$8,B111)+(COUNTIF($K$35:$K$39,B111)+(COUNTIF($K$66:$K$70,B111)))</f>
        <v>0</v>
      </c>
      <c r="D111" s="5">
        <f>(IF($C$10="Win",COUNTIF($K$4:$K$8,$B111),0)+(IF($C$41="Win",COUNTIF($K$35:$K$39,$B111),0)+(IF($C$72="Win",COUNTIF($K$66:$K$70,$B111),0))))</f>
        <v>0</v>
      </c>
      <c r="E111" s="5">
        <f>(IF($C$10="Lose",COUNTIF($K$4:$K$8,$B111),0)+(IF($C$41="Lose",COUNTIF($K$35:$K$39,$B111),0)+(IF($C$72="Lose",COUNTIF($K$66:$K$70,$B111),0))))</f>
        <v>0</v>
      </c>
      <c r="F111" s="54"/>
      <c r="G111" s="54"/>
      <c r="H111" s="54" t="e">
        <f t="shared" si="2"/>
        <v>#DIV/0!</v>
      </c>
      <c r="I111" s="5"/>
      <c r="J111" s="49"/>
      <c r="K111" s="49"/>
      <c r="L111" s="49"/>
      <c r="M111" s="49"/>
      <c r="N111" s="49"/>
      <c r="O111" s="49"/>
      <c r="P111" s="49"/>
      <c r="Q111" s="49"/>
      <c r="R111" s="49"/>
    </row>
    <row r="112" spans="1:18" ht="12.75" x14ac:dyDescent="0.2">
      <c r="A112" s="49"/>
      <c r="B112" s="53" t="s">
        <v>89</v>
      </c>
      <c r="C112" s="5">
        <f>COUNTIF($K$4:$K$8,B112)+(COUNTIF($K$35:$K$39,B112)+(COUNTIF($K$66:$K$70,B112)))</f>
        <v>0</v>
      </c>
      <c r="D112" s="5">
        <f>(IF($C$10="Win",COUNTIF($K$4:$K$8,$B112),0)+(IF($C$41="Win",COUNTIF($K$35:$K$39,$B112),0)+(IF($C$72="Win",COUNTIF($K$66:$K$70,$B112),0))))</f>
        <v>0</v>
      </c>
      <c r="E112" s="5">
        <f>(IF($C$10="Lose",COUNTIF($K$4:$K$8,$B112),0)+(IF($C$41="Lose",COUNTIF($K$35:$K$39,$B112),0)+(IF($C$72="Lose",COUNTIF($K$66:$K$70,$B112),0))))</f>
        <v>0</v>
      </c>
      <c r="F112" s="54"/>
      <c r="G112" s="54"/>
      <c r="H112" s="54" t="e">
        <f t="shared" si="2"/>
        <v>#DIV/0!</v>
      </c>
      <c r="I112" s="5"/>
      <c r="J112" s="49"/>
      <c r="K112" s="49"/>
      <c r="L112" s="49"/>
      <c r="M112" s="49"/>
      <c r="N112" s="49"/>
      <c r="O112" s="49"/>
      <c r="P112" s="49"/>
      <c r="Q112" s="49"/>
      <c r="R112" s="49"/>
    </row>
    <row r="113" spans="1:18" ht="12.75" x14ac:dyDescent="0.2">
      <c r="A113" s="49"/>
      <c r="B113" s="53" t="s">
        <v>90</v>
      </c>
      <c r="C113" s="5">
        <f>COUNTIF($K$4:$K$8,B113)+(COUNTIF($K$35:$K$39,B113)+(COUNTIF($K$66:$K$70,B113)))</f>
        <v>0</v>
      </c>
      <c r="D113" s="5">
        <f>(IF($C$10="Win",COUNTIF($K$4:$K$8,$B113),0)+(IF($C$41="Win",COUNTIF($K$35:$K$39,$B113),0)+(IF($C$72="Win",COUNTIF($K$66:$K$70,$B113),0))))</f>
        <v>0</v>
      </c>
      <c r="E113" s="5">
        <f>(IF($C$10="Lose",COUNTIF($K$4:$K$8,$B113),0)+(IF($C$41="Lose",COUNTIF($K$35:$K$39,$B113),0)+(IF($C$72="Lose",COUNTIF($K$66:$K$70,$B113),0))))</f>
        <v>0</v>
      </c>
      <c r="F113" s="54"/>
      <c r="G113" s="54"/>
      <c r="H113" s="54" t="e">
        <f t="shared" si="2"/>
        <v>#DIV/0!</v>
      </c>
      <c r="I113" s="5"/>
      <c r="J113" s="49"/>
      <c r="K113" s="49"/>
      <c r="L113" s="49"/>
      <c r="M113" s="49"/>
      <c r="N113" s="49"/>
      <c r="O113" s="49"/>
      <c r="P113" s="49"/>
      <c r="Q113" s="49"/>
      <c r="R113" s="49"/>
    </row>
    <row r="114" spans="1:18" ht="12.75" x14ac:dyDescent="0.2">
      <c r="A114" s="49"/>
      <c r="B114" s="53" t="s">
        <v>91</v>
      </c>
      <c r="C114" s="5">
        <f>COUNTIF($K$4:$K$8,B114)+(COUNTIF($K$35:$K$39,B114)+(COUNTIF($K$66:$K$70,B114)))</f>
        <v>0</v>
      </c>
      <c r="D114" s="5">
        <f>(IF($C$10="Win",COUNTIF($K$4:$K$8,$B114),0)+(IF($C$41="Win",COUNTIF($K$35:$K$39,$B114),0)+(IF($C$72="Win",COUNTIF($K$66:$K$70,$B114),0))))</f>
        <v>0</v>
      </c>
      <c r="E114" s="5">
        <f>(IF($C$10="Lose",COUNTIF($K$4:$K$8,$B114),0)+(IF($C$41="Lose",COUNTIF($K$35:$K$39,$B114),0)+(IF($C$72="Lose",COUNTIF($K$66:$K$70,$B114),0))))</f>
        <v>0</v>
      </c>
      <c r="F114" s="54"/>
      <c r="G114" s="54"/>
      <c r="H114" s="54" t="e">
        <f t="shared" si="2"/>
        <v>#DIV/0!</v>
      </c>
      <c r="I114" s="5"/>
      <c r="J114" s="49"/>
      <c r="K114" s="49"/>
      <c r="L114" s="49"/>
      <c r="M114" s="49"/>
      <c r="N114" s="49"/>
      <c r="O114" s="49"/>
      <c r="P114" s="49"/>
      <c r="Q114" s="49"/>
      <c r="R114" s="49"/>
    </row>
    <row r="115" spans="1:18" ht="12.75" x14ac:dyDescent="0.2">
      <c r="A115" s="49"/>
      <c r="B115" s="53" t="s">
        <v>92</v>
      </c>
      <c r="C115" s="5">
        <f>COUNTIF($K$4:$K$8,B115)+(COUNTIF($K$35:$K$39,B115)+(COUNTIF($K$66:$K$70,B115)))</f>
        <v>0</v>
      </c>
      <c r="D115" s="5">
        <f>(IF($C$10="Win",COUNTIF($K$4:$K$8,$B115),0)+(IF($C$41="Win",COUNTIF($K$35:$K$39,$B115),0)+(IF($C$72="Win",COUNTIF($K$66:$K$70,$B115),0))))</f>
        <v>0</v>
      </c>
      <c r="E115" s="5">
        <f>(IF($C$10="Lose",COUNTIF($K$4:$K$8,$B115),0)+(IF($C$41="Lose",COUNTIF($K$35:$K$39,$B115),0)+(IF($C$72="Lose",COUNTIF($K$66:$K$70,$B115),0))))</f>
        <v>0</v>
      </c>
      <c r="F115" s="54"/>
      <c r="G115" s="54"/>
      <c r="H115" s="54" t="e">
        <f t="shared" si="2"/>
        <v>#DIV/0!</v>
      </c>
      <c r="I115" s="5"/>
      <c r="J115" s="49"/>
      <c r="K115" s="49"/>
      <c r="L115" s="49"/>
      <c r="M115" s="49"/>
      <c r="N115" s="49"/>
      <c r="O115" s="49"/>
      <c r="P115" s="49"/>
      <c r="Q115" s="49"/>
      <c r="R115" s="49"/>
    </row>
    <row r="116" spans="1:18" ht="12.75" x14ac:dyDescent="0.2">
      <c r="A116" s="49"/>
      <c r="B116" s="53" t="s">
        <v>93</v>
      </c>
      <c r="C116" s="5">
        <f>COUNTIF($K$4:$K$8,B116)+(COUNTIF($K$35:$K$39,B116)+(COUNTIF($K$66:$K$70,B116)))</f>
        <v>0</v>
      </c>
      <c r="D116" s="5">
        <f>(IF($C$10="Win",COUNTIF($K$4:$K$8,$B116),0)+(IF($C$41="Win",COUNTIF($K$35:$K$39,$B116),0)+(IF($C$72="Win",COUNTIF($K$66:$K$70,$B116),0))))</f>
        <v>0</v>
      </c>
      <c r="E116" s="5">
        <f>(IF($C$10="Lose",COUNTIF($K$4:$K$8,$B116),0)+(IF($C$41="Lose",COUNTIF($K$35:$K$39,$B116),0)+(IF($C$72="Lose",COUNTIF($K$66:$K$70,$B116),0))))</f>
        <v>0</v>
      </c>
      <c r="F116" s="54"/>
      <c r="G116" s="54"/>
      <c r="H116" s="54" t="e">
        <f t="shared" si="2"/>
        <v>#DIV/0!</v>
      </c>
      <c r="I116" s="5"/>
      <c r="J116" s="49"/>
      <c r="K116" s="49"/>
      <c r="L116" s="49"/>
      <c r="M116" s="49"/>
      <c r="N116" s="49"/>
      <c r="O116" s="49"/>
      <c r="P116" s="49"/>
      <c r="Q116" s="49"/>
      <c r="R116" s="49"/>
    </row>
    <row r="117" spans="1:18" ht="12.75" x14ac:dyDescent="0.2">
      <c r="A117" s="49"/>
      <c r="B117" s="53" t="s">
        <v>94</v>
      </c>
      <c r="C117" s="5">
        <f>COUNTIF($K$4:$K$8,B117)+(COUNTIF($K$35:$K$39,B117)+(COUNTIF($K$66:$K$70,B117)))</f>
        <v>0</v>
      </c>
      <c r="D117" s="5">
        <f>(IF($C$10="Win",COUNTIF($K$4:$K$8,$B117),0)+(IF($C$41="Win",COUNTIF($K$35:$K$39,$B117),0)+(IF($C$72="Win",COUNTIF($K$66:$K$70,$B117),0))))</f>
        <v>0</v>
      </c>
      <c r="E117" s="5">
        <f>(IF($C$10="Lose",COUNTIF($K$4:$K$8,$B117),0)+(IF($C$41="Lose",COUNTIF($K$35:$K$39,$B117),0)+(IF($C$72="Lose",COUNTIF($K$66:$K$70,$B117),0))))</f>
        <v>0</v>
      </c>
      <c r="F117" s="54"/>
      <c r="G117" s="54"/>
      <c r="H117" s="54" t="e">
        <f t="shared" si="2"/>
        <v>#DIV/0!</v>
      </c>
      <c r="I117" s="5"/>
      <c r="J117" s="49"/>
      <c r="K117" s="49"/>
      <c r="L117" s="49"/>
      <c r="M117" s="49"/>
      <c r="N117" s="49"/>
      <c r="O117" s="49"/>
      <c r="P117" s="49"/>
      <c r="Q117" s="49"/>
      <c r="R117" s="49"/>
    </row>
    <row r="118" spans="1:18" ht="12.75" x14ac:dyDescent="0.2">
      <c r="A118" s="49"/>
      <c r="B118" s="53" t="s">
        <v>95</v>
      </c>
      <c r="C118" s="5">
        <f>COUNTIF($K$4:$K$8,B118)+(COUNTIF($K$35:$K$39,B118)+(COUNTIF($K$66:$K$70,B118)))</f>
        <v>0</v>
      </c>
      <c r="D118" s="5">
        <f>(IF($C$10="Win",COUNTIF($K$4:$K$8,$B118),0)+(IF($C$41="Win",COUNTIF($K$35:$K$39,$B118),0)+(IF($C$72="Win",COUNTIF($K$66:$K$70,$B118),0))))</f>
        <v>0</v>
      </c>
      <c r="E118" s="5">
        <f>(IF($C$10="Lose",COUNTIF($K$4:$K$8,$B118),0)+(IF($C$41="Lose",COUNTIF($K$35:$K$39,$B118),0)+(IF($C$72="Lose",COUNTIF($K$66:$K$70,$B118),0))))</f>
        <v>0</v>
      </c>
      <c r="F118" s="54"/>
      <c r="G118" s="54"/>
      <c r="H118" s="54" t="e">
        <f t="shared" si="2"/>
        <v>#DIV/0!</v>
      </c>
      <c r="I118" s="5"/>
      <c r="J118" s="49"/>
      <c r="K118" s="49"/>
      <c r="L118" s="49"/>
      <c r="M118" s="49"/>
      <c r="N118" s="49"/>
      <c r="O118" s="49"/>
      <c r="P118" s="49"/>
      <c r="Q118" s="49"/>
      <c r="R118" s="49"/>
    </row>
    <row r="119" spans="1:18" ht="12.75" x14ac:dyDescent="0.2">
      <c r="A119" s="49"/>
      <c r="B119" s="53" t="s">
        <v>96</v>
      </c>
      <c r="C119" s="5">
        <f>COUNTIF($K$4:$K$8,B119)+(COUNTIF($K$35:$K$39,B119)+(COUNTIF($K$66:$K$70,B119)))</f>
        <v>0</v>
      </c>
      <c r="D119" s="5">
        <f>(IF($C$10="Win",COUNTIF($K$4:$K$8,$B119),0)+(IF($C$41="Win",COUNTIF($K$35:$K$39,$B119),0)+(IF($C$72="Win",COUNTIF($K$66:$K$70,$B119),0))))</f>
        <v>0</v>
      </c>
      <c r="E119" s="5">
        <f>(IF($C$10="Lose",COUNTIF($K$4:$K$8,$B119),0)+(IF($C$41="Lose",COUNTIF($K$35:$K$39,$B119),0)+(IF($C$72="Lose",COUNTIF($K$66:$K$70,$B119),0))))</f>
        <v>0</v>
      </c>
      <c r="F119" s="54"/>
      <c r="G119" s="54"/>
      <c r="H119" s="54" t="e">
        <f t="shared" si="2"/>
        <v>#DIV/0!</v>
      </c>
      <c r="I119" s="5"/>
      <c r="J119" s="49"/>
      <c r="K119" s="49"/>
      <c r="L119" s="49"/>
      <c r="M119" s="49"/>
      <c r="N119" s="49"/>
      <c r="O119" s="49"/>
      <c r="P119" s="49"/>
      <c r="Q119" s="49"/>
      <c r="R119" s="49"/>
    </row>
    <row r="120" spans="1:18" ht="12.75" x14ac:dyDescent="0.2">
      <c r="A120" s="49"/>
      <c r="B120" s="53" t="s">
        <v>97</v>
      </c>
      <c r="C120" s="5">
        <f>COUNTIF($K$4:$K$8,B120)+(COUNTIF($K$35:$K$39,B120)+(COUNTIF($K$66:$K$70,B120)))</f>
        <v>0</v>
      </c>
      <c r="D120" s="5">
        <f>(IF($C$10="Win",COUNTIF($K$4:$K$8,$B120),0)+(IF($C$41="Win",COUNTIF($K$35:$K$39,$B120),0)+(IF($C$72="Win",COUNTIF($K$66:$K$70,$B120),0))))</f>
        <v>0</v>
      </c>
      <c r="E120" s="5">
        <f>(IF($C$10="Lose",COUNTIF($K$4:$K$8,$B120),0)+(IF($C$41="Lose",COUNTIF($K$35:$K$39,$B120),0)+(IF($C$72="Lose",COUNTIF($K$66:$K$70,$B120),0))))</f>
        <v>0</v>
      </c>
      <c r="F120" s="54"/>
      <c r="G120" s="54"/>
      <c r="H120" s="54" t="e">
        <f t="shared" si="2"/>
        <v>#DIV/0!</v>
      </c>
      <c r="I120" s="5"/>
      <c r="J120" s="49"/>
      <c r="K120" s="49"/>
      <c r="L120" s="49"/>
      <c r="M120" s="49"/>
      <c r="N120" s="49"/>
      <c r="O120" s="49"/>
      <c r="P120" s="49"/>
      <c r="Q120" s="49"/>
      <c r="R120" s="49"/>
    </row>
    <row r="121" spans="1:18" ht="12.75" x14ac:dyDescent="0.2">
      <c r="A121" s="49"/>
      <c r="B121" s="53" t="s">
        <v>98</v>
      </c>
      <c r="C121" s="5">
        <f>COUNTIF($K$4:$K$8,B121)+(COUNTIF($K$35:$K$39,B121)+(COUNTIF($K$66:$K$70,B121)))</f>
        <v>0</v>
      </c>
      <c r="D121" s="5">
        <f>(IF($C$10="Win",COUNTIF($K$4:$K$8,$B121),0)+(IF($C$41="Win",COUNTIF($K$35:$K$39,$B121),0)+(IF($C$72="Win",COUNTIF($K$66:$K$70,$B121),0))))</f>
        <v>0</v>
      </c>
      <c r="E121" s="5">
        <f>(IF($C$10="Lose",COUNTIF($K$4:$K$8,$B121),0)+(IF($C$41="Lose",COUNTIF($K$35:$K$39,$B121),0)+(IF($C$72="Lose",COUNTIF($K$66:$K$70,$B121),0))))</f>
        <v>0</v>
      </c>
      <c r="F121" s="54"/>
      <c r="G121" s="54"/>
      <c r="H121" s="54" t="e">
        <f t="shared" si="2"/>
        <v>#DIV/0!</v>
      </c>
      <c r="I121" s="5"/>
      <c r="J121" s="49"/>
      <c r="K121" s="49"/>
      <c r="L121" s="49"/>
      <c r="M121" s="49"/>
      <c r="N121" s="49"/>
      <c r="O121" s="49"/>
      <c r="P121" s="49"/>
      <c r="Q121" s="49"/>
      <c r="R121" s="49"/>
    </row>
    <row r="122" spans="1:18" ht="12.75" x14ac:dyDescent="0.2">
      <c r="A122" s="49"/>
      <c r="B122" s="53" t="s">
        <v>99</v>
      </c>
      <c r="C122" s="5">
        <f>COUNTIF($K$4:$K$8,B122)+(COUNTIF($K$35:$K$39,B122)+(COUNTIF($K$66:$K$70,B122)))</f>
        <v>0</v>
      </c>
      <c r="D122" s="5">
        <f>(IF($C$10="Win",COUNTIF($K$4:$K$8,$B122),0)+(IF($C$41="Win",COUNTIF($K$35:$K$39,$B122),0)+(IF($C$72="Win",COUNTIF($K$66:$K$70,$B122),0))))</f>
        <v>0</v>
      </c>
      <c r="E122" s="5">
        <f>(IF($C$10="Lose",COUNTIF($K$4:$K$8,$B122),0)+(IF($C$41="Lose",COUNTIF($K$35:$K$39,$B122),0)+(IF($C$72="Lose",COUNTIF($K$66:$K$70,$B122),0))))</f>
        <v>0</v>
      </c>
      <c r="F122" s="54"/>
      <c r="G122" s="54"/>
      <c r="H122" s="54" t="e">
        <f t="shared" si="2"/>
        <v>#DIV/0!</v>
      </c>
      <c r="I122" s="5"/>
      <c r="J122" s="49"/>
      <c r="K122" s="49"/>
      <c r="L122" s="49"/>
      <c r="M122" s="49"/>
      <c r="N122" s="49"/>
      <c r="O122" s="49"/>
      <c r="P122" s="49"/>
      <c r="Q122" s="49"/>
      <c r="R122" s="49"/>
    </row>
    <row r="123" spans="1:18" ht="12.75" x14ac:dyDescent="0.2">
      <c r="A123" s="49"/>
      <c r="B123" s="53" t="s">
        <v>100</v>
      </c>
      <c r="C123" s="5">
        <f>COUNTIF($K$4:$K$8,B123)+(COUNTIF($K$35:$K$39,B123)+(COUNTIF($K$66:$K$70,B123)))</f>
        <v>0</v>
      </c>
      <c r="D123" s="5">
        <f>(IF($C$10="Win",COUNTIF($K$4:$K$8,$B123),0)+(IF($C$41="Win",COUNTIF($K$35:$K$39,$B123),0)+(IF($C$72="Win",COUNTIF($K$66:$K$70,$B123),0))))</f>
        <v>0</v>
      </c>
      <c r="E123" s="5">
        <f>(IF($C$10="Lose",COUNTIF($K$4:$K$8,$B123),0)+(IF($C$41="Lose",COUNTIF($K$35:$K$39,$B123),0)+(IF($C$72="Lose",COUNTIF($K$66:$K$70,$B123),0))))</f>
        <v>0</v>
      </c>
      <c r="F123" s="54"/>
      <c r="G123" s="54"/>
      <c r="H123" s="54" t="e">
        <f t="shared" si="2"/>
        <v>#DIV/0!</v>
      </c>
      <c r="I123" s="5"/>
      <c r="J123" s="49"/>
      <c r="K123" s="49"/>
      <c r="L123" s="49"/>
      <c r="M123" s="49"/>
      <c r="N123" s="49"/>
      <c r="O123" s="49"/>
      <c r="P123" s="49"/>
      <c r="Q123" s="49"/>
      <c r="R123" s="49"/>
    </row>
    <row r="124" spans="1:18" ht="12.75" x14ac:dyDescent="0.2">
      <c r="A124" s="49"/>
      <c r="B124" s="53" t="s">
        <v>101</v>
      </c>
      <c r="C124" s="5">
        <f>COUNTIF($K$4:$K$8,B124)+(COUNTIF($K$35:$K$39,B124)+(COUNTIF($K$66:$K$70,B124)))</f>
        <v>0</v>
      </c>
      <c r="D124" s="5">
        <f>(IF($C$10="Win",COUNTIF($K$4:$K$8,$B124),0)+(IF($C$41="Win",COUNTIF($K$35:$K$39,$B124),0)+(IF($C$72="Win",COUNTIF($K$66:$K$70,$B124),0))))</f>
        <v>0</v>
      </c>
      <c r="E124" s="5">
        <f>(IF($C$10="Lose",COUNTIF($K$4:$K$8,$B124),0)+(IF($C$41="Lose",COUNTIF($K$35:$K$39,$B124),0)+(IF($C$72="Lose",COUNTIF($K$66:$K$70,$B124),0))))</f>
        <v>0</v>
      </c>
      <c r="F124" s="54"/>
      <c r="G124" s="54"/>
      <c r="H124" s="54" t="e">
        <f t="shared" si="2"/>
        <v>#DIV/0!</v>
      </c>
      <c r="I124" s="5"/>
      <c r="J124" s="49"/>
      <c r="K124" s="49"/>
      <c r="L124" s="49"/>
      <c r="M124" s="49"/>
      <c r="N124" s="49"/>
      <c r="O124" s="49"/>
      <c r="P124" s="49"/>
      <c r="Q124" s="49"/>
      <c r="R124" s="49"/>
    </row>
    <row r="125" spans="1:18" ht="12.75" x14ac:dyDescent="0.2">
      <c r="A125" s="49"/>
      <c r="B125" s="53" t="s">
        <v>102</v>
      </c>
      <c r="C125" s="5">
        <f>COUNTIF($K$4:$K$8,B125)+(COUNTIF($K$35:$K$39,B125)+(COUNTIF($K$66:$K$70,B125)))</f>
        <v>0</v>
      </c>
      <c r="D125" s="5">
        <f>(IF($C$10="Win",COUNTIF($K$4:$K$8,$B125),0)+(IF($C$41="Win",COUNTIF($K$35:$K$39,$B125),0)+(IF($C$72="Win",COUNTIF($K$66:$K$70,$B125),0))))</f>
        <v>0</v>
      </c>
      <c r="E125" s="5">
        <f>(IF($C$10="Lose",COUNTIF($K$4:$K$8,$B125),0)+(IF($C$41="Lose",COUNTIF($K$35:$K$39,$B125),0)+(IF($C$72="Lose",COUNTIF($K$66:$K$70,$B125),0))))</f>
        <v>0</v>
      </c>
      <c r="F125" s="54"/>
      <c r="G125" s="54"/>
      <c r="H125" s="54" t="e">
        <f t="shared" si="2"/>
        <v>#DIV/0!</v>
      </c>
      <c r="I125" s="5"/>
      <c r="J125" s="49"/>
      <c r="K125" s="49"/>
      <c r="L125" s="49"/>
      <c r="M125" s="49"/>
      <c r="N125" s="49"/>
      <c r="O125" s="49"/>
      <c r="P125" s="49"/>
      <c r="Q125" s="49"/>
      <c r="R125" s="49"/>
    </row>
    <row r="126" spans="1:18" ht="12.75" x14ac:dyDescent="0.2">
      <c r="A126" s="49"/>
      <c r="B126" s="53" t="s">
        <v>103</v>
      </c>
      <c r="C126" s="5">
        <f>COUNTIF($K$4:$K$8,B126)+(COUNTIF($K$35:$K$39,B126)+(COUNTIF($K$66:$K$70,B126)))</f>
        <v>0</v>
      </c>
      <c r="D126" s="5">
        <f>(IF($C$10="Win",COUNTIF($K$4:$K$8,$B126),0)+(IF($C$41="Win",COUNTIF($K$35:$K$39,$B126),0)+(IF($C$72="Win",COUNTIF($K$66:$K$70,$B126),0))))</f>
        <v>0</v>
      </c>
      <c r="E126" s="5">
        <f>(IF($C$10="Lose",COUNTIF($K$4:$K$8,$B126),0)+(IF($C$41="Lose",COUNTIF($K$35:$K$39,$B126),0)+(IF($C$72="Lose",COUNTIF($K$66:$K$70,$B126),0))))</f>
        <v>0</v>
      </c>
      <c r="F126" s="54"/>
      <c r="G126" s="54"/>
      <c r="H126" s="54" t="e">
        <f t="shared" si="2"/>
        <v>#DIV/0!</v>
      </c>
      <c r="I126" s="5"/>
      <c r="J126" s="49"/>
      <c r="K126" s="49"/>
      <c r="L126" s="49"/>
      <c r="M126" s="49"/>
      <c r="N126" s="49"/>
      <c r="O126" s="49"/>
      <c r="P126" s="49"/>
      <c r="Q126" s="49"/>
      <c r="R126" s="49"/>
    </row>
    <row r="127" spans="1:18" ht="12.75" x14ac:dyDescent="0.2">
      <c r="A127" s="49"/>
      <c r="B127" s="53" t="s">
        <v>104</v>
      </c>
      <c r="C127" s="5">
        <f>COUNTIF($K$4:$K$8,B127)+(COUNTIF($K$35:$K$39,B127)+(COUNTIF($K$66:$K$70,B127)))</f>
        <v>0</v>
      </c>
      <c r="D127" s="5">
        <f>(IF($C$10="Win",COUNTIF($K$4:$K$8,$B127),0)+(IF($C$41="Win",COUNTIF($K$35:$K$39,$B127),0)+(IF($C$72="Win",COUNTIF($K$66:$K$70,$B127),0))))</f>
        <v>0</v>
      </c>
      <c r="E127" s="5">
        <f>(IF($C$10="Lose",COUNTIF($K$4:$K$8,$B127),0)+(IF($C$41="Lose",COUNTIF($K$35:$K$39,$B127),0)+(IF($C$72="Lose",COUNTIF($K$66:$K$70,$B127),0))))</f>
        <v>0</v>
      </c>
      <c r="F127" s="54"/>
      <c r="G127" s="54"/>
      <c r="H127" s="54" t="e">
        <f t="shared" si="2"/>
        <v>#DIV/0!</v>
      </c>
      <c r="I127" s="5"/>
      <c r="J127" s="49"/>
      <c r="K127" s="49"/>
      <c r="L127" s="49"/>
      <c r="M127" s="49"/>
      <c r="N127" s="49"/>
      <c r="O127" s="49"/>
      <c r="P127" s="49"/>
      <c r="Q127" s="49"/>
      <c r="R127" s="49"/>
    </row>
    <row r="128" spans="1:18" ht="12.75" x14ac:dyDescent="0.2">
      <c r="A128" s="49"/>
      <c r="B128" s="53" t="s">
        <v>105</v>
      </c>
      <c r="C128" s="5">
        <f>COUNTIF($K$4:$K$8,B128)+(COUNTIF($K$35:$K$39,B128)+(COUNTIF($K$66:$K$70,B128)))</f>
        <v>0</v>
      </c>
      <c r="D128" s="5">
        <f>(IF($C$10="Win",COUNTIF($K$4:$K$8,$B128),0)+(IF($C$41="Win",COUNTIF($K$35:$K$39,$B128),0)+(IF($C$72="Win",COUNTIF($K$66:$K$70,$B128),0))))</f>
        <v>0</v>
      </c>
      <c r="E128" s="5">
        <f>(IF($C$10="Lose",COUNTIF($K$4:$K$8,$B128),0)+(IF($C$41="Lose",COUNTIF($K$35:$K$39,$B128),0)+(IF($C$72="Lose",COUNTIF($K$66:$K$70,$B128),0))))</f>
        <v>0</v>
      </c>
      <c r="F128" s="54"/>
      <c r="G128" s="54"/>
      <c r="H128" s="54" t="e">
        <f t="shared" si="2"/>
        <v>#DIV/0!</v>
      </c>
      <c r="I128" s="5"/>
      <c r="J128" s="49"/>
      <c r="K128" s="49"/>
      <c r="L128" s="49"/>
      <c r="M128" s="49"/>
      <c r="N128" s="49"/>
      <c r="O128" s="49"/>
      <c r="P128" s="49"/>
      <c r="Q128" s="49"/>
      <c r="R128" s="49"/>
    </row>
    <row r="129" spans="1:18" ht="12.75" x14ac:dyDescent="0.2">
      <c r="A129" s="49"/>
      <c r="B129" s="53" t="s">
        <v>106</v>
      </c>
      <c r="C129" s="5">
        <f>COUNTIF($K$4:$K$8,B129)+(COUNTIF($K$35:$K$39,B129)+(COUNTIF($K$66:$K$70,B129)))</f>
        <v>0</v>
      </c>
      <c r="D129" s="5">
        <f>(IF($C$10="Win",COUNTIF($K$4:$K$8,$B129),0)+(IF($C$41="Win",COUNTIF($K$35:$K$39,$B129),0)+(IF($C$72="Win",COUNTIF($K$66:$K$70,$B129),0))))</f>
        <v>0</v>
      </c>
      <c r="E129" s="5">
        <f>(IF($C$10="Lose",COUNTIF($K$4:$K$8,$B129),0)+(IF($C$41="Lose",COUNTIF($K$35:$K$39,$B129),0)+(IF($C$72="Lose",COUNTIF($K$66:$K$70,$B129),0))))</f>
        <v>0</v>
      </c>
      <c r="F129" s="54"/>
      <c r="G129" s="54"/>
      <c r="H129" s="54" t="e">
        <f t="shared" si="2"/>
        <v>#DIV/0!</v>
      </c>
      <c r="I129" s="5"/>
      <c r="J129" s="49"/>
      <c r="K129" s="49"/>
      <c r="L129" s="49"/>
      <c r="M129" s="49"/>
      <c r="N129" s="49"/>
      <c r="O129" s="49"/>
      <c r="P129" s="49"/>
      <c r="Q129" s="49"/>
      <c r="R129" s="49"/>
    </row>
    <row r="130" spans="1:18" ht="12.75" x14ac:dyDescent="0.2">
      <c r="A130" s="49"/>
      <c r="B130" s="53" t="s">
        <v>107</v>
      </c>
      <c r="C130" s="5">
        <f>COUNTIF($K$4:$K$8,B130)+(COUNTIF($K$35:$K$39,B130)+(COUNTIF($K$66:$K$70,B130)))</f>
        <v>0</v>
      </c>
      <c r="D130" s="5">
        <f>(IF($C$10="Win",COUNTIF($K$4:$K$8,$B130),0)+(IF($C$41="Win",COUNTIF($K$35:$K$39,$B130),0)+(IF($C$72="Win",COUNTIF($K$66:$K$70,$B130),0))))</f>
        <v>0</v>
      </c>
      <c r="E130" s="5">
        <f>(IF($C$10="Lose",COUNTIF($K$4:$K$8,$B130),0)+(IF($C$41="Lose",COUNTIF($K$35:$K$39,$B130),0)+(IF($C$72="Lose",COUNTIF($K$66:$K$70,$B130),0))))</f>
        <v>0</v>
      </c>
      <c r="F130" s="54"/>
      <c r="G130" s="54"/>
      <c r="H130" s="54" t="e">
        <f t="shared" si="2"/>
        <v>#DIV/0!</v>
      </c>
      <c r="I130" s="5"/>
      <c r="J130" s="49"/>
      <c r="K130" s="49"/>
      <c r="L130" s="49"/>
      <c r="M130" s="49"/>
      <c r="N130" s="49"/>
      <c r="O130" s="49"/>
      <c r="P130" s="49"/>
      <c r="Q130" s="49"/>
      <c r="R130" s="49"/>
    </row>
    <row r="131" spans="1:18" ht="12.75" x14ac:dyDescent="0.2">
      <c r="A131" s="49"/>
      <c r="B131" s="53" t="s">
        <v>108</v>
      </c>
      <c r="C131" s="5">
        <f>COUNTIF($K$4:$K$8,B131)+(COUNTIF($K$35:$K$39,B131)+(COUNTIF($K$66:$K$70,B131)))</f>
        <v>0</v>
      </c>
      <c r="D131" s="5">
        <f>(IF($C$10="Win",COUNTIF($K$4:$K$8,$B131),0)+(IF($C$41="Win",COUNTIF($K$35:$K$39,$B131),0)+(IF($C$72="Win",COUNTIF($K$66:$K$70,$B131),0))))</f>
        <v>0</v>
      </c>
      <c r="E131" s="5">
        <f>(IF($C$10="Lose",COUNTIF($K$4:$K$8,$B131),0)+(IF($C$41="Lose",COUNTIF($K$35:$K$39,$B131),0)+(IF($C$72="Lose",COUNTIF($K$66:$K$70,$B131),0))))</f>
        <v>0</v>
      </c>
      <c r="F131" s="54"/>
      <c r="G131" s="54"/>
      <c r="H131" s="54" t="e">
        <f t="shared" si="2"/>
        <v>#DIV/0!</v>
      </c>
      <c r="I131" s="5"/>
      <c r="J131" s="49"/>
      <c r="K131" s="49"/>
      <c r="L131" s="49"/>
      <c r="M131" s="49"/>
      <c r="N131" s="49"/>
      <c r="O131" s="49"/>
      <c r="P131" s="49"/>
      <c r="Q131" s="49"/>
      <c r="R131" s="49"/>
    </row>
    <row r="132" spans="1:18" ht="12.75" x14ac:dyDescent="0.2">
      <c r="A132" s="49"/>
      <c r="B132" s="53" t="s">
        <v>109</v>
      </c>
      <c r="C132" s="5">
        <f>COUNTIF($K$4:$K$8,B132)+(COUNTIF($K$35:$K$39,B132)+(COUNTIF($K$66:$K$70,B132)))</f>
        <v>0</v>
      </c>
      <c r="D132" s="5">
        <f>(IF($C$10="Win",COUNTIF($K$4:$K$8,$B132),0)+(IF($C$41="Win",COUNTIF($K$35:$K$39,$B132),0)+(IF($C$72="Win",COUNTIF($K$66:$K$70,$B132),0))))</f>
        <v>0</v>
      </c>
      <c r="E132" s="5">
        <f>(IF($C$10="Lose",COUNTIF($K$4:$K$8,$B132),0)+(IF($C$41="Lose",COUNTIF($K$35:$K$39,$B132),0)+(IF($C$72="Lose",COUNTIF($K$66:$K$70,$B132),0))))</f>
        <v>0</v>
      </c>
      <c r="F132" s="54"/>
      <c r="G132" s="54"/>
      <c r="H132" s="54" t="e">
        <f t="shared" si="2"/>
        <v>#DIV/0!</v>
      </c>
      <c r="I132" s="5"/>
      <c r="J132" s="49"/>
      <c r="K132" s="49"/>
      <c r="L132" s="49"/>
      <c r="M132" s="49"/>
      <c r="N132" s="49"/>
      <c r="O132" s="49"/>
      <c r="P132" s="49"/>
      <c r="Q132" s="49"/>
      <c r="R132" s="49"/>
    </row>
    <row r="133" spans="1:18" ht="12.75" x14ac:dyDescent="0.2">
      <c r="A133" s="49"/>
      <c r="B133" s="53" t="s">
        <v>110</v>
      </c>
      <c r="C133" s="5">
        <f>COUNTIF($K$4:$K$8,B133)+(COUNTIF($K$35:$K$39,B133)+(COUNTIF($K$66:$K$70,B133)))</f>
        <v>0</v>
      </c>
      <c r="D133" s="5">
        <f>(IF($C$10="Win",COUNTIF($K$4:$K$8,$B133),0)+(IF($C$41="Win",COUNTIF($K$35:$K$39,$B133),0)+(IF($C$72="Win",COUNTIF($K$66:$K$70,$B133),0))))</f>
        <v>0</v>
      </c>
      <c r="E133" s="5">
        <f>(IF($C$10="Lose",COUNTIF($K$4:$K$8,$B133),0)+(IF($C$41="Lose",COUNTIF($K$35:$K$39,$B133),0)+(IF($C$72="Lose",COUNTIF($K$66:$K$70,$B133),0))))</f>
        <v>0</v>
      </c>
      <c r="F133" s="54"/>
      <c r="G133" s="54"/>
      <c r="H133" s="54" t="e">
        <f t="shared" si="2"/>
        <v>#DIV/0!</v>
      </c>
      <c r="I133" s="5"/>
      <c r="J133" s="49"/>
      <c r="K133" s="49"/>
      <c r="L133" s="49"/>
      <c r="M133" s="49"/>
      <c r="N133" s="49"/>
      <c r="O133" s="49"/>
      <c r="P133" s="49"/>
      <c r="Q133" s="49"/>
      <c r="R133" s="49"/>
    </row>
    <row r="134" spans="1:18" ht="12.75" x14ac:dyDescent="0.2">
      <c r="A134" s="49"/>
      <c r="B134" s="53" t="s">
        <v>111</v>
      </c>
      <c r="C134" s="5">
        <f>COUNTIF($K$4:$K$8,B134)+(COUNTIF($K$35:$K$39,B134)+(COUNTIF($K$66:$K$70,B134)))</f>
        <v>0</v>
      </c>
      <c r="D134" s="5">
        <f>(IF($C$10="Win",COUNTIF($K$4:$K$8,$B134),0)+(IF($C$41="Win",COUNTIF($K$35:$K$39,$B134),0)+(IF($C$72="Win",COUNTIF($K$66:$K$70,$B134),0))))</f>
        <v>0</v>
      </c>
      <c r="E134" s="5">
        <f>(IF($C$10="Lose",COUNTIF($K$4:$K$8,$B134),0)+(IF($C$41="Lose",COUNTIF($K$35:$K$39,$B134),0)+(IF($C$72="Lose",COUNTIF($K$66:$K$70,$B134),0))))</f>
        <v>0</v>
      </c>
      <c r="F134" s="54"/>
      <c r="G134" s="54"/>
      <c r="H134" s="54" t="e">
        <f t="shared" si="2"/>
        <v>#DIV/0!</v>
      </c>
      <c r="I134" s="5"/>
      <c r="J134" s="49"/>
      <c r="K134" s="49"/>
      <c r="L134" s="49"/>
      <c r="M134" s="49"/>
      <c r="N134" s="49"/>
      <c r="O134" s="49"/>
      <c r="P134" s="49"/>
      <c r="Q134" s="49"/>
      <c r="R134" s="49"/>
    </row>
    <row r="135" spans="1:18" ht="12.75" x14ac:dyDescent="0.2">
      <c r="A135" s="49"/>
      <c r="B135" s="53" t="s">
        <v>112</v>
      </c>
      <c r="C135" s="5">
        <f>COUNTIF($K$4:$K$8,B135)+(COUNTIF($K$35:$K$39,B135)+(COUNTIF($K$66:$K$70,B135)))</f>
        <v>0</v>
      </c>
      <c r="D135" s="5">
        <f>(IF($C$10="Win",COUNTIF($K$4:$K$8,$B135),0)+(IF($C$41="Win",COUNTIF($K$35:$K$39,$B135),0)+(IF($C$72="Win",COUNTIF($K$66:$K$70,$B135),0))))</f>
        <v>0</v>
      </c>
      <c r="E135" s="5">
        <f>(IF($C$10="Lose",COUNTIF($K$4:$K$8,$B135),0)+(IF($C$41="Lose",COUNTIF($K$35:$K$39,$B135),0)+(IF($C$72="Lose",COUNTIF($K$66:$K$70,$B135),0))))</f>
        <v>0</v>
      </c>
      <c r="F135" s="54"/>
      <c r="G135" s="54"/>
      <c r="H135" s="54" t="e">
        <f t="shared" si="2"/>
        <v>#DIV/0!</v>
      </c>
      <c r="I135" s="5"/>
      <c r="J135" s="49"/>
      <c r="K135" s="49"/>
      <c r="L135" s="49"/>
      <c r="M135" s="49"/>
      <c r="N135" s="49"/>
      <c r="O135" s="49"/>
      <c r="P135" s="49"/>
      <c r="Q135" s="49"/>
      <c r="R135" s="49"/>
    </row>
    <row r="136" spans="1:18" ht="12.75" x14ac:dyDescent="0.2">
      <c r="A136" s="49"/>
      <c r="B136" s="53" t="s">
        <v>113</v>
      </c>
      <c r="C136" s="5">
        <f>COUNTIF($K$4:$K$8,B136)+(COUNTIF($K$35:$K$39,B136)+(COUNTIF($K$66:$K$70,B136)))</f>
        <v>0</v>
      </c>
      <c r="D136" s="5">
        <f>(IF($C$10="Win",COUNTIF($K$4:$K$8,$B136),0)+(IF($C$41="Win",COUNTIF($K$35:$K$39,$B136),0)+(IF($C$72="Win",COUNTIF($K$66:$K$70,$B136),0))))</f>
        <v>0</v>
      </c>
      <c r="E136" s="5">
        <f>(IF($C$10="Lose",COUNTIF($K$4:$K$8,$B136),0)+(IF($C$41="Lose",COUNTIF($K$35:$K$39,$B136),0)+(IF($C$72="Lose",COUNTIF($K$66:$K$70,$B136),0))))</f>
        <v>0</v>
      </c>
      <c r="F136" s="54"/>
      <c r="G136" s="54"/>
      <c r="H136" s="54" t="e">
        <f t="shared" si="2"/>
        <v>#DIV/0!</v>
      </c>
      <c r="I136" s="5"/>
      <c r="J136" s="49"/>
      <c r="K136" s="49"/>
      <c r="L136" s="49"/>
      <c r="M136" s="49"/>
      <c r="N136" s="49"/>
      <c r="O136" s="49"/>
      <c r="P136" s="49"/>
      <c r="Q136" s="49"/>
      <c r="R136" s="49"/>
    </row>
    <row r="137" spans="1:18" ht="12.75" x14ac:dyDescent="0.2">
      <c r="A137" s="49"/>
      <c r="B137" s="53" t="s">
        <v>114</v>
      </c>
      <c r="C137" s="5">
        <f>COUNTIF($K$4:$K$8,B137)+(COUNTIF($K$35:$K$39,B137)+(COUNTIF($K$66:$K$70,B137)))</f>
        <v>0</v>
      </c>
      <c r="D137" s="5">
        <f>(IF($C$10="Win",COUNTIF($K$4:$K$8,$B137),0)+(IF($C$41="Win",COUNTIF($K$35:$K$39,$B137),0)+(IF($C$72="Win",COUNTIF($K$66:$K$70,$B137),0))))</f>
        <v>0</v>
      </c>
      <c r="E137" s="5">
        <f>(IF($C$10="Lose",COUNTIF($K$4:$K$8,$B137),0)+(IF($C$41="Lose",COUNTIF($K$35:$K$39,$B137),0)+(IF($C$72="Lose",COUNTIF($K$66:$K$70,$B137),0))))</f>
        <v>0</v>
      </c>
      <c r="F137" s="54"/>
      <c r="G137" s="54"/>
      <c r="H137" s="54" t="e">
        <f t="shared" si="2"/>
        <v>#DIV/0!</v>
      </c>
      <c r="I137" s="5"/>
      <c r="J137" s="49"/>
      <c r="K137" s="49"/>
      <c r="L137" s="49"/>
      <c r="M137" s="49"/>
      <c r="N137" s="49"/>
      <c r="O137" s="49"/>
      <c r="P137" s="49"/>
      <c r="Q137" s="49"/>
      <c r="R137" s="49"/>
    </row>
    <row r="138" spans="1:18" ht="12.75" x14ac:dyDescent="0.2">
      <c r="A138" s="49"/>
      <c r="B138" s="53" t="s">
        <v>115</v>
      </c>
      <c r="C138" s="5">
        <f>COUNTIF($K$4:$K$8,B138)+(COUNTIF($K$35:$K$39,B138)+(COUNTIF($K$66:$K$70,B138)))</f>
        <v>0</v>
      </c>
      <c r="D138" s="5">
        <f>(IF($C$10="Win",COUNTIF($K$4:$K$8,$B138),0)+(IF($C$41="Win",COUNTIF($K$35:$K$39,$B138),0)+(IF($C$72="Win",COUNTIF($K$66:$K$70,$B138),0))))</f>
        <v>0</v>
      </c>
      <c r="E138" s="5">
        <f>(IF($C$10="Lose",COUNTIF($K$4:$K$8,$B138),0)+(IF($C$41="Lose",COUNTIF($K$35:$K$39,$B138),0)+(IF($C$72="Lose",COUNTIF($K$66:$K$70,$B138),0))))</f>
        <v>0</v>
      </c>
      <c r="F138" s="54"/>
      <c r="G138" s="54"/>
      <c r="H138" s="54" t="e">
        <f t="shared" si="2"/>
        <v>#DIV/0!</v>
      </c>
      <c r="I138" s="5"/>
      <c r="J138" s="49"/>
      <c r="K138" s="49"/>
      <c r="L138" s="49"/>
      <c r="M138" s="49"/>
      <c r="N138" s="49"/>
      <c r="O138" s="49"/>
      <c r="P138" s="49"/>
      <c r="Q138" s="49"/>
      <c r="R138" s="49"/>
    </row>
    <row r="139" spans="1:18" ht="12.75" x14ac:dyDescent="0.2">
      <c r="A139" s="49"/>
      <c r="B139" s="53" t="s">
        <v>116</v>
      </c>
      <c r="C139" s="5">
        <f>COUNTIF($K$4:$K$8,B139)+(COUNTIF($K$35:$K$39,B139)+(COUNTIF($K$66:$K$70,B139)))</f>
        <v>0</v>
      </c>
      <c r="D139" s="5">
        <f>(IF($C$10="Win",COUNTIF($K$4:$K$8,$B139),0)+(IF($C$41="Win",COUNTIF($K$35:$K$39,$B139),0)+(IF($C$72="Win",COUNTIF($K$66:$K$70,$B139),0))))</f>
        <v>0</v>
      </c>
      <c r="E139" s="5">
        <f>(IF($C$10="Lose",COUNTIF($K$4:$K$8,$B139),0)+(IF($C$41="Lose",COUNTIF($K$35:$K$39,$B139),0)+(IF($C$72="Lose",COUNTIF($K$66:$K$70,$B139),0))))</f>
        <v>0</v>
      </c>
      <c r="F139" s="54"/>
      <c r="G139" s="54"/>
      <c r="H139" s="54" t="e">
        <f t="shared" si="2"/>
        <v>#DIV/0!</v>
      </c>
      <c r="I139" s="5"/>
      <c r="J139" s="49"/>
      <c r="K139" s="49"/>
      <c r="L139" s="49"/>
      <c r="M139" s="49"/>
      <c r="N139" s="49"/>
      <c r="O139" s="49"/>
      <c r="P139" s="49"/>
      <c r="Q139" s="49"/>
      <c r="R139" s="49"/>
    </row>
    <row r="140" spans="1:18" ht="12.75" x14ac:dyDescent="0.2">
      <c r="A140" s="49"/>
      <c r="B140" s="53" t="s">
        <v>61</v>
      </c>
      <c r="C140" s="5">
        <f>COUNTIF($K$4:$K$8,B140)+(COUNTIF($K$35:$K$39,B140)+(COUNTIF($K$66:$K$70,B140)))</f>
        <v>0</v>
      </c>
      <c r="D140" s="5">
        <f>(IF($C$10="Win",COUNTIF($K$4:$K$8,$B140),0)+(IF($C$41="Win",COUNTIF($K$35:$K$39,$B140),0)+(IF($C$72="Win",COUNTIF($K$66:$K$70,$B140),0))))</f>
        <v>0</v>
      </c>
      <c r="E140" s="5">
        <f>(IF($C$10="Lose",COUNTIF($K$4:$K$8,$B140),0)+(IF($C$41="Lose",COUNTIF($K$35:$K$39,$B140),0)+(IF($C$72="Lose",COUNTIF($K$66:$K$70,$B140),0))))</f>
        <v>0</v>
      </c>
      <c r="F140" s="54"/>
      <c r="G140" s="54"/>
      <c r="H140" s="54" t="e">
        <f t="shared" si="2"/>
        <v>#DIV/0!</v>
      </c>
      <c r="I140" s="5"/>
      <c r="J140" s="49"/>
      <c r="K140" s="49"/>
      <c r="L140" s="49"/>
      <c r="M140" s="49"/>
      <c r="N140" s="49"/>
      <c r="O140" s="49"/>
      <c r="P140" s="49"/>
      <c r="Q140" s="49"/>
      <c r="R140" s="49"/>
    </row>
    <row r="141" spans="1:18" ht="12.75" x14ac:dyDescent="0.2">
      <c r="A141" s="49"/>
      <c r="B141" s="53" t="s">
        <v>65</v>
      </c>
      <c r="C141" s="5">
        <f>COUNTIF($K$4:$K$8,B141)+(COUNTIF($K$35:$K$39,B141)+(COUNTIF($K$66:$K$70,B141)))</f>
        <v>0</v>
      </c>
      <c r="D141" s="5">
        <f>(IF($C$10="Win",COUNTIF($K$4:$K$8,$B141),0)+(IF($C$41="Win",COUNTIF($K$35:$K$39,$B141),0)+(IF($C$72="Win",COUNTIF($K$66:$K$70,$B141),0))))</f>
        <v>0</v>
      </c>
      <c r="E141" s="5">
        <f>(IF($C$10="Lose",COUNTIF($K$4:$K$8,$B141),0)+(IF($C$41="Lose",COUNTIF($K$35:$K$39,$B141),0)+(IF($C$72="Lose",COUNTIF($K$66:$K$70,$B141),0))))</f>
        <v>0</v>
      </c>
      <c r="F141" s="54"/>
      <c r="G141" s="54"/>
      <c r="H141" s="54" t="e">
        <f t="shared" si="2"/>
        <v>#DIV/0!</v>
      </c>
      <c r="I141" s="5"/>
      <c r="J141" s="49"/>
      <c r="K141" s="49"/>
      <c r="L141" s="49"/>
      <c r="M141" s="49"/>
      <c r="N141" s="49"/>
      <c r="O141" s="49"/>
      <c r="P141" s="49"/>
      <c r="Q141" s="49"/>
      <c r="R141" s="49"/>
    </row>
    <row r="142" spans="1:18" ht="12.75" x14ac:dyDescent="0.2">
      <c r="A142" s="49"/>
      <c r="B142" s="53" t="s">
        <v>117</v>
      </c>
      <c r="C142" s="5">
        <f>COUNTIF($K$4:$K$8,B142)+(COUNTIF($K$35:$K$39,B142)+(COUNTIF($K$66:$K$70,B142)))</f>
        <v>0</v>
      </c>
      <c r="D142" s="5">
        <f>(IF($C$10="Win",COUNTIF($K$4:$K$8,$B142),0)+(IF($C$41="Win",COUNTIF($K$35:$K$39,$B142),0)+(IF($C$72="Win",COUNTIF($K$66:$K$70,$B142),0))))</f>
        <v>0</v>
      </c>
      <c r="E142" s="5">
        <f>(IF($C$10="Lose",COUNTIF($K$4:$K$8,$B142),0)+(IF($C$41="Lose",COUNTIF($K$35:$K$39,$B142),0)+(IF($C$72="Lose",COUNTIF($K$66:$K$70,$B142),0))))</f>
        <v>0</v>
      </c>
      <c r="F142" s="54"/>
      <c r="G142" s="54"/>
      <c r="H142" s="54" t="e">
        <f t="shared" si="2"/>
        <v>#DIV/0!</v>
      </c>
      <c r="I142" s="5"/>
      <c r="J142" s="49"/>
      <c r="K142" s="49"/>
      <c r="L142" s="49"/>
      <c r="M142" s="49"/>
      <c r="N142" s="49"/>
      <c r="O142" s="49"/>
      <c r="P142" s="49"/>
      <c r="Q142" s="49"/>
      <c r="R142" s="49"/>
    </row>
    <row r="143" spans="1:18" ht="12.75" x14ac:dyDescent="0.2">
      <c r="A143" s="49"/>
      <c r="B143" s="53" t="s">
        <v>118</v>
      </c>
      <c r="C143" s="5">
        <f>COUNTIF($K$4:$K$8,B143)+(COUNTIF($K$35:$K$39,B143)+(COUNTIF($K$66:$K$70,B143)))</f>
        <v>0</v>
      </c>
      <c r="D143" s="5">
        <f>(IF($C$10="Win",COUNTIF($K$4:$K$8,$B143),0)+(IF($C$41="Win",COUNTIF($K$35:$K$39,$B143),0)+(IF($C$72="Win",COUNTIF($K$66:$K$70,$B143),0))))</f>
        <v>0</v>
      </c>
      <c r="E143" s="5">
        <f>(IF($C$10="Lose",COUNTIF($K$4:$K$8,$B143),0)+(IF($C$41="Lose",COUNTIF($K$35:$K$39,$B143),0)+(IF($C$72="Lose",COUNTIF($K$66:$K$70,$B143),0))))</f>
        <v>0</v>
      </c>
      <c r="F143" s="54"/>
      <c r="G143" s="54"/>
      <c r="H143" s="54" t="e">
        <f t="shared" si="2"/>
        <v>#DIV/0!</v>
      </c>
      <c r="I143" s="5"/>
      <c r="J143" s="49"/>
      <c r="K143" s="49"/>
      <c r="L143" s="49"/>
      <c r="M143" s="49"/>
      <c r="N143" s="49"/>
      <c r="O143" s="49"/>
      <c r="P143" s="49"/>
      <c r="Q143" s="49"/>
      <c r="R143" s="49"/>
    </row>
    <row r="144" spans="1:18" ht="12.75" x14ac:dyDescent="0.2">
      <c r="A144" s="49"/>
      <c r="B144" s="53" t="s">
        <v>119</v>
      </c>
      <c r="C144" s="5">
        <f>COUNTIF($K$4:$K$8,B144)+(COUNTIF($K$35:$K$39,B144)+(COUNTIF($K$66:$K$70,B144)))</f>
        <v>0</v>
      </c>
      <c r="D144" s="5">
        <f>(IF($C$10="Win",COUNTIF($K$4:$K$8,$B144),0)+(IF($C$41="Win",COUNTIF($K$35:$K$39,$B144),0)+(IF($C$72="Win",COUNTIF($K$66:$K$70,$B144),0))))</f>
        <v>0</v>
      </c>
      <c r="E144" s="5">
        <f>(IF($C$10="Lose",COUNTIF($K$4:$K$8,$B144),0)+(IF($C$41="Lose",COUNTIF($K$35:$K$39,$B144),0)+(IF($C$72="Lose",COUNTIF($K$66:$K$70,$B144),0))))</f>
        <v>0</v>
      </c>
      <c r="F144" s="54"/>
      <c r="G144" s="54"/>
      <c r="H144" s="54" t="e">
        <f t="shared" si="2"/>
        <v>#DIV/0!</v>
      </c>
      <c r="I144" s="5"/>
      <c r="J144" s="49"/>
      <c r="K144" s="49"/>
      <c r="L144" s="49"/>
      <c r="M144" s="49"/>
      <c r="N144" s="49"/>
      <c r="O144" s="49"/>
      <c r="P144" s="49"/>
      <c r="Q144" s="49"/>
      <c r="R144" s="49"/>
    </row>
    <row r="145" spans="1:18" ht="12.75" x14ac:dyDescent="0.2">
      <c r="A145" s="49"/>
      <c r="B145" s="53" t="s">
        <v>120</v>
      </c>
      <c r="C145" s="5">
        <f>COUNTIF($K$4:$K$8,B145)+(COUNTIF($K$35:$K$39,B145)+(COUNTIF($K$66:$K$70,B145)))</f>
        <v>0</v>
      </c>
      <c r="D145" s="5">
        <f>(IF($C$10="Win",COUNTIF($K$4:$K$8,$B145),0)+(IF($C$41="Win",COUNTIF($K$35:$K$39,$B145),0)+(IF($C$72="Win",COUNTIF($K$66:$K$70,$B145),0))))</f>
        <v>0</v>
      </c>
      <c r="E145" s="5">
        <f>(IF($C$10="Lose",COUNTIF($K$4:$K$8,$B145),0)+(IF($C$41="Lose",COUNTIF($K$35:$K$39,$B145),0)+(IF($C$72="Lose",COUNTIF($K$66:$K$70,$B145),0))))</f>
        <v>0</v>
      </c>
      <c r="F145" s="54"/>
      <c r="G145" s="54"/>
      <c r="H145" s="54" t="e">
        <f t="shared" si="2"/>
        <v>#DIV/0!</v>
      </c>
      <c r="I145" s="5"/>
      <c r="J145" s="49"/>
      <c r="K145" s="49"/>
      <c r="L145" s="49"/>
      <c r="M145" s="49"/>
      <c r="N145" s="49"/>
      <c r="O145" s="49"/>
      <c r="P145" s="49"/>
      <c r="Q145" s="49"/>
      <c r="R145" s="49"/>
    </row>
    <row r="146" spans="1:18" ht="12.75" x14ac:dyDescent="0.2">
      <c r="A146" s="49"/>
      <c r="B146" s="53" t="s">
        <v>121</v>
      </c>
      <c r="C146" s="5">
        <f>COUNTIF($K$4:$K$8,B146)+(COUNTIF($K$35:$K$39,B146)+(COUNTIF($K$66:$K$70,B146)))</f>
        <v>0</v>
      </c>
      <c r="D146" s="5">
        <f>(IF($C$10="Win",COUNTIF($K$4:$K$8,$B146),0)+(IF($C$41="Win",COUNTIF($K$35:$K$39,$B146),0)+(IF($C$72="Win",COUNTIF($K$66:$K$70,$B146),0))))</f>
        <v>0</v>
      </c>
      <c r="E146" s="5">
        <f>(IF($C$10="Lose",COUNTIF($K$4:$K$8,$B146),0)+(IF($C$41="Lose",COUNTIF($K$35:$K$39,$B146),0)+(IF($C$72="Lose",COUNTIF($K$66:$K$70,$B146),0))))</f>
        <v>0</v>
      </c>
      <c r="F146" s="54"/>
      <c r="G146" s="54"/>
      <c r="H146" s="54" t="e">
        <f t="shared" si="2"/>
        <v>#DIV/0!</v>
      </c>
      <c r="I146" s="5"/>
      <c r="J146" s="49"/>
      <c r="K146" s="49"/>
      <c r="L146" s="49"/>
      <c r="M146" s="49"/>
      <c r="N146" s="49"/>
      <c r="O146" s="49"/>
      <c r="P146" s="49"/>
      <c r="Q146" s="49"/>
      <c r="R146" s="49"/>
    </row>
    <row r="147" spans="1:18" ht="12.75" x14ac:dyDescent="0.2">
      <c r="A147" s="49"/>
      <c r="B147" s="53" t="s">
        <v>122</v>
      </c>
      <c r="C147" s="5">
        <f>COUNTIF($K$4:$K$8,B147)+(COUNTIF($K$35:$K$39,B147)+(COUNTIF($K$66:$K$70,B147)))</f>
        <v>0</v>
      </c>
      <c r="D147" s="5">
        <f>(IF($C$10="Win",COUNTIF($K$4:$K$8,$B147),0)+(IF($C$41="Win",COUNTIF($K$35:$K$39,$B147),0)+(IF($C$72="Win",COUNTIF($K$66:$K$70,$B147),0))))</f>
        <v>0</v>
      </c>
      <c r="E147" s="5">
        <f>(IF($C$10="Lose",COUNTIF($K$4:$K$8,$B147),0)+(IF($C$41="Lose",COUNTIF($K$35:$K$39,$B147),0)+(IF($C$72="Lose",COUNTIF($K$66:$K$70,$B147),0))))</f>
        <v>0</v>
      </c>
      <c r="F147" s="54"/>
      <c r="G147" s="54"/>
      <c r="H147" s="54" t="e">
        <f t="shared" si="2"/>
        <v>#DIV/0!</v>
      </c>
      <c r="I147" s="5"/>
      <c r="J147" s="49"/>
      <c r="K147" s="49"/>
      <c r="L147" s="49"/>
      <c r="M147" s="49"/>
      <c r="N147" s="49"/>
      <c r="O147" s="49"/>
      <c r="P147" s="49"/>
      <c r="Q147" s="49"/>
      <c r="R147" s="49"/>
    </row>
    <row r="148" spans="1:18" ht="12.75" x14ac:dyDescent="0.2">
      <c r="A148" s="49"/>
      <c r="B148" s="53" t="s">
        <v>123</v>
      </c>
      <c r="C148" s="5">
        <f>COUNTIF($K$4:$K$8,B148)+(COUNTIF($K$35:$K$39,B148)+(COUNTIF($K$66:$K$70,B148)))</f>
        <v>0</v>
      </c>
      <c r="D148" s="5">
        <f>(IF($C$10="Win",COUNTIF($K$4:$K$8,$B148),0)+(IF($C$41="Win",COUNTIF($K$35:$K$39,$B148),0)+(IF($C$72="Win",COUNTIF($K$66:$K$70,$B148),0))))</f>
        <v>0</v>
      </c>
      <c r="E148" s="5">
        <f>(IF($C$10="Lose",COUNTIF($K$4:$K$8,$B148),0)+(IF($C$41="Lose",COUNTIF($K$35:$K$39,$B148),0)+(IF($C$72="Lose",COUNTIF($K$66:$K$70,$B148),0))))</f>
        <v>0</v>
      </c>
      <c r="F148" s="54"/>
      <c r="G148" s="54"/>
      <c r="H148" s="54" t="e">
        <f t="shared" si="2"/>
        <v>#DIV/0!</v>
      </c>
      <c r="I148" s="5"/>
      <c r="J148" s="49"/>
      <c r="K148" s="49"/>
      <c r="L148" s="49"/>
      <c r="M148" s="49"/>
      <c r="N148" s="49"/>
      <c r="O148" s="49"/>
      <c r="P148" s="49"/>
      <c r="Q148" s="49"/>
      <c r="R148" s="49"/>
    </row>
    <row r="149" spans="1:18" ht="12.75" x14ac:dyDescent="0.2">
      <c r="A149" s="49"/>
      <c r="B149" s="53" t="s">
        <v>124</v>
      </c>
      <c r="C149" s="5">
        <f>COUNTIF($K$4:$K$8,B149)+(COUNTIF($K$35:$K$39,B149)+(COUNTIF($K$66:$K$70,B149)))</f>
        <v>0</v>
      </c>
      <c r="D149" s="5">
        <f>(IF($C$10="Win",COUNTIF($K$4:$K$8,$B149),0)+(IF($C$41="Win",COUNTIF($K$35:$K$39,$B149),0)+(IF($C$72="Win",COUNTIF($K$66:$K$70,$B149),0))))</f>
        <v>0</v>
      </c>
      <c r="E149" s="5">
        <f>(IF($C$10="Lose",COUNTIF($K$4:$K$8,$B149),0)+(IF($C$41="Lose",COUNTIF($K$35:$K$39,$B149),0)+(IF($C$72="Lose",COUNTIF($K$66:$K$70,$B149),0))))</f>
        <v>0</v>
      </c>
      <c r="F149" s="54"/>
      <c r="G149" s="54"/>
      <c r="H149" s="54" t="e">
        <f t="shared" si="2"/>
        <v>#DIV/0!</v>
      </c>
      <c r="I149" s="5"/>
      <c r="J149" s="49"/>
      <c r="K149" s="49"/>
      <c r="L149" s="49"/>
      <c r="M149" s="49"/>
      <c r="N149" s="49"/>
      <c r="O149" s="49"/>
      <c r="P149" s="49"/>
      <c r="Q149" s="49"/>
      <c r="R149" s="49"/>
    </row>
    <row r="150" spans="1:18" ht="12.75" x14ac:dyDescent="0.2">
      <c r="A150" s="49"/>
      <c r="B150" s="53" t="s">
        <v>125</v>
      </c>
      <c r="C150" s="5">
        <f>COUNTIF($K$4:$K$8,B150)+(COUNTIF($K$35:$K$39,B150)+(COUNTIF($K$66:$K$70,B150)))</f>
        <v>0</v>
      </c>
      <c r="D150" s="5">
        <f>(IF($C$10="Win",COUNTIF($K$4:$K$8,$B150),0)+(IF($C$41="Win",COUNTIF($K$35:$K$39,$B150),0)+(IF($C$72="Win",COUNTIF($K$66:$K$70,$B150),0))))</f>
        <v>0</v>
      </c>
      <c r="E150" s="5">
        <f>(IF($C$10="Lose",COUNTIF($K$4:$K$8,$B150),0)+(IF($C$41="Lose",COUNTIF($K$35:$K$39,$B150),0)+(IF($C$72="Lose",COUNTIF($K$66:$K$70,$B150),0))))</f>
        <v>0</v>
      </c>
      <c r="F150" s="54"/>
      <c r="G150" s="54"/>
      <c r="H150" s="54" t="e">
        <f t="shared" si="2"/>
        <v>#DIV/0!</v>
      </c>
      <c r="I150" s="5"/>
      <c r="J150" s="49"/>
      <c r="K150" s="49"/>
      <c r="L150" s="49"/>
      <c r="M150" s="49"/>
      <c r="N150" s="49"/>
      <c r="O150" s="49"/>
      <c r="P150" s="49"/>
      <c r="Q150" s="49"/>
      <c r="R150" s="49"/>
    </row>
    <row r="151" spans="1:18" ht="12.75" x14ac:dyDescent="0.2">
      <c r="A151" s="49"/>
      <c r="B151" s="53" t="s">
        <v>126</v>
      </c>
      <c r="C151" s="5">
        <f>COUNTIF($K$4:$K$8,B151)+(COUNTIF($K$35:$K$39,B151)+(COUNTIF($K$66:$K$70,B151)))</f>
        <v>0</v>
      </c>
      <c r="D151" s="5">
        <f>(IF($C$10="Win",COUNTIF($K$4:$K$8,$B151),0)+(IF($C$41="Win",COUNTIF($K$35:$K$39,$B151),0)+(IF($C$72="Win",COUNTIF($K$66:$K$70,$B151),0))))</f>
        <v>0</v>
      </c>
      <c r="E151" s="5">
        <f>(IF($C$10="Lose",COUNTIF($K$4:$K$8,$B151),0)+(IF($C$41="Lose",COUNTIF($K$35:$K$39,$B151),0)+(IF($C$72="Lose",COUNTIF($K$66:$K$70,$B151),0))))</f>
        <v>0</v>
      </c>
      <c r="F151" s="54"/>
      <c r="G151" s="54"/>
      <c r="H151" s="54" t="e">
        <f t="shared" si="2"/>
        <v>#DIV/0!</v>
      </c>
      <c r="I151" s="5"/>
      <c r="J151" s="49"/>
      <c r="K151" s="49"/>
      <c r="L151" s="49"/>
      <c r="M151" s="49"/>
      <c r="N151" s="49"/>
      <c r="O151" s="49"/>
      <c r="P151" s="49"/>
      <c r="Q151" s="49"/>
      <c r="R151" s="49"/>
    </row>
    <row r="152" spans="1:18" ht="12.75" x14ac:dyDescent="0.2">
      <c r="A152" s="49"/>
      <c r="B152" s="53" t="s">
        <v>127</v>
      </c>
      <c r="C152" s="5">
        <f>COUNTIF($K$4:$K$8,B152)+(COUNTIF($K$35:$K$39,B152)+(COUNTIF($K$66:$K$70,B152)))</f>
        <v>0</v>
      </c>
      <c r="D152" s="5">
        <f>(IF($C$10="Win",COUNTIF($K$4:$K$8,$B152),0)+(IF($C$41="Win",COUNTIF($K$35:$K$39,$B152),0)+(IF($C$72="Win",COUNTIF($K$66:$K$70,$B152),0))))</f>
        <v>0</v>
      </c>
      <c r="E152" s="5">
        <f>(IF($C$10="Lose",COUNTIF($K$4:$K$8,$B152),0)+(IF($C$41="Lose",COUNTIF($K$35:$K$39,$B152),0)+(IF($C$72="Lose",COUNTIF($K$66:$K$70,$B152),0))))</f>
        <v>0</v>
      </c>
      <c r="F152" s="54"/>
      <c r="G152" s="54"/>
      <c r="H152" s="54" t="e">
        <f t="shared" si="2"/>
        <v>#DIV/0!</v>
      </c>
      <c r="I152" s="5"/>
      <c r="J152" s="49"/>
      <c r="K152" s="49"/>
      <c r="L152" s="49"/>
      <c r="M152" s="49"/>
      <c r="N152" s="49"/>
      <c r="O152" s="49"/>
      <c r="P152" s="49"/>
      <c r="Q152" s="49"/>
      <c r="R152" s="49"/>
    </row>
    <row r="153" spans="1:18" ht="12.75" x14ac:dyDescent="0.2">
      <c r="A153" s="49"/>
      <c r="B153" s="53" t="s">
        <v>128</v>
      </c>
      <c r="C153" s="5">
        <f>COUNTIF($K$4:$K$8,B153)+(COUNTIF($K$35:$K$39,B153)+(COUNTIF($K$66:$K$70,B153)))</f>
        <v>0</v>
      </c>
      <c r="D153" s="5">
        <f>(IF($C$10="Win",COUNTIF($K$4:$K$8,$B153),0)+(IF($C$41="Win",COUNTIF($K$35:$K$39,$B153),0)+(IF($C$72="Win",COUNTIF($K$66:$K$70,$B153),0))))</f>
        <v>0</v>
      </c>
      <c r="E153" s="5">
        <f>(IF($C$10="Lose",COUNTIF($K$4:$K$8,$B153),0)+(IF($C$41="Lose",COUNTIF($K$35:$K$39,$B153),0)+(IF($C$72="Lose",COUNTIF($K$66:$K$70,$B153),0))))</f>
        <v>0</v>
      </c>
      <c r="F153" s="54"/>
      <c r="G153" s="54"/>
      <c r="H153" s="54" t="e">
        <f t="shared" si="2"/>
        <v>#DIV/0!</v>
      </c>
      <c r="I153" s="5"/>
      <c r="J153" s="49"/>
      <c r="K153" s="49"/>
      <c r="L153" s="49"/>
      <c r="M153" s="49"/>
      <c r="N153" s="49"/>
      <c r="O153" s="49"/>
      <c r="P153" s="49"/>
      <c r="Q153" s="49"/>
      <c r="R153" s="49"/>
    </row>
    <row r="154" spans="1:18" ht="12.75" x14ac:dyDescent="0.2">
      <c r="A154" s="49"/>
      <c r="B154" s="53" t="s">
        <v>129</v>
      </c>
      <c r="C154" s="5">
        <f>COUNTIF($K$4:$K$8,B154)+(COUNTIF($K$35:$K$39,B154)+(COUNTIF($K$66:$K$70,B154)))</f>
        <v>0</v>
      </c>
      <c r="D154" s="5">
        <f>(IF($C$10="Win",COUNTIF($K$4:$K$8,$B154),0)+(IF($C$41="Win",COUNTIF($K$35:$K$39,$B154),0)+(IF($C$72="Win",COUNTIF($K$66:$K$70,$B154),0))))</f>
        <v>0</v>
      </c>
      <c r="E154" s="5">
        <f>(IF($C$10="Lose",COUNTIF($K$4:$K$8,$B154),0)+(IF($C$41="Lose",COUNTIF($K$35:$K$39,$B154),0)+(IF($C$72="Lose",COUNTIF($K$66:$K$70,$B154),0))))</f>
        <v>0</v>
      </c>
      <c r="F154" s="54"/>
      <c r="G154" s="54"/>
      <c r="H154" s="54" t="e">
        <f t="shared" si="2"/>
        <v>#DIV/0!</v>
      </c>
      <c r="I154" s="5"/>
      <c r="J154" s="49"/>
      <c r="K154" s="49"/>
      <c r="L154" s="49"/>
      <c r="M154" s="49"/>
      <c r="N154" s="49"/>
      <c r="O154" s="49"/>
      <c r="P154" s="49"/>
      <c r="Q154" s="49"/>
      <c r="R154" s="49"/>
    </row>
    <row r="155" spans="1:18" ht="12.75" x14ac:dyDescent="0.2">
      <c r="A155" s="49"/>
      <c r="B155" s="53" t="s">
        <v>130</v>
      </c>
      <c r="C155" s="5">
        <f>COUNTIF($K$4:$K$8,B155)+(COUNTIF($K$35:$K$39,B155)+(COUNTIF($K$66:$K$70,B155)))</f>
        <v>0</v>
      </c>
      <c r="D155" s="5">
        <f>(IF($C$10="Win",COUNTIF($K$4:$K$8,$B155),0)+(IF($C$41="Win",COUNTIF($K$35:$K$39,$B155),0)+(IF($C$72="Win",COUNTIF($K$66:$K$70,$B155),0))))</f>
        <v>0</v>
      </c>
      <c r="E155" s="5">
        <f>(IF($C$10="Lose",COUNTIF($K$4:$K$8,$B155),0)+(IF($C$41="Lose",COUNTIF($K$35:$K$39,$B155),0)+(IF($C$72="Lose",COUNTIF($K$66:$K$70,$B155),0))))</f>
        <v>0</v>
      </c>
      <c r="F155" s="54"/>
      <c r="G155" s="54"/>
      <c r="H155" s="54" t="e">
        <f t="shared" si="2"/>
        <v>#DIV/0!</v>
      </c>
      <c r="I155" s="5"/>
      <c r="J155" s="49"/>
      <c r="K155" s="49"/>
      <c r="L155" s="49"/>
      <c r="M155" s="49"/>
      <c r="N155" s="49"/>
      <c r="O155" s="49"/>
      <c r="P155" s="49"/>
      <c r="Q155" s="49"/>
      <c r="R155" s="49"/>
    </row>
    <row r="156" spans="1:18" ht="12.75" x14ac:dyDescent="0.2">
      <c r="A156" s="49"/>
      <c r="B156" s="53" t="s">
        <v>131</v>
      </c>
      <c r="C156" s="5">
        <f>COUNTIF($K$4:$K$8,B156)+(COUNTIF($K$35:$K$39,B156)+(COUNTIF($K$66:$K$70,B156)))</f>
        <v>0</v>
      </c>
      <c r="D156" s="5">
        <f>(IF($C$10="Win",COUNTIF($K$4:$K$8,$B156),0)+(IF($C$41="Win",COUNTIF($K$35:$K$39,$B156),0)+(IF($C$72="Win",COUNTIF($K$66:$K$70,$B156),0))))</f>
        <v>0</v>
      </c>
      <c r="E156" s="5">
        <f>(IF($C$10="Lose",COUNTIF($K$4:$K$8,$B156),0)+(IF($C$41="Lose",COUNTIF($K$35:$K$39,$B156),0)+(IF($C$72="Lose",COUNTIF($K$66:$K$70,$B156),0))))</f>
        <v>0</v>
      </c>
      <c r="F156" s="54"/>
      <c r="G156" s="54"/>
      <c r="H156" s="54" t="e">
        <f t="shared" si="2"/>
        <v>#DIV/0!</v>
      </c>
      <c r="I156" s="5"/>
      <c r="J156" s="49"/>
      <c r="K156" s="49"/>
      <c r="L156" s="49"/>
      <c r="M156" s="49"/>
      <c r="N156" s="49"/>
      <c r="O156" s="49"/>
      <c r="P156" s="49"/>
      <c r="Q156" s="49"/>
      <c r="R156" s="49"/>
    </row>
    <row r="157" spans="1:18" ht="12.75" x14ac:dyDescent="0.2">
      <c r="A157" s="49"/>
      <c r="B157" s="53" t="s">
        <v>132</v>
      </c>
      <c r="C157" s="5">
        <f>COUNTIF($K$4:$K$8,B157)+(COUNTIF($K$35:$K$39,B157)+(COUNTIF($K$66:$K$70,B157)))</f>
        <v>0</v>
      </c>
      <c r="D157" s="5">
        <f>(IF($C$10="Win",COUNTIF($K$4:$K$8,$B157),0)+(IF($C$41="Win",COUNTIF($K$35:$K$39,$B157),0)+(IF($C$72="Win",COUNTIF($K$66:$K$70,$B157),0))))</f>
        <v>0</v>
      </c>
      <c r="E157" s="5">
        <f>(IF($C$10="Lose",COUNTIF($K$4:$K$8,$B157),0)+(IF($C$41="Lose",COUNTIF($K$35:$K$39,$B157),0)+(IF($C$72="Lose",COUNTIF($K$66:$K$70,$B157),0))))</f>
        <v>0</v>
      </c>
      <c r="F157" s="54"/>
      <c r="G157" s="54"/>
      <c r="H157" s="54" t="e">
        <f t="shared" si="2"/>
        <v>#DIV/0!</v>
      </c>
      <c r="I157" s="5"/>
      <c r="J157" s="49"/>
      <c r="K157" s="49"/>
      <c r="L157" s="49"/>
      <c r="M157" s="49"/>
      <c r="N157" s="49"/>
      <c r="O157" s="49"/>
      <c r="P157" s="49"/>
      <c r="Q157" s="49"/>
      <c r="R157" s="49"/>
    </row>
    <row r="158" spans="1:18" ht="12.75" x14ac:dyDescent="0.2">
      <c r="A158" s="49"/>
      <c r="B158" s="53" t="s">
        <v>133</v>
      </c>
      <c r="C158" s="5">
        <f>COUNTIF($K$4:$K$8,B158)+(COUNTIF($K$35:$K$39,B158)+(COUNTIF($K$66:$K$70,B158)))</f>
        <v>0</v>
      </c>
      <c r="D158" s="5">
        <f>(IF($C$10="Win",COUNTIF($K$4:$K$8,$B158),0)+(IF($C$41="Win",COUNTIF($K$35:$K$39,$B158),0)+(IF($C$72="Win",COUNTIF($K$66:$K$70,$B158),0))))</f>
        <v>0</v>
      </c>
      <c r="E158" s="5">
        <f>(IF($C$10="Lose",COUNTIF($K$4:$K$8,$B158),0)+(IF($C$41="Lose",COUNTIF($K$35:$K$39,$B158),0)+(IF($C$72="Lose",COUNTIF($K$66:$K$70,$B158),0))))</f>
        <v>0</v>
      </c>
      <c r="F158" s="54"/>
      <c r="G158" s="54"/>
      <c r="H158" s="54" t="e">
        <f t="shared" si="2"/>
        <v>#DIV/0!</v>
      </c>
      <c r="I158" s="5"/>
      <c r="J158" s="49"/>
      <c r="K158" s="49"/>
      <c r="L158" s="49"/>
      <c r="M158" s="49"/>
      <c r="N158" s="49"/>
      <c r="O158" s="49"/>
      <c r="P158" s="49"/>
      <c r="Q158" s="49"/>
      <c r="R158" s="49"/>
    </row>
    <row r="159" spans="1:18" ht="12.75" x14ac:dyDescent="0.2">
      <c r="A159" s="49"/>
      <c r="B159" s="53" t="s">
        <v>134</v>
      </c>
      <c r="C159" s="5">
        <f>COUNTIF($K$4:$K$8,B159)+(COUNTIF($K$35:$K$39,B159)+(COUNTIF($K$66:$K$70,B159)))</f>
        <v>0</v>
      </c>
      <c r="D159" s="5">
        <f>(IF($C$10="Win",COUNTIF($K$4:$K$8,$B159),0)+(IF($C$41="Win",COUNTIF($K$35:$K$39,$B159),0)+(IF($C$72="Win",COUNTIF($K$66:$K$70,$B159),0))))</f>
        <v>0</v>
      </c>
      <c r="E159" s="5">
        <f>(IF($C$10="Lose",COUNTIF($K$4:$K$8,$B159),0)+(IF($C$41="Lose",COUNTIF($K$35:$K$39,$B159),0)+(IF($C$72="Lose",COUNTIF($K$66:$K$70,$B159),0))))</f>
        <v>0</v>
      </c>
      <c r="F159" s="54"/>
      <c r="G159" s="54"/>
      <c r="H159" s="54" t="e">
        <f t="shared" si="2"/>
        <v>#DIV/0!</v>
      </c>
      <c r="I159" s="5"/>
      <c r="J159" s="49"/>
      <c r="K159" s="49"/>
      <c r="L159" s="49"/>
      <c r="M159" s="49"/>
      <c r="N159" s="49"/>
      <c r="O159" s="49"/>
      <c r="P159" s="49"/>
      <c r="Q159" s="49"/>
      <c r="R159" s="49"/>
    </row>
    <row r="160" spans="1:18" ht="12.75" x14ac:dyDescent="0.2">
      <c r="A160" s="49"/>
      <c r="B160" s="53" t="s">
        <v>135</v>
      </c>
      <c r="C160" s="5">
        <f>COUNTIF($K$4:$K$8,B160)+(COUNTIF($K$35:$K$39,B160)+(COUNTIF($K$66:$K$70,B160)))</f>
        <v>0</v>
      </c>
      <c r="D160" s="5">
        <f>(IF($C$10="Win",COUNTIF($K$4:$K$8,$B160),0)+(IF($C$41="Win",COUNTIF($K$35:$K$39,$B160),0)+(IF($C$72="Win",COUNTIF($K$66:$K$70,$B160),0))))</f>
        <v>0</v>
      </c>
      <c r="E160" s="5">
        <f>(IF($C$10="Lose",COUNTIF($K$4:$K$8,$B160),0)+(IF($C$41="Lose",COUNTIF($K$35:$K$39,$B160),0)+(IF($C$72="Lose",COUNTIF($K$66:$K$70,$B160),0))))</f>
        <v>0</v>
      </c>
      <c r="F160" s="54"/>
      <c r="G160" s="54"/>
      <c r="H160" s="54" t="e">
        <f t="shared" si="2"/>
        <v>#DIV/0!</v>
      </c>
      <c r="I160" s="5"/>
      <c r="J160" s="49"/>
      <c r="K160" s="49"/>
      <c r="L160" s="49"/>
      <c r="M160" s="49"/>
      <c r="N160" s="49"/>
      <c r="O160" s="49"/>
      <c r="P160" s="49"/>
      <c r="Q160" s="49"/>
      <c r="R160" s="49"/>
    </row>
    <row r="161" spans="1:18" ht="12.75" x14ac:dyDescent="0.2">
      <c r="A161" s="49"/>
      <c r="B161" s="53" t="s">
        <v>136</v>
      </c>
      <c r="C161" s="5">
        <f>COUNTIF($K$4:$K$8,B161)+(COUNTIF($K$35:$K$39,B161)+(COUNTIF($K$66:$K$70,B161)))</f>
        <v>0</v>
      </c>
      <c r="D161" s="5">
        <f>(IF($C$10="Win",COUNTIF($K$4:$K$8,$B161),0)+(IF($C$41="Win",COUNTIF($K$35:$K$39,$B161),0)+(IF($C$72="Win",COUNTIF($K$66:$K$70,$B161),0))))</f>
        <v>0</v>
      </c>
      <c r="E161" s="5">
        <f>(IF($C$10="Lose",COUNTIF($K$4:$K$8,$B161),0)+(IF($C$41="Lose",COUNTIF($K$35:$K$39,$B161),0)+(IF($C$72="Lose",COUNTIF($K$66:$K$70,$B161),0))))</f>
        <v>0</v>
      </c>
      <c r="F161" s="54"/>
      <c r="G161" s="54"/>
      <c r="H161" s="54" t="e">
        <f t="shared" si="2"/>
        <v>#DIV/0!</v>
      </c>
      <c r="I161" s="5"/>
      <c r="J161" s="49"/>
      <c r="K161" s="49"/>
      <c r="L161" s="49"/>
      <c r="M161" s="49"/>
      <c r="N161" s="49"/>
      <c r="O161" s="49"/>
      <c r="P161" s="49"/>
      <c r="Q161" s="49"/>
      <c r="R161" s="49"/>
    </row>
    <row r="162" spans="1:18" ht="12.75" x14ac:dyDescent="0.2">
      <c r="A162" s="49"/>
      <c r="B162" s="53" t="s">
        <v>137</v>
      </c>
      <c r="C162" s="5">
        <f>COUNTIF($K$4:$K$8,B162)+(COUNTIF($K$35:$K$39,B162)+(COUNTIF($K$66:$K$70,B162)))</f>
        <v>0</v>
      </c>
      <c r="D162" s="5">
        <f>(IF($C$10="Win",COUNTIF($K$4:$K$8,$B162),0)+(IF($C$41="Win",COUNTIF($K$35:$K$39,$B162),0)+(IF($C$72="Win",COUNTIF($K$66:$K$70,$B162),0))))</f>
        <v>0</v>
      </c>
      <c r="E162" s="5">
        <f>(IF($C$10="Lose",COUNTIF($K$4:$K$8,$B162),0)+(IF($C$41="Lose",COUNTIF($K$35:$K$39,$B162),0)+(IF($C$72="Lose",COUNTIF($K$66:$K$70,$B162),0))))</f>
        <v>0</v>
      </c>
      <c r="F162" s="54"/>
      <c r="G162" s="54"/>
      <c r="H162" s="54" t="e">
        <f t="shared" ref="H162:H225" si="3">IF(D162/(SUM(D162+E162)),D162/(SUM(D162+E162)),"")</f>
        <v>#DIV/0!</v>
      </c>
      <c r="I162" s="5"/>
      <c r="J162" s="49"/>
      <c r="K162" s="49"/>
      <c r="L162" s="49"/>
      <c r="M162" s="49"/>
      <c r="N162" s="49"/>
      <c r="O162" s="49"/>
      <c r="P162" s="49"/>
      <c r="Q162" s="49"/>
      <c r="R162" s="49"/>
    </row>
    <row r="163" spans="1:18" ht="12.75" x14ac:dyDescent="0.2">
      <c r="A163" s="49"/>
      <c r="B163" s="53" t="s">
        <v>45</v>
      </c>
      <c r="C163" s="5">
        <f>COUNTIF($K$4:$K$8,B163)+(COUNTIF($K$35:$K$39,B163)+(COUNTIF($K$66:$K$70,B163)))</f>
        <v>1</v>
      </c>
      <c r="D163" s="5">
        <f>(IF($C$10="Win",COUNTIF($K$4:$K$8,$B163),0)+(IF($C$41="Win",COUNTIF($K$35:$K$39,$B163),0)+(IF($C$72="Win",COUNTIF($K$66:$K$70,$B163),0))))</f>
        <v>1</v>
      </c>
      <c r="E163" s="5">
        <f>(IF($C$10="Lose",COUNTIF($K$4:$K$8,$B163),0)+(IF($C$41="Lose",COUNTIF($K$35:$K$39,$B163),0)+(IF($C$72="Lose",COUNTIF($K$66:$K$70,$B163),0))))</f>
        <v>0</v>
      </c>
      <c r="F163" s="54"/>
      <c r="G163" s="54"/>
      <c r="H163" s="54">
        <f t="shared" si="3"/>
        <v>1</v>
      </c>
      <c r="I163" s="5"/>
      <c r="J163" s="49"/>
      <c r="K163" s="49"/>
      <c r="L163" s="49"/>
      <c r="M163" s="49"/>
      <c r="N163" s="49"/>
      <c r="O163" s="49"/>
      <c r="P163" s="49"/>
      <c r="Q163" s="49"/>
      <c r="R163" s="49"/>
    </row>
    <row r="164" spans="1:18" ht="12.75" x14ac:dyDescent="0.2">
      <c r="A164" s="49"/>
      <c r="B164" s="53" t="s">
        <v>138</v>
      </c>
      <c r="C164" s="5">
        <f>COUNTIF($K$4:$K$8,B164)+(COUNTIF($K$35:$K$39,B164)+(COUNTIF($K$66:$K$70,B164)))</f>
        <v>0</v>
      </c>
      <c r="D164" s="5">
        <f>(IF($C$10="Win",COUNTIF($K$4:$K$8,$B164),0)+(IF($C$41="Win",COUNTIF($K$35:$K$39,$B164),0)+(IF($C$72="Win",COUNTIF($K$66:$K$70,$B164),0))))</f>
        <v>0</v>
      </c>
      <c r="E164" s="5">
        <f>(IF($C$10="Lose",COUNTIF($K$4:$K$8,$B164),0)+(IF($C$41="Lose",COUNTIF($K$35:$K$39,$B164),0)+(IF($C$72="Lose",COUNTIF($K$66:$K$70,$B164),0))))</f>
        <v>0</v>
      </c>
      <c r="F164" s="54"/>
      <c r="G164" s="54"/>
      <c r="H164" s="54" t="e">
        <f t="shared" si="3"/>
        <v>#DIV/0!</v>
      </c>
      <c r="I164" s="5"/>
      <c r="J164" s="49"/>
      <c r="K164" s="49"/>
      <c r="L164" s="49"/>
      <c r="M164" s="49"/>
      <c r="N164" s="49"/>
      <c r="O164" s="49"/>
      <c r="P164" s="49"/>
      <c r="Q164" s="49"/>
      <c r="R164" s="49"/>
    </row>
    <row r="165" spans="1:18" ht="12.75" x14ac:dyDescent="0.2">
      <c r="A165" s="49"/>
      <c r="B165" s="53" t="s">
        <v>139</v>
      </c>
      <c r="C165" s="5">
        <f>COUNTIF($K$4:$K$8,B165)+(COUNTIF($K$35:$K$39,B165)+(COUNTIF($K$66:$K$70,B165)))</f>
        <v>0</v>
      </c>
      <c r="D165" s="5">
        <f>(IF($C$10="Win",COUNTIF($K$4:$K$8,$B165),0)+(IF($C$41="Win",COUNTIF($K$35:$K$39,$B165),0)+(IF($C$72="Win",COUNTIF($K$66:$K$70,$B165),0))))</f>
        <v>0</v>
      </c>
      <c r="E165" s="5">
        <f>(IF($C$10="Lose",COUNTIF($K$4:$K$8,$B165),0)+(IF($C$41="Lose",COUNTIF($K$35:$K$39,$B165),0)+(IF($C$72="Lose",COUNTIF($K$66:$K$70,$B165),0))))</f>
        <v>0</v>
      </c>
      <c r="F165" s="54"/>
      <c r="G165" s="54"/>
      <c r="H165" s="54" t="e">
        <f t="shared" si="3"/>
        <v>#DIV/0!</v>
      </c>
      <c r="I165" s="5"/>
      <c r="J165" s="49"/>
      <c r="K165" s="49"/>
      <c r="L165" s="49"/>
      <c r="M165" s="49"/>
      <c r="N165" s="49"/>
      <c r="O165" s="49"/>
      <c r="P165" s="49"/>
      <c r="Q165" s="49"/>
      <c r="R165" s="49"/>
    </row>
    <row r="166" spans="1:18" ht="12.75" x14ac:dyDescent="0.2">
      <c r="A166" s="49"/>
      <c r="B166" s="53" t="s">
        <v>140</v>
      </c>
      <c r="C166" s="5">
        <f>COUNTIF($K$4:$K$8,B166)+(COUNTIF($K$35:$K$39,B166)+(COUNTIF($K$66:$K$70,B166)))</f>
        <v>0</v>
      </c>
      <c r="D166" s="5">
        <f>(IF($C$10="Win",COUNTIF($K$4:$K$8,$B166),0)+(IF($C$41="Win",COUNTIF($K$35:$K$39,$B166),0)+(IF($C$72="Win",COUNTIF($K$66:$K$70,$B166),0))))</f>
        <v>0</v>
      </c>
      <c r="E166" s="5">
        <f>(IF($C$10="Lose",COUNTIF($K$4:$K$8,$B166),0)+(IF($C$41="Lose",COUNTIF($K$35:$K$39,$B166),0)+(IF($C$72="Lose",COUNTIF($K$66:$K$70,$B166),0))))</f>
        <v>0</v>
      </c>
      <c r="F166" s="54"/>
      <c r="G166" s="54"/>
      <c r="H166" s="54" t="e">
        <f t="shared" si="3"/>
        <v>#DIV/0!</v>
      </c>
      <c r="I166" s="5"/>
      <c r="J166" s="49"/>
      <c r="K166" s="49"/>
      <c r="L166" s="49"/>
      <c r="M166" s="49"/>
      <c r="N166" s="49"/>
      <c r="O166" s="49"/>
      <c r="P166" s="49"/>
      <c r="Q166" s="49"/>
      <c r="R166" s="49"/>
    </row>
    <row r="167" spans="1:18" ht="12.75" x14ac:dyDescent="0.2">
      <c r="A167" s="49"/>
      <c r="B167" s="53" t="s">
        <v>141</v>
      </c>
      <c r="C167" s="5">
        <f>COUNTIF($K$4:$K$8,B167)+(COUNTIF($K$35:$K$39,B167)+(COUNTIF($K$66:$K$70,B167)))</f>
        <v>0</v>
      </c>
      <c r="D167" s="5">
        <f>(IF($C$10="Win",COUNTIF($K$4:$K$8,$B167),0)+(IF($C$41="Win",COUNTIF($K$35:$K$39,$B167),0)+(IF($C$72="Win",COUNTIF($K$66:$K$70,$B167),0))))</f>
        <v>0</v>
      </c>
      <c r="E167" s="5">
        <f>(IF($C$10="Lose",COUNTIF($K$4:$K$8,$B167),0)+(IF($C$41="Lose",COUNTIF($K$35:$K$39,$B167),0)+(IF($C$72="Lose",COUNTIF($K$66:$K$70,$B167),0))))</f>
        <v>0</v>
      </c>
      <c r="F167" s="54"/>
      <c r="G167" s="54"/>
      <c r="H167" s="54" t="e">
        <f t="shared" si="3"/>
        <v>#DIV/0!</v>
      </c>
      <c r="I167" s="5"/>
      <c r="J167" s="49"/>
      <c r="K167" s="49"/>
      <c r="L167" s="49"/>
      <c r="M167" s="49"/>
      <c r="N167" s="49"/>
      <c r="O167" s="49"/>
      <c r="P167" s="49"/>
      <c r="Q167" s="49"/>
      <c r="R167" s="49"/>
    </row>
    <row r="168" spans="1:18" ht="12.75" x14ac:dyDescent="0.2">
      <c r="A168" s="49"/>
      <c r="B168" s="53" t="s">
        <v>142</v>
      </c>
      <c r="C168" s="5">
        <f>COUNTIF($K$4:$K$8,B168)+(COUNTIF($K$35:$K$39,B168)+(COUNTIF($K$66:$K$70,B168)))</f>
        <v>0</v>
      </c>
      <c r="D168" s="5">
        <f>(IF($C$10="Win",COUNTIF($K$4:$K$8,$B168),0)+(IF($C$41="Win",COUNTIF($K$35:$K$39,$B168),0)+(IF($C$72="Win",COUNTIF($K$66:$K$70,$B168),0))))</f>
        <v>0</v>
      </c>
      <c r="E168" s="5">
        <f>(IF($C$10="Lose",COUNTIF($K$4:$K$8,$B168),0)+(IF($C$41="Lose",COUNTIF($K$35:$K$39,$B168),0)+(IF($C$72="Lose",COUNTIF($K$66:$K$70,$B168),0))))</f>
        <v>0</v>
      </c>
      <c r="F168" s="54"/>
      <c r="G168" s="54"/>
      <c r="H168" s="54" t="e">
        <f t="shared" si="3"/>
        <v>#DIV/0!</v>
      </c>
      <c r="I168" s="5"/>
      <c r="J168" s="49"/>
      <c r="K168" s="49"/>
      <c r="L168" s="49"/>
      <c r="M168" s="49"/>
      <c r="N168" s="49"/>
      <c r="O168" s="49"/>
      <c r="P168" s="49"/>
      <c r="Q168" s="49"/>
      <c r="R168" s="49"/>
    </row>
    <row r="169" spans="1:18" ht="12.75" x14ac:dyDescent="0.2">
      <c r="A169" s="49"/>
      <c r="B169" s="53" t="s">
        <v>48</v>
      </c>
      <c r="C169" s="5">
        <f>COUNTIF($K$4:$K$8,B169)+(COUNTIF($K$35:$K$39,B169)+(COUNTIF($K$66:$K$70,B169)))</f>
        <v>1</v>
      </c>
      <c r="D169" s="5">
        <f>(IF($C$10="Win",COUNTIF($K$4:$K$8,$B169),0)+(IF($C$41="Win",COUNTIF($K$35:$K$39,$B169),0)+(IF($C$72="Win",COUNTIF($K$66:$K$70,$B169),0))))</f>
        <v>1</v>
      </c>
      <c r="E169" s="5">
        <f>(IF($C$10="Lose",COUNTIF($K$4:$K$8,$B169),0)+(IF($C$41="Lose",COUNTIF($K$35:$K$39,$B169),0)+(IF($C$72="Lose",COUNTIF($K$66:$K$70,$B169),0))))</f>
        <v>0</v>
      </c>
      <c r="F169" s="54"/>
      <c r="G169" s="54"/>
      <c r="H169" s="54">
        <f t="shared" si="3"/>
        <v>1</v>
      </c>
      <c r="I169" s="5"/>
      <c r="J169" s="49"/>
      <c r="K169" s="49"/>
      <c r="L169" s="49"/>
      <c r="M169" s="49"/>
      <c r="N169" s="49"/>
      <c r="O169" s="49"/>
      <c r="P169" s="49"/>
      <c r="Q169" s="49"/>
      <c r="R169" s="49"/>
    </row>
    <row r="170" spans="1:18" ht="12.75" x14ac:dyDescent="0.2">
      <c r="A170" s="49"/>
      <c r="B170" s="53" t="s">
        <v>143</v>
      </c>
      <c r="C170" s="5">
        <f>COUNTIF($K$4:$K$8,B170)+(COUNTIF($K$35:$K$39,B170)+(COUNTIF($K$66:$K$70,B170)))</f>
        <v>0</v>
      </c>
      <c r="D170" s="5">
        <f>(IF($C$10="Win",COUNTIF($K$4:$K$8,$B170),0)+(IF($C$41="Win",COUNTIF($K$35:$K$39,$B170),0)+(IF($C$72="Win",COUNTIF($K$66:$K$70,$B170),0))))</f>
        <v>0</v>
      </c>
      <c r="E170" s="5">
        <f>(IF($C$10="Lose",COUNTIF($K$4:$K$8,$B170),0)+(IF($C$41="Lose",COUNTIF($K$35:$K$39,$B170),0)+(IF($C$72="Lose",COUNTIF($K$66:$K$70,$B170),0))))</f>
        <v>0</v>
      </c>
      <c r="F170" s="54"/>
      <c r="G170" s="54"/>
      <c r="H170" s="54" t="e">
        <f t="shared" si="3"/>
        <v>#DIV/0!</v>
      </c>
      <c r="I170" s="5"/>
      <c r="J170" s="49"/>
      <c r="K170" s="49"/>
      <c r="L170" s="49"/>
      <c r="M170" s="49"/>
      <c r="N170" s="49"/>
      <c r="O170" s="49"/>
      <c r="P170" s="49"/>
      <c r="Q170" s="49"/>
      <c r="R170" s="49"/>
    </row>
    <row r="171" spans="1:18" ht="12.75" x14ac:dyDescent="0.2">
      <c r="A171" s="49"/>
      <c r="B171" s="53" t="s">
        <v>144</v>
      </c>
      <c r="C171" s="5">
        <f>COUNTIF($K$4:$K$8,B171)+(COUNTIF($K$35:$K$39,B171)+(COUNTIF($K$66:$K$70,B171)))</f>
        <v>0</v>
      </c>
      <c r="D171" s="5">
        <f>(IF($C$10="Win",COUNTIF($K$4:$K$8,$B171),0)+(IF($C$41="Win",COUNTIF($K$35:$K$39,$B171),0)+(IF($C$72="Win",COUNTIF($K$66:$K$70,$B171),0))))</f>
        <v>0</v>
      </c>
      <c r="E171" s="5">
        <f>(IF($C$10="Lose",COUNTIF($K$4:$K$8,$B171),0)+(IF($C$41="Lose",COUNTIF($K$35:$K$39,$B171),0)+(IF($C$72="Lose",COUNTIF($K$66:$K$70,$B171),0))))</f>
        <v>0</v>
      </c>
      <c r="F171" s="54"/>
      <c r="G171" s="54"/>
      <c r="H171" s="54" t="e">
        <f t="shared" si="3"/>
        <v>#DIV/0!</v>
      </c>
      <c r="I171" s="5"/>
      <c r="J171" s="49"/>
      <c r="K171" s="49"/>
      <c r="L171" s="49"/>
      <c r="M171" s="49"/>
      <c r="N171" s="49"/>
      <c r="O171" s="49"/>
      <c r="P171" s="49"/>
      <c r="Q171" s="49"/>
      <c r="R171" s="49"/>
    </row>
    <row r="172" spans="1:18" ht="12.75" x14ac:dyDescent="0.2">
      <c r="A172" s="49"/>
      <c r="B172" s="53" t="s">
        <v>145</v>
      </c>
      <c r="C172" s="5">
        <f>COUNTIF($K$4:$K$8,B172)+(COUNTIF($K$35:$K$39,B172)+(COUNTIF($K$66:$K$70,B172)))</f>
        <v>0</v>
      </c>
      <c r="D172" s="5">
        <f>(IF($C$10="Win",COUNTIF($K$4:$K$8,$B172),0)+(IF($C$41="Win",COUNTIF($K$35:$K$39,$B172),0)+(IF($C$72="Win",COUNTIF($K$66:$K$70,$B172),0))))</f>
        <v>0</v>
      </c>
      <c r="E172" s="5">
        <f>(IF($C$10="Lose",COUNTIF($K$4:$K$8,$B172),0)+(IF($C$41="Lose",COUNTIF($K$35:$K$39,$B172),0)+(IF($C$72="Lose",COUNTIF($K$66:$K$70,$B172),0))))</f>
        <v>0</v>
      </c>
      <c r="F172" s="54"/>
      <c r="G172" s="54"/>
      <c r="H172" s="54" t="e">
        <f t="shared" si="3"/>
        <v>#DIV/0!</v>
      </c>
      <c r="I172" s="5"/>
      <c r="J172" s="49"/>
      <c r="K172" s="49"/>
      <c r="L172" s="49"/>
      <c r="M172" s="49"/>
      <c r="N172" s="49"/>
      <c r="O172" s="49"/>
      <c r="P172" s="49"/>
      <c r="Q172" s="49"/>
      <c r="R172" s="49"/>
    </row>
    <row r="173" spans="1:18" ht="12.75" x14ac:dyDescent="0.2">
      <c r="A173" s="49"/>
      <c r="B173" s="53" t="s">
        <v>146</v>
      </c>
      <c r="C173" s="5">
        <f>COUNTIF($K$4:$K$8,B173)+(COUNTIF($K$35:$K$39,B173)+(COUNTIF($K$66:$K$70,B173)))</f>
        <v>0</v>
      </c>
      <c r="D173" s="5">
        <f>(IF($C$10="Win",COUNTIF($K$4:$K$8,$B173),0)+(IF($C$41="Win",COUNTIF($K$35:$K$39,$B173),0)+(IF($C$72="Win",COUNTIF($K$66:$K$70,$B173),0))))</f>
        <v>0</v>
      </c>
      <c r="E173" s="5">
        <f>(IF($C$10="Lose",COUNTIF($K$4:$K$8,$B173),0)+(IF($C$41="Lose",COUNTIF($K$35:$K$39,$B173),0)+(IF($C$72="Lose",COUNTIF($K$66:$K$70,$B173),0))))</f>
        <v>0</v>
      </c>
      <c r="F173" s="54"/>
      <c r="G173" s="54"/>
      <c r="H173" s="54" t="e">
        <f t="shared" si="3"/>
        <v>#DIV/0!</v>
      </c>
      <c r="I173" s="5"/>
      <c r="J173" s="49"/>
      <c r="K173" s="49"/>
      <c r="L173" s="49"/>
      <c r="M173" s="49"/>
      <c r="N173" s="49"/>
      <c r="O173" s="49"/>
      <c r="P173" s="49"/>
      <c r="Q173" s="49"/>
      <c r="R173" s="49"/>
    </row>
    <row r="174" spans="1:18" ht="12.75" x14ac:dyDescent="0.2">
      <c r="A174" s="49"/>
      <c r="B174" s="53" t="s">
        <v>147</v>
      </c>
      <c r="C174" s="5">
        <f>COUNTIF($K$4:$K$8,B174)+(COUNTIF($K$35:$K$39,B174)+(COUNTIF($K$66:$K$70,B174)))</f>
        <v>0</v>
      </c>
      <c r="D174" s="5">
        <f>(IF($C$10="Win",COUNTIF($K$4:$K$8,$B174),0)+(IF($C$41="Win",COUNTIF($K$35:$K$39,$B174),0)+(IF($C$72="Win",COUNTIF($K$66:$K$70,$B174),0))))</f>
        <v>0</v>
      </c>
      <c r="E174" s="5">
        <f>(IF($C$10="Lose",COUNTIF($K$4:$K$8,$B174),0)+(IF($C$41="Lose",COUNTIF($K$35:$K$39,$B174),0)+(IF($C$72="Lose",COUNTIF($K$66:$K$70,$B174),0))))</f>
        <v>0</v>
      </c>
      <c r="F174" s="54"/>
      <c r="G174" s="54"/>
      <c r="H174" s="54" t="e">
        <f t="shared" si="3"/>
        <v>#DIV/0!</v>
      </c>
      <c r="I174" s="5"/>
      <c r="J174" s="49"/>
      <c r="K174" s="49"/>
      <c r="L174" s="49"/>
      <c r="M174" s="49"/>
      <c r="N174" s="49"/>
      <c r="O174" s="49"/>
      <c r="P174" s="49"/>
      <c r="Q174" s="49"/>
      <c r="R174" s="49"/>
    </row>
    <row r="175" spans="1:18" ht="12.75" x14ac:dyDescent="0.2">
      <c r="A175" s="49"/>
      <c r="B175" s="53" t="s">
        <v>148</v>
      </c>
      <c r="C175" s="5">
        <f>COUNTIF($K$4:$K$8,B175)+(COUNTIF($K$35:$K$39,B175)+(COUNTIF($K$66:$K$70,B175)))</f>
        <v>0</v>
      </c>
      <c r="D175" s="5">
        <f>(IF($C$10="Win",COUNTIF($K$4:$K$8,$B175),0)+(IF($C$41="Win",COUNTIF($K$35:$K$39,$B175),0)+(IF($C$72="Win",COUNTIF($K$66:$K$70,$B175),0))))</f>
        <v>0</v>
      </c>
      <c r="E175" s="5">
        <f>(IF($C$10="Lose",COUNTIF($K$4:$K$8,$B175),0)+(IF($C$41="Lose",COUNTIF($K$35:$K$39,$B175),0)+(IF($C$72="Lose",COUNTIF($K$66:$K$70,$B175),0))))</f>
        <v>0</v>
      </c>
      <c r="F175" s="54"/>
      <c r="G175" s="54"/>
      <c r="H175" s="54" t="e">
        <f t="shared" si="3"/>
        <v>#DIV/0!</v>
      </c>
      <c r="I175" s="5"/>
      <c r="J175" s="49"/>
      <c r="K175" s="49"/>
      <c r="L175" s="49"/>
      <c r="M175" s="49"/>
      <c r="N175" s="49"/>
      <c r="O175" s="49"/>
      <c r="P175" s="49"/>
      <c r="Q175" s="49"/>
      <c r="R175" s="49"/>
    </row>
    <row r="176" spans="1:18" ht="12.75" x14ac:dyDescent="0.2">
      <c r="A176" s="49"/>
      <c r="B176" s="53" t="s">
        <v>149</v>
      </c>
      <c r="C176" s="5">
        <f>COUNTIF($K$4:$K$8,B176)+(COUNTIF($K$35:$K$39,B176)+(COUNTIF($K$66:$K$70,B176)))</f>
        <v>0</v>
      </c>
      <c r="D176" s="5">
        <f>(IF($C$10="Win",COUNTIF($K$4:$K$8,$B176),0)+(IF($C$41="Win",COUNTIF($K$35:$K$39,$B176),0)+(IF($C$72="Win",COUNTIF($K$66:$K$70,$B176),0))))</f>
        <v>0</v>
      </c>
      <c r="E176" s="5">
        <f>(IF($C$10="Lose",COUNTIF($K$4:$K$8,$B176),0)+(IF($C$41="Lose",COUNTIF($K$35:$K$39,$B176),0)+(IF($C$72="Lose",COUNTIF($K$66:$K$70,$B176),0))))</f>
        <v>0</v>
      </c>
      <c r="F176" s="54"/>
      <c r="G176" s="54"/>
      <c r="H176" s="54" t="e">
        <f t="shared" si="3"/>
        <v>#DIV/0!</v>
      </c>
      <c r="I176" s="5"/>
      <c r="J176" s="49"/>
      <c r="K176" s="49"/>
      <c r="L176" s="49"/>
      <c r="M176" s="49"/>
      <c r="N176" s="49"/>
      <c r="O176" s="49"/>
      <c r="P176" s="49"/>
      <c r="Q176" s="49"/>
      <c r="R176" s="49"/>
    </row>
    <row r="177" spans="1:18" ht="12.75" x14ac:dyDescent="0.2">
      <c r="A177" s="49"/>
      <c r="B177" s="53" t="s">
        <v>150</v>
      </c>
      <c r="C177" s="5">
        <f>COUNTIF($K$4:$K$8,B177)+(COUNTIF($K$35:$K$39,B177)+(COUNTIF($K$66:$K$70,B177)))</f>
        <v>0</v>
      </c>
      <c r="D177" s="5">
        <f>(IF($C$10="Win",COUNTIF($K$4:$K$8,$B177),0)+(IF($C$41="Win",COUNTIF($K$35:$K$39,$B177),0)+(IF($C$72="Win",COUNTIF($K$66:$K$70,$B177),0))))</f>
        <v>0</v>
      </c>
      <c r="E177" s="5">
        <f>(IF($C$10="Lose",COUNTIF($K$4:$K$8,$B177),0)+(IF($C$41="Lose",COUNTIF($K$35:$K$39,$B177),0)+(IF($C$72="Lose",COUNTIF($K$66:$K$70,$B177),0))))</f>
        <v>0</v>
      </c>
      <c r="F177" s="54"/>
      <c r="G177" s="54"/>
      <c r="H177" s="54" t="e">
        <f t="shared" si="3"/>
        <v>#DIV/0!</v>
      </c>
      <c r="I177" s="5"/>
      <c r="J177" s="49"/>
      <c r="K177" s="49"/>
      <c r="L177" s="49"/>
      <c r="M177" s="49"/>
      <c r="N177" s="49"/>
      <c r="O177" s="49"/>
      <c r="P177" s="49"/>
      <c r="Q177" s="49"/>
      <c r="R177" s="49"/>
    </row>
    <row r="178" spans="1:18" ht="12.75" x14ac:dyDescent="0.2">
      <c r="A178" s="49"/>
      <c r="B178" s="53" t="s">
        <v>151</v>
      </c>
      <c r="C178" s="5">
        <f>COUNTIF($K$4:$K$8,B178)+(COUNTIF($K$35:$K$39,B178)+(COUNTIF($K$66:$K$70,B178)))</f>
        <v>0</v>
      </c>
      <c r="D178" s="5">
        <f>(IF($C$10="Win",COUNTIF($K$4:$K$8,$B178),0)+(IF($C$41="Win",COUNTIF($K$35:$K$39,$B178),0)+(IF($C$72="Win",COUNTIF($K$66:$K$70,$B178),0))))</f>
        <v>0</v>
      </c>
      <c r="E178" s="5">
        <f>(IF($C$10="Lose",COUNTIF($K$4:$K$8,$B178),0)+(IF($C$41="Lose",COUNTIF($K$35:$K$39,$B178),0)+(IF($C$72="Lose",COUNTIF($K$66:$K$70,$B178),0))))</f>
        <v>0</v>
      </c>
      <c r="F178" s="54"/>
      <c r="G178" s="54"/>
      <c r="H178" s="54" t="e">
        <f t="shared" si="3"/>
        <v>#DIV/0!</v>
      </c>
      <c r="I178" s="5"/>
      <c r="J178" s="49"/>
      <c r="K178" s="49"/>
      <c r="L178" s="49"/>
      <c r="M178" s="49"/>
      <c r="N178" s="49"/>
      <c r="O178" s="49"/>
      <c r="P178" s="49"/>
      <c r="Q178" s="49"/>
      <c r="R178" s="49"/>
    </row>
    <row r="179" spans="1:18" ht="12.75" x14ac:dyDescent="0.2">
      <c r="A179" s="49"/>
      <c r="B179" s="53" t="s">
        <v>152</v>
      </c>
      <c r="C179" s="5">
        <f>COUNTIF($K$4:$K$8,B179)+(COUNTIF($K$35:$K$39,B179)+(COUNTIF($K$66:$K$70,B179)))</f>
        <v>0</v>
      </c>
      <c r="D179" s="5">
        <f>(IF($C$10="Win",COUNTIF($K$4:$K$8,$B179),0)+(IF($C$41="Win",COUNTIF($K$35:$K$39,$B179),0)+(IF($C$72="Win",COUNTIF($K$66:$K$70,$B179),0))))</f>
        <v>0</v>
      </c>
      <c r="E179" s="5">
        <f>(IF($C$10="Lose",COUNTIF($K$4:$K$8,$B179),0)+(IF($C$41="Lose",COUNTIF($K$35:$K$39,$B179),0)+(IF($C$72="Lose",COUNTIF($K$66:$K$70,$B179),0))))</f>
        <v>0</v>
      </c>
      <c r="F179" s="54"/>
      <c r="G179" s="54"/>
      <c r="H179" s="54" t="e">
        <f t="shared" si="3"/>
        <v>#DIV/0!</v>
      </c>
      <c r="I179" s="5"/>
      <c r="J179" s="49"/>
      <c r="K179" s="49"/>
      <c r="L179" s="49"/>
      <c r="M179" s="49"/>
      <c r="N179" s="49"/>
      <c r="O179" s="49"/>
      <c r="P179" s="49"/>
      <c r="Q179" s="49"/>
      <c r="R179" s="49"/>
    </row>
    <row r="180" spans="1:18" ht="12.75" x14ac:dyDescent="0.2">
      <c r="A180" s="49"/>
      <c r="B180" s="53" t="s">
        <v>153</v>
      </c>
      <c r="C180" s="5">
        <f>COUNTIF($K$4:$K$8,B180)+(COUNTIF($K$35:$K$39,B180)+(COUNTIF($K$66:$K$70,B180)))</f>
        <v>0</v>
      </c>
      <c r="D180" s="5">
        <f>(IF($C$10="Win",COUNTIF($K$4:$K$8,$B180),0)+(IF($C$41="Win",COUNTIF($K$35:$K$39,$B180),0)+(IF($C$72="Win",COUNTIF($K$66:$K$70,$B180),0))))</f>
        <v>0</v>
      </c>
      <c r="E180" s="5">
        <f>(IF($C$10="Lose",COUNTIF($K$4:$K$8,$B180),0)+(IF($C$41="Lose",COUNTIF($K$35:$K$39,$B180),0)+(IF($C$72="Lose",COUNTIF($K$66:$K$70,$B180),0))))</f>
        <v>0</v>
      </c>
      <c r="F180" s="54"/>
      <c r="G180" s="54"/>
      <c r="H180" s="54" t="e">
        <f t="shared" si="3"/>
        <v>#DIV/0!</v>
      </c>
      <c r="I180" s="5"/>
      <c r="J180" s="49"/>
      <c r="K180" s="49"/>
      <c r="L180" s="49"/>
      <c r="M180" s="49"/>
      <c r="N180" s="49"/>
      <c r="O180" s="49"/>
      <c r="P180" s="49"/>
      <c r="Q180" s="49"/>
      <c r="R180" s="49"/>
    </row>
    <row r="181" spans="1:18" ht="12.75" x14ac:dyDescent="0.2">
      <c r="A181" s="49"/>
      <c r="B181" s="53" t="s">
        <v>154</v>
      </c>
      <c r="C181" s="5">
        <f>COUNTIF($K$4:$K$8,B181)+(COUNTIF($K$35:$K$39,B181)+(COUNTIF($K$66:$K$70,B181)))</f>
        <v>0</v>
      </c>
      <c r="D181" s="5">
        <f>(IF($C$10="Win",COUNTIF($K$4:$K$8,$B181),0)+(IF($C$41="Win",COUNTIF($K$35:$K$39,$B181),0)+(IF($C$72="Win",COUNTIF($K$66:$K$70,$B181),0))))</f>
        <v>0</v>
      </c>
      <c r="E181" s="5">
        <f>(IF($C$10="Lose",COUNTIF($K$4:$K$8,$B181),0)+(IF($C$41="Lose",COUNTIF($K$35:$K$39,$B181),0)+(IF($C$72="Lose",COUNTIF($K$66:$K$70,$B181),0))))</f>
        <v>0</v>
      </c>
      <c r="F181" s="54"/>
      <c r="G181" s="54"/>
      <c r="H181" s="54" t="e">
        <f t="shared" si="3"/>
        <v>#DIV/0!</v>
      </c>
      <c r="I181" s="5"/>
      <c r="J181" s="49"/>
      <c r="K181" s="49"/>
      <c r="L181" s="49"/>
      <c r="M181" s="49"/>
      <c r="N181" s="49"/>
      <c r="O181" s="49"/>
      <c r="P181" s="49"/>
      <c r="Q181" s="49"/>
      <c r="R181" s="49"/>
    </row>
    <row r="182" spans="1:18" ht="12.75" x14ac:dyDescent="0.2">
      <c r="A182" s="49"/>
      <c r="B182" s="53" t="s">
        <v>155</v>
      </c>
      <c r="C182" s="5">
        <f>COUNTIF($K$4:$K$8,B182)+(COUNTIF($K$35:$K$39,B182)+(COUNTIF($K$66:$K$70,B182)))</f>
        <v>0</v>
      </c>
      <c r="D182" s="5">
        <f>(IF($C$10="Win",COUNTIF($K$4:$K$8,$B182),0)+(IF($C$41="Win",COUNTIF($K$35:$K$39,$B182),0)+(IF($C$72="Win",COUNTIF($K$66:$K$70,$B182),0))))</f>
        <v>0</v>
      </c>
      <c r="E182" s="5">
        <f>(IF($C$10="Lose",COUNTIF($K$4:$K$8,$B182),0)+(IF($C$41="Lose",COUNTIF($K$35:$K$39,$B182),0)+(IF($C$72="Lose",COUNTIF($K$66:$K$70,$B182),0))))</f>
        <v>0</v>
      </c>
      <c r="F182" s="54"/>
      <c r="G182" s="54"/>
      <c r="H182" s="54" t="e">
        <f t="shared" si="3"/>
        <v>#DIV/0!</v>
      </c>
      <c r="I182" s="5"/>
      <c r="J182" s="49"/>
      <c r="K182" s="49"/>
      <c r="L182" s="49"/>
      <c r="M182" s="49"/>
      <c r="N182" s="49"/>
      <c r="O182" s="49"/>
      <c r="P182" s="49"/>
      <c r="Q182" s="49"/>
      <c r="R182" s="49"/>
    </row>
    <row r="183" spans="1:18" ht="12.75" x14ac:dyDescent="0.2">
      <c r="A183" s="49"/>
      <c r="B183" s="53" t="s">
        <v>156</v>
      </c>
      <c r="C183" s="5">
        <f>COUNTIF($K$4:$K$8,B183)+(COUNTIF($K$35:$K$39,B183)+(COUNTIF($K$66:$K$70,B183)))</f>
        <v>0</v>
      </c>
      <c r="D183" s="5">
        <f>(IF($C$10="Win",COUNTIF($K$4:$K$8,$B183),0)+(IF($C$41="Win",COUNTIF($K$35:$K$39,$B183),0)+(IF($C$72="Win",COUNTIF($K$66:$K$70,$B183),0))))</f>
        <v>0</v>
      </c>
      <c r="E183" s="5">
        <f>(IF($C$10="Lose",COUNTIF($K$4:$K$8,$B183),0)+(IF($C$41="Lose",COUNTIF($K$35:$K$39,$B183),0)+(IF($C$72="Lose",COUNTIF($K$66:$K$70,$B183),0))))</f>
        <v>0</v>
      </c>
      <c r="F183" s="54"/>
      <c r="G183" s="54"/>
      <c r="H183" s="54" t="e">
        <f t="shared" si="3"/>
        <v>#DIV/0!</v>
      </c>
      <c r="I183" s="5"/>
      <c r="J183" s="49"/>
      <c r="K183" s="49"/>
      <c r="L183" s="49"/>
      <c r="M183" s="49"/>
      <c r="N183" s="49"/>
      <c r="O183" s="49"/>
      <c r="P183" s="49"/>
      <c r="Q183" s="49"/>
      <c r="R183" s="49"/>
    </row>
    <row r="184" spans="1:18" ht="12.75" x14ac:dyDescent="0.2">
      <c r="A184" s="49"/>
      <c r="B184" s="53" t="s">
        <v>157</v>
      </c>
      <c r="C184" s="5">
        <f>COUNTIF($K$4:$K$8,B184)+(COUNTIF($K$35:$K$39,B184)+(COUNTIF($K$66:$K$70,B184)))</f>
        <v>0</v>
      </c>
      <c r="D184" s="5">
        <f>(IF($C$10="Win",COUNTIF($K$4:$K$8,$B184),0)+(IF($C$41="Win",COUNTIF($K$35:$K$39,$B184),0)+(IF($C$72="Win",COUNTIF($K$66:$K$70,$B184),0))))</f>
        <v>0</v>
      </c>
      <c r="E184" s="5">
        <f>(IF($C$10="Lose",COUNTIF($K$4:$K$8,$B184),0)+(IF($C$41="Lose",COUNTIF($K$35:$K$39,$B184),0)+(IF($C$72="Lose",COUNTIF($K$66:$K$70,$B184),0))))</f>
        <v>0</v>
      </c>
      <c r="F184" s="54"/>
      <c r="G184" s="54"/>
      <c r="H184" s="54" t="e">
        <f t="shared" si="3"/>
        <v>#DIV/0!</v>
      </c>
      <c r="I184" s="5"/>
      <c r="J184" s="49"/>
      <c r="K184" s="49"/>
      <c r="L184" s="49"/>
      <c r="M184" s="49"/>
      <c r="N184" s="49"/>
      <c r="O184" s="49"/>
      <c r="P184" s="49"/>
      <c r="Q184" s="49"/>
      <c r="R184" s="49"/>
    </row>
    <row r="185" spans="1:18" ht="12.75" x14ac:dyDescent="0.2">
      <c r="A185" s="49"/>
      <c r="B185" s="53" t="s">
        <v>158</v>
      </c>
      <c r="C185" s="5">
        <f>COUNTIF($K$4:$K$8,B185)+(COUNTIF($K$35:$K$39,B185)+(COUNTIF($K$66:$K$70,B185)))</f>
        <v>0</v>
      </c>
      <c r="D185" s="5">
        <f>(IF($C$10="Win",COUNTIF($K$4:$K$8,$B185),0)+(IF($C$41="Win",COUNTIF($K$35:$K$39,$B185),0)+(IF($C$72="Win",COUNTIF($K$66:$K$70,$B185),0))))</f>
        <v>0</v>
      </c>
      <c r="E185" s="5">
        <f>(IF($C$10="Lose",COUNTIF($K$4:$K$8,$B185),0)+(IF($C$41="Lose",COUNTIF($K$35:$K$39,$B185),0)+(IF($C$72="Lose",COUNTIF($K$66:$K$70,$B185),0))))</f>
        <v>0</v>
      </c>
      <c r="F185" s="54"/>
      <c r="G185" s="54"/>
      <c r="H185" s="54" t="e">
        <f t="shared" si="3"/>
        <v>#DIV/0!</v>
      </c>
      <c r="I185" s="5"/>
      <c r="J185" s="49"/>
      <c r="K185" s="49"/>
      <c r="L185" s="49"/>
      <c r="M185" s="49"/>
      <c r="N185" s="49"/>
      <c r="O185" s="49"/>
      <c r="P185" s="49"/>
      <c r="Q185" s="49"/>
      <c r="R185" s="49"/>
    </row>
    <row r="186" spans="1:18" ht="12.75" x14ac:dyDescent="0.2">
      <c r="A186" s="49"/>
      <c r="B186" s="53" t="s">
        <v>159</v>
      </c>
      <c r="C186" s="5">
        <f>COUNTIF($K$4:$K$8,B186)+(COUNTIF($K$35:$K$39,B186)+(COUNTIF($K$66:$K$70,B186)))</f>
        <v>0</v>
      </c>
      <c r="D186" s="5">
        <f>(IF($C$10="Win",COUNTIF($K$4:$K$8,$B186),0)+(IF($C$41="Win",COUNTIF($K$35:$K$39,$B186),0)+(IF($C$72="Win",COUNTIF($K$66:$K$70,$B186),0))))</f>
        <v>0</v>
      </c>
      <c r="E186" s="5">
        <f>(IF($C$10="Lose",COUNTIF($K$4:$K$8,$B186),0)+(IF($C$41="Lose",COUNTIF($K$35:$K$39,$B186),0)+(IF($C$72="Lose",COUNTIF($K$66:$K$70,$B186),0))))</f>
        <v>0</v>
      </c>
      <c r="F186" s="54"/>
      <c r="G186" s="54"/>
      <c r="H186" s="54" t="e">
        <f t="shared" si="3"/>
        <v>#DIV/0!</v>
      </c>
      <c r="I186" s="5"/>
      <c r="J186" s="49"/>
      <c r="K186" s="49"/>
      <c r="L186" s="49"/>
      <c r="M186" s="49"/>
      <c r="N186" s="49"/>
      <c r="O186" s="49"/>
      <c r="P186" s="49"/>
      <c r="Q186" s="49"/>
      <c r="R186" s="49"/>
    </row>
    <row r="187" spans="1:18" ht="12.75" x14ac:dyDescent="0.2">
      <c r="A187" s="49"/>
      <c r="B187" s="53" t="s">
        <v>160</v>
      </c>
      <c r="C187" s="5">
        <f>COUNTIF($K$4:$K$8,B187)+(COUNTIF($K$35:$K$39,B187)+(COUNTIF($K$66:$K$70,B187)))</f>
        <v>0</v>
      </c>
      <c r="D187" s="5">
        <f>(IF($C$10="Win",COUNTIF($K$4:$K$8,$B187),0)+(IF($C$41="Win",COUNTIF($K$35:$K$39,$B187),0)+(IF($C$72="Win",COUNTIF($K$66:$K$70,$B187),0))))</f>
        <v>0</v>
      </c>
      <c r="E187" s="5">
        <f>(IF($C$10="Lose",COUNTIF($K$4:$K$8,$B187),0)+(IF($C$41="Lose",COUNTIF($K$35:$K$39,$B187),0)+(IF($C$72="Lose",COUNTIF($K$66:$K$70,$B187),0))))</f>
        <v>0</v>
      </c>
      <c r="F187" s="54"/>
      <c r="G187" s="54"/>
      <c r="H187" s="54" t="e">
        <f t="shared" si="3"/>
        <v>#DIV/0!</v>
      </c>
      <c r="I187" s="5"/>
      <c r="J187" s="49"/>
      <c r="K187" s="49"/>
      <c r="L187" s="49"/>
      <c r="M187" s="49"/>
      <c r="N187" s="49"/>
      <c r="O187" s="49"/>
      <c r="P187" s="49"/>
      <c r="Q187" s="49"/>
      <c r="R187" s="49"/>
    </row>
    <row r="188" spans="1:18" ht="12.75" x14ac:dyDescent="0.2">
      <c r="A188" s="49"/>
      <c r="B188" s="53" t="s">
        <v>161</v>
      </c>
      <c r="C188" s="5">
        <f>COUNTIF($K$4:$K$8,B188)+(COUNTIF($K$35:$K$39,B188)+(COUNTIF($K$66:$K$70,B188)))</f>
        <v>0</v>
      </c>
      <c r="D188" s="5">
        <f>(IF($C$10="Win",COUNTIF($K$4:$K$8,$B188),0)+(IF($C$41="Win",COUNTIF($K$35:$K$39,$B188),0)+(IF($C$72="Win",COUNTIF($K$66:$K$70,$B188),0))))</f>
        <v>0</v>
      </c>
      <c r="E188" s="5">
        <f>(IF($C$10="Lose",COUNTIF($K$4:$K$8,$B188),0)+(IF($C$41="Lose",COUNTIF($K$35:$K$39,$B188),0)+(IF($C$72="Lose",COUNTIF($K$66:$K$70,$B188),0))))</f>
        <v>0</v>
      </c>
      <c r="F188" s="54"/>
      <c r="G188" s="54"/>
      <c r="H188" s="54" t="e">
        <f t="shared" si="3"/>
        <v>#DIV/0!</v>
      </c>
      <c r="I188" s="5"/>
      <c r="J188" s="49"/>
      <c r="K188" s="49"/>
      <c r="L188" s="49"/>
      <c r="M188" s="49"/>
      <c r="N188" s="49"/>
      <c r="O188" s="49"/>
      <c r="P188" s="49"/>
      <c r="Q188" s="49"/>
      <c r="R188" s="49"/>
    </row>
    <row r="189" spans="1:18" ht="12.75" x14ac:dyDescent="0.2">
      <c r="A189" s="49"/>
      <c r="B189" s="53" t="s">
        <v>162</v>
      </c>
      <c r="C189" s="5">
        <f>COUNTIF($K$4:$K$8,B189)+(COUNTIF($K$35:$K$39,B189)+(COUNTIF($K$66:$K$70,B189)))</f>
        <v>0</v>
      </c>
      <c r="D189" s="5">
        <f>(IF($C$10="Win",COUNTIF($K$4:$K$8,$B189),0)+(IF($C$41="Win",COUNTIF($K$35:$K$39,$B189),0)+(IF($C$72="Win",COUNTIF($K$66:$K$70,$B189),0))))</f>
        <v>0</v>
      </c>
      <c r="E189" s="5">
        <f>(IF($C$10="Lose",COUNTIF($K$4:$K$8,$B189),0)+(IF($C$41="Lose",COUNTIF($K$35:$K$39,$B189),0)+(IF($C$72="Lose",COUNTIF($K$66:$K$70,$B189),0))))</f>
        <v>0</v>
      </c>
      <c r="F189" s="54"/>
      <c r="G189" s="54"/>
      <c r="H189" s="54" t="e">
        <f t="shared" si="3"/>
        <v>#DIV/0!</v>
      </c>
      <c r="I189" s="5"/>
      <c r="J189" s="49"/>
      <c r="K189" s="49"/>
      <c r="L189" s="49"/>
      <c r="M189" s="49"/>
      <c r="N189" s="49"/>
      <c r="O189" s="49"/>
      <c r="P189" s="49"/>
      <c r="Q189" s="49"/>
      <c r="R189" s="49"/>
    </row>
    <row r="190" spans="1:18" ht="12.75" x14ac:dyDescent="0.2">
      <c r="A190" s="49"/>
      <c r="B190" s="53" t="s">
        <v>163</v>
      </c>
      <c r="C190" s="5">
        <f>COUNTIF($K$4:$K$8,B190)+(COUNTIF($K$35:$K$39,B190)+(COUNTIF($K$66:$K$70,B190)))</f>
        <v>0</v>
      </c>
      <c r="D190" s="5">
        <f>(IF($C$10="Win",COUNTIF($K$4:$K$8,$B190),0)+(IF($C$41="Win",COUNTIF($K$35:$K$39,$B190),0)+(IF($C$72="Win",COUNTIF($K$66:$K$70,$B190),0))))</f>
        <v>0</v>
      </c>
      <c r="E190" s="5">
        <f>(IF($C$10="Lose",COUNTIF($K$4:$K$8,$B190),0)+(IF($C$41="Lose",COUNTIF($K$35:$K$39,$B190),0)+(IF($C$72="Lose",COUNTIF($K$66:$K$70,$B190),0))))</f>
        <v>0</v>
      </c>
      <c r="F190" s="54"/>
      <c r="G190" s="54"/>
      <c r="H190" s="54" t="e">
        <f t="shared" si="3"/>
        <v>#DIV/0!</v>
      </c>
      <c r="I190" s="5"/>
      <c r="J190" s="49"/>
      <c r="K190" s="49"/>
      <c r="L190" s="49"/>
      <c r="M190" s="49"/>
      <c r="N190" s="49"/>
      <c r="O190" s="49"/>
      <c r="P190" s="49"/>
      <c r="Q190" s="49"/>
      <c r="R190" s="49"/>
    </row>
    <row r="191" spans="1:18" ht="12.75" x14ac:dyDescent="0.2">
      <c r="A191" s="49"/>
      <c r="B191" s="53" t="s">
        <v>164</v>
      </c>
      <c r="C191" s="5">
        <f>COUNTIF($K$4:$K$8,B191)+(COUNTIF($K$35:$K$39,B191)+(COUNTIF($K$66:$K$70,B191)))</f>
        <v>0</v>
      </c>
      <c r="D191" s="5">
        <f>(IF($C$10="Win",COUNTIF($K$4:$K$8,$B191),0)+(IF($C$41="Win",COUNTIF($K$35:$K$39,$B191),0)+(IF($C$72="Win",COUNTIF($K$66:$K$70,$B191),0))))</f>
        <v>0</v>
      </c>
      <c r="E191" s="5">
        <f>(IF($C$10="Lose",COUNTIF($K$4:$K$8,$B191),0)+(IF($C$41="Lose",COUNTIF($K$35:$K$39,$B191),0)+(IF($C$72="Lose",COUNTIF($K$66:$K$70,$B191),0))))</f>
        <v>0</v>
      </c>
      <c r="F191" s="54"/>
      <c r="G191" s="54"/>
      <c r="H191" s="54" t="e">
        <f t="shared" si="3"/>
        <v>#DIV/0!</v>
      </c>
      <c r="I191" s="5"/>
      <c r="J191" s="49"/>
      <c r="K191" s="49"/>
      <c r="L191" s="49"/>
      <c r="M191" s="49"/>
      <c r="N191" s="49"/>
      <c r="O191" s="49"/>
      <c r="P191" s="49"/>
      <c r="Q191" s="49"/>
      <c r="R191" s="49"/>
    </row>
    <row r="192" spans="1:18" ht="12.75" x14ac:dyDescent="0.2">
      <c r="A192" s="49"/>
      <c r="B192" s="53" t="s">
        <v>165</v>
      </c>
      <c r="C192" s="5">
        <f>COUNTIF($K$4:$K$8,B192)+(COUNTIF($K$35:$K$39,B192)+(COUNTIF($K$66:$K$70,B192)))</f>
        <v>0</v>
      </c>
      <c r="D192" s="5">
        <f>(IF($C$10="Win",COUNTIF($K$4:$K$8,$B192),0)+(IF($C$41="Win",COUNTIF($K$35:$K$39,$B192),0)+(IF($C$72="Win",COUNTIF($K$66:$K$70,$B192),0))))</f>
        <v>0</v>
      </c>
      <c r="E192" s="5">
        <f>(IF($C$10="Lose",COUNTIF($K$4:$K$8,$B192),0)+(IF($C$41="Lose",COUNTIF($K$35:$K$39,$B192),0)+(IF($C$72="Lose",COUNTIF($K$66:$K$70,$B192),0))))</f>
        <v>0</v>
      </c>
      <c r="F192" s="54"/>
      <c r="G192" s="54"/>
      <c r="H192" s="54" t="e">
        <f t="shared" si="3"/>
        <v>#DIV/0!</v>
      </c>
      <c r="I192" s="5"/>
      <c r="J192" s="49"/>
      <c r="K192" s="49"/>
      <c r="L192" s="49"/>
      <c r="M192" s="49"/>
      <c r="N192" s="49"/>
      <c r="O192" s="49"/>
      <c r="P192" s="49"/>
      <c r="Q192" s="49"/>
      <c r="R192" s="49"/>
    </row>
    <row r="193" spans="1:18" ht="12.75" x14ac:dyDescent="0.2">
      <c r="A193" s="49"/>
      <c r="B193" s="53" t="s">
        <v>166</v>
      </c>
      <c r="C193" s="5">
        <f>COUNTIF($K$4:$K$8,B193)+(COUNTIF($K$35:$K$39,B193)+(COUNTIF($K$66:$K$70,B193)))</f>
        <v>0</v>
      </c>
      <c r="D193" s="5">
        <f>(IF($C$10="Win",COUNTIF($K$4:$K$8,$B193),0)+(IF($C$41="Win",COUNTIF($K$35:$K$39,$B193),0)+(IF($C$72="Win",COUNTIF($K$66:$K$70,$B193),0))))</f>
        <v>0</v>
      </c>
      <c r="E193" s="5">
        <f>(IF($C$10="Lose",COUNTIF($K$4:$K$8,$B193),0)+(IF($C$41="Lose",COUNTIF($K$35:$K$39,$B193),0)+(IF($C$72="Lose",COUNTIF($K$66:$K$70,$B193),0))))</f>
        <v>0</v>
      </c>
      <c r="F193" s="54"/>
      <c r="G193" s="54"/>
      <c r="H193" s="54" t="e">
        <f t="shared" si="3"/>
        <v>#DIV/0!</v>
      </c>
      <c r="I193" s="5"/>
      <c r="J193" s="49"/>
      <c r="K193" s="49"/>
      <c r="L193" s="49"/>
      <c r="M193" s="49"/>
      <c r="N193" s="49"/>
      <c r="O193" s="49"/>
      <c r="P193" s="49"/>
      <c r="Q193" s="49"/>
      <c r="R193" s="49"/>
    </row>
    <row r="194" spans="1:18" ht="12.75" x14ac:dyDescent="0.2">
      <c r="A194" s="49"/>
      <c r="B194" s="53" t="s">
        <v>167</v>
      </c>
      <c r="C194" s="5">
        <f>COUNTIF($K$4:$K$8,B194)+(COUNTIF($K$35:$K$39,B194)+(COUNTIF($K$66:$K$70,B194)))</f>
        <v>0</v>
      </c>
      <c r="D194" s="5">
        <f>(IF($C$10="Win",COUNTIF($K$4:$K$8,$B194),0)+(IF($C$41="Win",COUNTIF($K$35:$K$39,$B194),0)+(IF($C$72="Win",COUNTIF($K$66:$K$70,$B194),0))))</f>
        <v>0</v>
      </c>
      <c r="E194" s="5">
        <f>(IF($C$10="Lose",COUNTIF($K$4:$K$8,$B194),0)+(IF($C$41="Lose",COUNTIF($K$35:$K$39,$B194),0)+(IF($C$72="Lose",COUNTIF($K$66:$K$70,$B194),0))))</f>
        <v>0</v>
      </c>
      <c r="F194" s="54"/>
      <c r="G194" s="54"/>
      <c r="H194" s="54" t="e">
        <f t="shared" si="3"/>
        <v>#DIV/0!</v>
      </c>
      <c r="I194" s="5"/>
      <c r="J194" s="49"/>
      <c r="K194" s="49"/>
      <c r="L194" s="49"/>
      <c r="M194" s="49"/>
      <c r="N194" s="49"/>
      <c r="O194" s="49"/>
      <c r="P194" s="49"/>
      <c r="Q194" s="49"/>
      <c r="R194" s="49"/>
    </row>
    <row r="195" spans="1:18" ht="12.75" x14ac:dyDescent="0.2">
      <c r="A195" s="49"/>
      <c r="B195" s="53" t="s">
        <v>168</v>
      </c>
      <c r="C195" s="5">
        <f>COUNTIF($K$4:$K$8,B195)+(COUNTIF($K$35:$K$39,B195)+(COUNTIF($K$66:$K$70,B195)))</f>
        <v>0</v>
      </c>
      <c r="D195" s="5">
        <f>(IF($C$10="Win",COUNTIF($K$4:$K$8,$B195),0)+(IF($C$41="Win",COUNTIF($K$35:$K$39,$B195),0)+(IF($C$72="Win",COUNTIF($K$66:$K$70,$B195),0))))</f>
        <v>0</v>
      </c>
      <c r="E195" s="5">
        <f>(IF($C$10="Lose",COUNTIF($K$4:$K$8,$B195),0)+(IF($C$41="Lose",COUNTIF($K$35:$K$39,$B195),0)+(IF($C$72="Lose",COUNTIF($K$66:$K$70,$B195),0))))</f>
        <v>0</v>
      </c>
      <c r="F195" s="54"/>
      <c r="G195" s="54"/>
      <c r="H195" s="54" t="e">
        <f t="shared" si="3"/>
        <v>#DIV/0!</v>
      </c>
      <c r="I195" s="5"/>
      <c r="J195" s="49"/>
      <c r="K195" s="49"/>
      <c r="L195" s="49"/>
      <c r="M195" s="49"/>
      <c r="N195" s="49"/>
      <c r="O195" s="49"/>
      <c r="P195" s="49"/>
      <c r="Q195" s="49"/>
      <c r="R195" s="49"/>
    </row>
    <row r="196" spans="1:18" ht="12.75" x14ac:dyDescent="0.2">
      <c r="A196" s="49"/>
      <c r="B196" s="53" t="s">
        <v>169</v>
      </c>
      <c r="C196" s="5">
        <f>COUNTIF($K$4:$K$8,B196)+(COUNTIF($K$35:$K$39,B196)+(COUNTIF($K$66:$K$70,B196)))</f>
        <v>0</v>
      </c>
      <c r="D196" s="5">
        <f>(IF($C$10="Win",COUNTIF($K$4:$K$8,$B196),0)+(IF($C$41="Win",COUNTIF($K$35:$K$39,$B196),0)+(IF($C$72="Win",COUNTIF($K$66:$K$70,$B196),0))))</f>
        <v>0</v>
      </c>
      <c r="E196" s="5">
        <f>(IF($C$10="Lose",COUNTIF($K$4:$K$8,$B196),0)+(IF($C$41="Lose",COUNTIF($K$35:$K$39,$B196),0)+(IF($C$72="Lose",COUNTIF($K$66:$K$70,$B196),0))))</f>
        <v>0</v>
      </c>
      <c r="F196" s="54"/>
      <c r="G196" s="54"/>
      <c r="H196" s="54" t="e">
        <f t="shared" si="3"/>
        <v>#DIV/0!</v>
      </c>
      <c r="I196" s="5"/>
      <c r="J196" s="49"/>
      <c r="K196" s="49"/>
      <c r="L196" s="49"/>
      <c r="M196" s="49"/>
      <c r="N196" s="49"/>
      <c r="O196" s="49"/>
      <c r="P196" s="49"/>
      <c r="Q196" s="49"/>
      <c r="R196" s="49"/>
    </row>
    <row r="197" spans="1:18" ht="12.75" x14ac:dyDescent="0.2">
      <c r="A197" s="49"/>
      <c r="B197" s="53" t="s">
        <v>170</v>
      </c>
      <c r="C197" s="5">
        <f>COUNTIF($K$4:$K$8,B197)+(COUNTIF($K$35:$K$39,B197)+(COUNTIF($K$66:$K$70,B197)))</f>
        <v>0</v>
      </c>
      <c r="D197" s="5">
        <f>(IF($C$10="Win",COUNTIF($K$4:$K$8,$B197),0)+(IF($C$41="Win",COUNTIF($K$35:$K$39,$B197),0)+(IF($C$72="Win",COUNTIF($K$66:$K$70,$B197),0))))</f>
        <v>0</v>
      </c>
      <c r="E197" s="5">
        <f>(IF($C$10="Lose",COUNTIF($K$4:$K$8,$B197),0)+(IF($C$41="Lose",COUNTIF($K$35:$K$39,$B197),0)+(IF($C$72="Lose",COUNTIF($K$66:$K$70,$B197),0))))</f>
        <v>0</v>
      </c>
      <c r="F197" s="54"/>
      <c r="G197" s="54"/>
      <c r="H197" s="54" t="e">
        <f t="shared" si="3"/>
        <v>#DIV/0!</v>
      </c>
      <c r="I197" s="5"/>
      <c r="J197" s="49"/>
      <c r="K197" s="49"/>
      <c r="L197" s="49"/>
      <c r="M197" s="49"/>
      <c r="N197" s="49"/>
      <c r="O197" s="49"/>
      <c r="P197" s="49"/>
      <c r="Q197" s="49"/>
      <c r="R197" s="49"/>
    </row>
    <row r="198" spans="1:18" ht="12.75" x14ac:dyDescent="0.2">
      <c r="A198" s="49"/>
      <c r="B198" s="53" t="s">
        <v>171</v>
      </c>
      <c r="C198" s="5">
        <f>COUNTIF($K$4:$K$8,B198)+(COUNTIF($K$35:$K$39,B198)+(COUNTIF($K$66:$K$70,B198)))</f>
        <v>0</v>
      </c>
      <c r="D198" s="5">
        <f>(IF($C$10="Win",COUNTIF($K$4:$K$8,$B198),0)+(IF($C$41="Win",COUNTIF($K$35:$K$39,$B198),0)+(IF($C$72="Win",COUNTIF($K$66:$K$70,$B198),0))))</f>
        <v>0</v>
      </c>
      <c r="E198" s="5">
        <f>(IF($C$10="Lose",COUNTIF($K$4:$K$8,$B198),0)+(IF($C$41="Lose",COUNTIF($K$35:$K$39,$B198),0)+(IF($C$72="Lose",COUNTIF($K$66:$K$70,$B198),0))))</f>
        <v>0</v>
      </c>
      <c r="F198" s="54"/>
      <c r="G198" s="54"/>
      <c r="H198" s="54" t="e">
        <f t="shared" si="3"/>
        <v>#DIV/0!</v>
      </c>
      <c r="I198" s="5"/>
      <c r="J198" s="49"/>
      <c r="K198" s="49"/>
      <c r="L198" s="49"/>
      <c r="M198" s="49"/>
      <c r="N198" s="49"/>
      <c r="O198" s="49"/>
      <c r="P198" s="49"/>
      <c r="Q198" s="49"/>
      <c r="R198" s="49"/>
    </row>
    <row r="199" spans="1:18" ht="12.75" x14ac:dyDescent="0.2">
      <c r="A199" s="49"/>
      <c r="B199" s="53" t="s">
        <v>172</v>
      </c>
      <c r="C199" s="5">
        <f>COUNTIF($K$4:$K$8,B199)+(COUNTIF($K$35:$K$39,B199)+(COUNTIF($K$66:$K$70,B199)))</f>
        <v>0</v>
      </c>
      <c r="D199" s="5">
        <f>(IF($C$10="Win",COUNTIF($K$4:$K$8,$B199),0)+(IF($C$41="Win",COUNTIF($K$35:$K$39,$B199),0)+(IF($C$72="Win",COUNTIF($K$66:$K$70,$B199),0))))</f>
        <v>0</v>
      </c>
      <c r="E199" s="5">
        <f>(IF($C$10="Lose",COUNTIF($K$4:$K$8,$B199),0)+(IF($C$41="Lose",COUNTIF($K$35:$K$39,$B199),0)+(IF($C$72="Lose",COUNTIF($K$66:$K$70,$B199),0))))</f>
        <v>0</v>
      </c>
      <c r="F199" s="54"/>
      <c r="G199" s="54"/>
      <c r="H199" s="54" t="e">
        <f t="shared" si="3"/>
        <v>#DIV/0!</v>
      </c>
      <c r="I199" s="5"/>
      <c r="J199" s="49"/>
      <c r="K199" s="49"/>
      <c r="L199" s="49"/>
      <c r="M199" s="49"/>
      <c r="N199" s="49"/>
      <c r="O199" s="49"/>
      <c r="P199" s="49"/>
      <c r="Q199" s="49"/>
      <c r="R199" s="49"/>
    </row>
    <row r="200" spans="1:18" ht="12.75" x14ac:dyDescent="0.2">
      <c r="A200" s="49"/>
      <c r="B200" s="53" t="s">
        <v>173</v>
      </c>
      <c r="C200" s="5">
        <f>COUNTIF($K$4:$K$8,B200)+(COUNTIF($K$35:$K$39,B200)+(COUNTIF($K$66:$K$70,B200)))</f>
        <v>0</v>
      </c>
      <c r="D200" s="5">
        <f>(IF($C$10="Win",COUNTIF($K$4:$K$8,$B200),0)+(IF($C$41="Win",COUNTIF($K$35:$K$39,$B200),0)+(IF($C$72="Win",COUNTIF($K$66:$K$70,$B200),0))))</f>
        <v>0</v>
      </c>
      <c r="E200" s="5">
        <f>(IF($C$10="Lose",COUNTIF($K$4:$K$8,$B200),0)+(IF($C$41="Lose",COUNTIF($K$35:$K$39,$B200),0)+(IF($C$72="Lose",COUNTIF($K$66:$K$70,$B200),0))))</f>
        <v>0</v>
      </c>
      <c r="F200" s="54"/>
      <c r="G200" s="54"/>
      <c r="H200" s="54" t="e">
        <f t="shared" si="3"/>
        <v>#DIV/0!</v>
      </c>
      <c r="I200" s="5"/>
      <c r="J200" s="49"/>
      <c r="K200" s="49"/>
      <c r="L200" s="49"/>
      <c r="M200" s="49"/>
      <c r="N200" s="49"/>
      <c r="O200" s="49"/>
      <c r="P200" s="49"/>
      <c r="Q200" s="49"/>
      <c r="R200" s="49"/>
    </row>
    <row r="201" spans="1:18" ht="12.75" x14ac:dyDescent="0.2">
      <c r="A201" s="49"/>
      <c r="B201" s="53" t="s">
        <v>174</v>
      </c>
      <c r="C201" s="5">
        <f>COUNTIF($K$4:$K$8,B201)+(COUNTIF($K$35:$K$39,B201)+(COUNTIF($K$66:$K$70,B201)))</f>
        <v>0</v>
      </c>
      <c r="D201" s="5">
        <f>(IF($C$10="Win",COUNTIF($K$4:$K$8,$B201),0)+(IF($C$41="Win",COUNTIF($K$35:$K$39,$B201),0)+(IF($C$72="Win",COUNTIF($K$66:$K$70,$B201),0))))</f>
        <v>0</v>
      </c>
      <c r="E201" s="5">
        <f>(IF($C$10="Lose",COUNTIF($K$4:$K$8,$B201),0)+(IF($C$41="Lose",COUNTIF($K$35:$K$39,$B201),0)+(IF($C$72="Lose",COUNTIF($K$66:$K$70,$B201),0))))</f>
        <v>0</v>
      </c>
      <c r="F201" s="54"/>
      <c r="G201" s="54"/>
      <c r="H201" s="54" t="e">
        <f t="shared" si="3"/>
        <v>#DIV/0!</v>
      </c>
      <c r="I201" s="5"/>
      <c r="J201" s="49"/>
      <c r="K201" s="49"/>
      <c r="L201" s="49"/>
      <c r="M201" s="49"/>
      <c r="N201" s="49"/>
      <c r="O201" s="49"/>
      <c r="P201" s="49"/>
      <c r="Q201" s="49"/>
      <c r="R201" s="49"/>
    </row>
    <row r="202" spans="1:18" ht="12.75" x14ac:dyDescent="0.2">
      <c r="A202" s="49"/>
      <c r="B202" s="53" t="s">
        <v>175</v>
      </c>
      <c r="C202" s="5">
        <f>COUNTIF($K$4:$K$8,B202)+(COUNTIF($K$35:$K$39,B202)+(COUNTIF($K$66:$K$70,B202)))</f>
        <v>0</v>
      </c>
      <c r="D202" s="5">
        <f>(IF($C$10="Win",COUNTIF($K$4:$K$8,$B202),0)+(IF($C$41="Win",COUNTIF($K$35:$K$39,$B202),0)+(IF($C$72="Win",COUNTIF($K$66:$K$70,$B202),0))))</f>
        <v>0</v>
      </c>
      <c r="E202" s="5">
        <f>(IF($C$10="Lose",COUNTIF($K$4:$K$8,$B202),0)+(IF($C$41="Lose",COUNTIF($K$35:$K$39,$B202),0)+(IF($C$72="Lose",COUNTIF($K$66:$K$70,$B202),0))))</f>
        <v>0</v>
      </c>
      <c r="F202" s="54"/>
      <c r="G202" s="54"/>
      <c r="H202" s="54" t="e">
        <f t="shared" si="3"/>
        <v>#DIV/0!</v>
      </c>
      <c r="I202" s="5"/>
      <c r="J202" s="49"/>
      <c r="K202" s="49"/>
      <c r="L202" s="49"/>
      <c r="M202" s="49"/>
      <c r="N202" s="49"/>
      <c r="O202" s="49"/>
      <c r="P202" s="49"/>
      <c r="Q202" s="49"/>
      <c r="R202" s="49"/>
    </row>
    <row r="203" spans="1:18" ht="12.75" x14ac:dyDescent="0.2">
      <c r="A203" s="49"/>
      <c r="B203" s="53" t="s">
        <v>176</v>
      </c>
      <c r="C203" s="5">
        <f>COUNTIF($K$4:$K$8,B203)+(COUNTIF($K$35:$K$39,B203)+(COUNTIF($K$66:$K$70,B203)))</f>
        <v>0</v>
      </c>
      <c r="D203" s="5">
        <f>(IF($C$10="Win",COUNTIF($K$4:$K$8,$B203),0)+(IF($C$41="Win",COUNTIF($K$35:$K$39,$B203),0)+(IF($C$72="Win",COUNTIF($K$66:$K$70,$B203),0))))</f>
        <v>0</v>
      </c>
      <c r="E203" s="5">
        <f>(IF($C$10="Lose",COUNTIF($K$4:$K$8,$B203),0)+(IF($C$41="Lose",COUNTIF($K$35:$K$39,$B203),0)+(IF($C$72="Lose",COUNTIF($K$66:$K$70,$B203),0))))</f>
        <v>0</v>
      </c>
      <c r="F203" s="54"/>
      <c r="G203" s="54"/>
      <c r="H203" s="54" t="e">
        <f t="shared" si="3"/>
        <v>#DIV/0!</v>
      </c>
      <c r="I203" s="5"/>
      <c r="J203" s="49"/>
      <c r="K203" s="49"/>
      <c r="L203" s="49"/>
      <c r="M203" s="49"/>
      <c r="N203" s="49"/>
      <c r="O203" s="49"/>
      <c r="P203" s="49"/>
      <c r="Q203" s="49"/>
      <c r="R203" s="49"/>
    </row>
    <row r="204" spans="1:18" ht="12.75" x14ac:dyDescent="0.2">
      <c r="A204" s="49"/>
      <c r="B204" s="53" t="s">
        <v>62</v>
      </c>
      <c r="C204" s="5">
        <f>COUNTIF($K$4:$K$8,B204)+(COUNTIF($K$35:$K$39,B204)+(COUNTIF($K$66:$K$70,B204)))</f>
        <v>0</v>
      </c>
      <c r="D204" s="5">
        <f>(IF($C$10="Win",COUNTIF($K$4:$K$8,$B204),0)+(IF($C$41="Win",COUNTIF($K$35:$K$39,$B204),0)+(IF($C$72="Win",COUNTIF($K$66:$K$70,$B204),0))))</f>
        <v>0</v>
      </c>
      <c r="E204" s="5">
        <f>(IF($C$10="Lose",COUNTIF($K$4:$K$8,$B204),0)+(IF($C$41="Lose",COUNTIF($K$35:$K$39,$B204),0)+(IF($C$72="Lose",COUNTIF($K$66:$K$70,$B204),0))))</f>
        <v>0</v>
      </c>
      <c r="F204" s="54"/>
      <c r="G204" s="54"/>
      <c r="H204" s="54" t="e">
        <f t="shared" si="3"/>
        <v>#DIV/0!</v>
      </c>
      <c r="I204" s="5"/>
      <c r="J204" s="49"/>
      <c r="K204" s="49"/>
      <c r="L204" s="49"/>
      <c r="M204" s="49"/>
      <c r="N204" s="49"/>
      <c r="O204" s="49"/>
      <c r="P204" s="49"/>
      <c r="Q204" s="49"/>
      <c r="R204" s="49"/>
    </row>
    <row r="205" spans="1:18" ht="12.75" x14ac:dyDescent="0.2">
      <c r="A205" s="49"/>
      <c r="B205" s="53" t="s">
        <v>41</v>
      </c>
      <c r="C205" s="5">
        <f>COUNTIF($K$4:$K$8,B205)+(COUNTIF($K$35:$K$39,B205)+(COUNTIF($K$66:$K$70,B205)))</f>
        <v>1</v>
      </c>
      <c r="D205" s="5">
        <f>(IF($C$10="Win",COUNTIF($K$4:$K$8,$B205),0)+(IF($C$41="Win",COUNTIF($K$35:$K$39,$B205),0)+(IF($C$72="Win",COUNTIF($K$66:$K$70,$B205),0))))</f>
        <v>1</v>
      </c>
      <c r="E205" s="5">
        <f>(IF($C$10="Lose",COUNTIF($K$4:$K$8,$B205),0)+(IF($C$41="Lose",COUNTIF($K$35:$K$39,$B205),0)+(IF($C$72="Lose",COUNTIF($K$66:$K$70,$B205),0))))</f>
        <v>0</v>
      </c>
      <c r="F205" s="54"/>
      <c r="G205" s="54"/>
      <c r="H205" s="54">
        <f t="shared" si="3"/>
        <v>1</v>
      </c>
      <c r="I205" s="5"/>
      <c r="J205" s="49"/>
      <c r="K205" s="49"/>
      <c r="L205" s="49"/>
      <c r="M205" s="49"/>
      <c r="N205" s="49"/>
      <c r="O205" s="49"/>
      <c r="P205" s="49"/>
      <c r="Q205" s="49"/>
      <c r="R205" s="49"/>
    </row>
    <row r="206" spans="1:18" ht="12.75" x14ac:dyDescent="0.2">
      <c r="A206" s="49"/>
      <c r="B206" s="53" t="s">
        <v>177</v>
      </c>
      <c r="C206" s="5">
        <f>COUNTIF($K$4:$K$8,B206)+(COUNTIF($K$35:$K$39,B206)+(COUNTIF($K$66:$K$70,B206)))</f>
        <v>0</v>
      </c>
      <c r="D206" s="5">
        <f>(IF($C$10="Win",COUNTIF($K$4:$K$8,$B206),0)+(IF($C$41="Win",COUNTIF($K$35:$K$39,$B206),0)+(IF($C$72="Win",COUNTIF($K$66:$K$70,$B206),0))))</f>
        <v>0</v>
      </c>
      <c r="E206" s="5">
        <f>(IF($C$10="Lose",COUNTIF($K$4:$K$8,$B206),0)+(IF($C$41="Lose",COUNTIF($K$35:$K$39,$B206),0)+(IF($C$72="Lose",COUNTIF($K$66:$K$70,$B206),0))))</f>
        <v>0</v>
      </c>
      <c r="F206" s="54"/>
      <c r="G206" s="54"/>
      <c r="H206" s="54" t="e">
        <f t="shared" si="3"/>
        <v>#DIV/0!</v>
      </c>
      <c r="I206" s="5"/>
      <c r="J206" s="49"/>
      <c r="K206" s="49"/>
      <c r="L206" s="49"/>
      <c r="M206" s="49"/>
      <c r="N206" s="49"/>
      <c r="O206" s="49"/>
      <c r="P206" s="49"/>
      <c r="Q206" s="49"/>
      <c r="R206" s="49"/>
    </row>
    <row r="207" spans="1:18" ht="12.75" x14ac:dyDescent="0.2">
      <c r="A207" s="49"/>
      <c r="B207" s="53" t="s">
        <v>178</v>
      </c>
      <c r="C207" s="5">
        <f>COUNTIF($K$4:$K$8,B207)+(COUNTIF($K$35:$K$39,B207)+(COUNTIF($K$66:$K$70,B207)))</f>
        <v>0</v>
      </c>
      <c r="D207" s="5">
        <f>(IF($C$10="Win",COUNTIF($K$4:$K$8,$B207),0)+(IF($C$41="Win",COUNTIF($K$35:$K$39,$B207),0)+(IF($C$72="Win",COUNTIF($K$66:$K$70,$B207),0))))</f>
        <v>0</v>
      </c>
      <c r="E207" s="5">
        <f>(IF($C$10="Lose",COUNTIF($K$4:$K$8,$B207),0)+(IF($C$41="Lose",COUNTIF($K$35:$K$39,$B207),0)+(IF($C$72="Lose",COUNTIF($K$66:$K$70,$B207),0))))</f>
        <v>0</v>
      </c>
      <c r="F207" s="54"/>
      <c r="G207" s="54"/>
      <c r="H207" s="54" t="e">
        <f t="shared" si="3"/>
        <v>#DIV/0!</v>
      </c>
      <c r="I207" s="5"/>
      <c r="J207" s="49"/>
      <c r="K207" s="49"/>
      <c r="L207" s="49"/>
      <c r="M207" s="49"/>
      <c r="N207" s="49"/>
      <c r="O207" s="49"/>
      <c r="P207" s="49"/>
      <c r="Q207" s="49"/>
      <c r="R207" s="49"/>
    </row>
    <row r="208" spans="1:18" ht="12.75" x14ac:dyDescent="0.2">
      <c r="A208" s="49"/>
      <c r="B208" s="53" t="s">
        <v>179</v>
      </c>
      <c r="C208" s="5">
        <f>COUNTIF($K$4:$K$8,B208)+(COUNTIF($K$35:$K$39,B208)+(COUNTIF($K$66:$K$70,B208)))</f>
        <v>0</v>
      </c>
      <c r="D208" s="5">
        <f>(IF($C$10="Win",COUNTIF($K$4:$K$8,$B208),0)+(IF($C$41="Win",COUNTIF($K$35:$K$39,$B208),0)+(IF($C$72="Win",COUNTIF($K$66:$K$70,$B208),0))))</f>
        <v>0</v>
      </c>
      <c r="E208" s="5">
        <f>(IF($C$10="Lose",COUNTIF($K$4:$K$8,$B208),0)+(IF($C$41="Lose",COUNTIF($K$35:$K$39,$B208),0)+(IF($C$72="Lose",COUNTIF($K$66:$K$70,$B208),0))))</f>
        <v>0</v>
      </c>
      <c r="F208" s="54"/>
      <c r="G208" s="54"/>
      <c r="H208" s="54" t="e">
        <f t="shared" si="3"/>
        <v>#DIV/0!</v>
      </c>
      <c r="I208" s="5"/>
      <c r="J208" s="49"/>
      <c r="K208" s="49"/>
      <c r="L208" s="49"/>
      <c r="M208" s="49"/>
      <c r="N208" s="49"/>
      <c r="O208" s="49"/>
      <c r="P208" s="49"/>
      <c r="Q208" s="49"/>
      <c r="R208" s="49"/>
    </row>
    <row r="209" spans="1:18" ht="12.75" x14ac:dyDescent="0.2">
      <c r="A209" s="49"/>
      <c r="B209" s="53" t="s">
        <v>180</v>
      </c>
      <c r="C209" s="5">
        <f>COUNTIF($K$4:$K$8,B209)+(COUNTIF($K$35:$K$39,B209)+(COUNTIF($K$66:$K$70,B209)))</f>
        <v>0</v>
      </c>
      <c r="D209" s="5">
        <f>(IF($C$10="Win",COUNTIF($K$4:$K$8,$B209),0)+(IF($C$41="Win",COUNTIF($K$35:$K$39,$B209),0)+(IF($C$72="Win",COUNTIF($K$66:$K$70,$B209),0))))</f>
        <v>0</v>
      </c>
      <c r="E209" s="5">
        <f>(IF($C$10="Lose",COUNTIF($K$4:$K$8,$B209),0)+(IF($C$41="Lose",COUNTIF($K$35:$K$39,$B209),0)+(IF($C$72="Lose",COUNTIF($K$66:$K$70,$B209),0))))</f>
        <v>0</v>
      </c>
      <c r="F209" s="54"/>
      <c r="G209" s="54"/>
      <c r="H209" s="54" t="e">
        <f t="shared" si="3"/>
        <v>#DIV/0!</v>
      </c>
      <c r="I209" s="5"/>
      <c r="J209" s="49"/>
      <c r="K209" s="49"/>
      <c r="L209" s="49"/>
      <c r="M209" s="49"/>
      <c r="N209" s="49"/>
      <c r="O209" s="49"/>
      <c r="P209" s="49"/>
      <c r="Q209" s="49"/>
      <c r="R209" s="49"/>
    </row>
    <row r="210" spans="1:18" ht="12.75" x14ac:dyDescent="0.2">
      <c r="A210" s="49"/>
      <c r="B210" s="53" t="s">
        <v>181</v>
      </c>
      <c r="C210" s="5">
        <f>COUNTIF($K$4:$K$8,B210)+(COUNTIF($K$35:$K$39,B210)+(COUNTIF($K$66:$K$70,B210)))</f>
        <v>0</v>
      </c>
      <c r="D210" s="5">
        <f>(IF($C$10="Win",COUNTIF($K$4:$K$8,$B210),0)+(IF($C$41="Win",COUNTIF($K$35:$K$39,$B210),0)+(IF($C$72="Win",COUNTIF($K$66:$K$70,$B210),0))))</f>
        <v>0</v>
      </c>
      <c r="E210" s="5">
        <f>(IF($C$10="Lose",COUNTIF($K$4:$K$8,$B210),0)+(IF($C$41="Lose",COUNTIF($K$35:$K$39,$B210),0)+(IF($C$72="Lose",COUNTIF($K$66:$K$70,$B210),0))))</f>
        <v>0</v>
      </c>
      <c r="F210" s="54"/>
      <c r="G210" s="54"/>
      <c r="H210" s="54" t="e">
        <f t="shared" si="3"/>
        <v>#DIV/0!</v>
      </c>
      <c r="I210" s="5"/>
      <c r="J210" s="49"/>
      <c r="K210" s="49"/>
      <c r="L210" s="49"/>
      <c r="M210" s="49"/>
      <c r="N210" s="49"/>
      <c r="O210" s="49"/>
      <c r="P210" s="49"/>
      <c r="Q210" s="49"/>
      <c r="R210" s="49"/>
    </row>
    <row r="211" spans="1:18" ht="12.75" x14ac:dyDescent="0.2">
      <c r="A211" s="49"/>
      <c r="B211" s="53" t="s">
        <v>182</v>
      </c>
      <c r="C211" s="5">
        <f>COUNTIF($K$4:$K$8,B211)+(COUNTIF($K$35:$K$39,B211)+(COUNTIF($K$66:$K$70,B211)))</f>
        <v>0</v>
      </c>
      <c r="D211" s="5">
        <f>(IF($C$10="Win",COUNTIF($K$4:$K$8,$B211),0)+(IF($C$41="Win",COUNTIF($K$35:$K$39,$B211),0)+(IF($C$72="Win",COUNTIF($K$66:$K$70,$B211),0))))</f>
        <v>0</v>
      </c>
      <c r="E211" s="5">
        <f>(IF($C$10="Lose",COUNTIF($K$4:$K$8,$B211),0)+(IF($C$41="Lose",COUNTIF($K$35:$K$39,$B211),0)+(IF($C$72="Lose",COUNTIF($K$66:$K$70,$B211),0))))</f>
        <v>0</v>
      </c>
      <c r="F211" s="54"/>
      <c r="G211" s="54"/>
      <c r="H211" s="54" t="e">
        <f t="shared" si="3"/>
        <v>#DIV/0!</v>
      </c>
      <c r="I211" s="5"/>
      <c r="J211" s="49"/>
      <c r="K211" s="49"/>
      <c r="L211" s="49"/>
      <c r="M211" s="49"/>
      <c r="N211" s="49"/>
      <c r="O211" s="49"/>
      <c r="P211" s="49"/>
      <c r="Q211" s="49"/>
      <c r="R211" s="49"/>
    </row>
    <row r="212" spans="1:18" ht="12.75" x14ac:dyDescent="0.2">
      <c r="A212" s="49"/>
      <c r="B212" s="53" t="s">
        <v>183</v>
      </c>
      <c r="C212" s="5">
        <f>COUNTIF($K$4:$K$8,B212)+(COUNTIF($K$35:$K$39,B212)+(COUNTIF($K$66:$K$70,B212)))</f>
        <v>0</v>
      </c>
      <c r="D212" s="5">
        <f>(IF($C$10="Win",COUNTIF($K$4:$K$8,$B212),0)+(IF($C$41="Win",COUNTIF($K$35:$K$39,$B212),0)+(IF($C$72="Win",COUNTIF($K$66:$K$70,$B212),0))))</f>
        <v>0</v>
      </c>
      <c r="E212" s="5">
        <f>(IF($C$10="Lose",COUNTIF($K$4:$K$8,$B212),0)+(IF($C$41="Lose",COUNTIF($K$35:$K$39,$B212),0)+(IF($C$72="Lose",COUNTIF($K$66:$K$70,$B212),0))))</f>
        <v>0</v>
      </c>
      <c r="F212" s="54"/>
      <c r="G212" s="54"/>
      <c r="H212" s="54" t="e">
        <f t="shared" si="3"/>
        <v>#DIV/0!</v>
      </c>
      <c r="I212" s="5"/>
      <c r="J212" s="49"/>
      <c r="K212" s="49"/>
      <c r="L212" s="49"/>
      <c r="M212" s="49"/>
      <c r="N212" s="49"/>
      <c r="O212" s="49"/>
      <c r="P212" s="49"/>
      <c r="Q212" s="49"/>
      <c r="R212" s="49"/>
    </row>
    <row r="213" spans="1:18" ht="12.75" x14ac:dyDescent="0.2">
      <c r="A213" s="49"/>
      <c r="B213" s="53" t="s">
        <v>184</v>
      </c>
      <c r="C213" s="5">
        <f>COUNTIF($K$4:$K$8,B213)+(COUNTIF($K$35:$K$39,B213)+(COUNTIF($K$66:$K$70,B213)))</f>
        <v>0</v>
      </c>
      <c r="D213" s="5">
        <f>(IF($C$10="Win",COUNTIF($K$4:$K$8,$B213),0)+(IF($C$41="Win",COUNTIF($K$35:$K$39,$B213),0)+(IF($C$72="Win",COUNTIF($K$66:$K$70,$B213),0))))</f>
        <v>0</v>
      </c>
      <c r="E213" s="5">
        <f>(IF($C$10="Lose",COUNTIF($K$4:$K$8,$B213),0)+(IF($C$41="Lose",COUNTIF($K$35:$K$39,$B213),0)+(IF($C$72="Lose",COUNTIF($K$66:$K$70,$B213),0))))</f>
        <v>0</v>
      </c>
      <c r="F213" s="54"/>
      <c r="G213" s="54"/>
      <c r="H213" s="54" t="e">
        <f t="shared" si="3"/>
        <v>#DIV/0!</v>
      </c>
      <c r="I213" s="5"/>
      <c r="J213" s="49"/>
      <c r="K213" s="49"/>
      <c r="L213" s="49"/>
      <c r="M213" s="49"/>
      <c r="N213" s="49"/>
      <c r="O213" s="49"/>
      <c r="P213" s="49"/>
      <c r="Q213" s="49"/>
      <c r="R213" s="49"/>
    </row>
    <row r="214" spans="1:18" ht="12.75" x14ac:dyDescent="0.2">
      <c r="A214" s="49"/>
      <c r="B214" s="53" t="s">
        <v>185</v>
      </c>
      <c r="C214" s="5">
        <f>COUNTIF($K$4:$K$8,B214)+(COUNTIF($K$35:$K$39,B214)+(COUNTIF($K$66:$K$70,B214)))</f>
        <v>0</v>
      </c>
      <c r="D214" s="5">
        <f>(IF($C$10="Win",COUNTIF($K$4:$K$8,$B214),0)+(IF($C$41="Win",COUNTIF($K$35:$K$39,$B214),0)+(IF($C$72="Win",COUNTIF($K$66:$K$70,$B214),0))))</f>
        <v>0</v>
      </c>
      <c r="E214" s="5">
        <f>(IF($C$10="Lose",COUNTIF($K$4:$K$8,$B214),0)+(IF($C$41="Lose",COUNTIF($K$35:$K$39,$B214),0)+(IF($C$72="Lose",COUNTIF($K$66:$K$70,$B214),0))))</f>
        <v>0</v>
      </c>
      <c r="F214" s="54"/>
      <c r="G214" s="54"/>
      <c r="H214" s="54" t="e">
        <f t="shared" si="3"/>
        <v>#DIV/0!</v>
      </c>
      <c r="I214" s="5"/>
      <c r="J214" s="49"/>
      <c r="K214" s="49"/>
      <c r="L214" s="49"/>
      <c r="M214" s="49"/>
      <c r="N214" s="49"/>
      <c r="O214" s="49"/>
      <c r="P214" s="49"/>
      <c r="Q214" s="49"/>
      <c r="R214" s="49"/>
    </row>
    <row r="215" spans="1:18" ht="12.75" x14ac:dyDescent="0.2">
      <c r="A215" s="49"/>
      <c r="B215" s="53" t="s">
        <v>186</v>
      </c>
      <c r="C215" s="5">
        <f>COUNTIF($K$4:$K$8,B215)+(COUNTIF($K$35:$K$39,B215)+(COUNTIF($K$66:$K$70,B215)))</f>
        <v>0</v>
      </c>
      <c r="D215" s="5">
        <f>(IF($C$10="Win",COUNTIF($K$4:$K$8,$B215),0)+(IF($C$41="Win",COUNTIF($K$35:$K$39,$B215),0)+(IF($C$72="Win",COUNTIF($K$66:$K$70,$B215),0))))</f>
        <v>0</v>
      </c>
      <c r="E215" s="5">
        <f>(IF($C$10="Lose",COUNTIF($K$4:$K$8,$B215),0)+(IF($C$41="Lose",COUNTIF($K$35:$K$39,$B215),0)+(IF($C$72="Lose",COUNTIF($K$66:$K$70,$B215),0))))</f>
        <v>0</v>
      </c>
      <c r="F215" s="54"/>
      <c r="G215" s="54"/>
      <c r="H215" s="54" t="e">
        <f t="shared" si="3"/>
        <v>#DIV/0!</v>
      </c>
      <c r="I215" s="5"/>
      <c r="J215" s="49"/>
      <c r="K215" s="49"/>
      <c r="L215" s="49"/>
      <c r="M215" s="49"/>
      <c r="N215" s="49"/>
      <c r="O215" s="49"/>
      <c r="P215" s="49"/>
      <c r="Q215" s="49"/>
      <c r="R215" s="49"/>
    </row>
    <row r="216" spans="1:18" ht="12.75" x14ac:dyDescent="0.2">
      <c r="A216" s="49"/>
      <c r="B216" s="53" t="s">
        <v>187</v>
      </c>
      <c r="C216" s="5">
        <f>COUNTIF($K$4:$K$8,B216)+(COUNTIF($K$35:$K$39,B216)+(COUNTIF($K$66:$K$70,B216)))</f>
        <v>0</v>
      </c>
      <c r="D216" s="5">
        <f>(IF($C$10="Win",COUNTIF($K$4:$K$8,$B216),0)+(IF($C$41="Win",COUNTIF($K$35:$K$39,$B216),0)+(IF($C$72="Win",COUNTIF($K$66:$K$70,$B216),0))))</f>
        <v>0</v>
      </c>
      <c r="E216" s="5">
        <f>(IF($C$10="Lose",COUNTIF($K$4:$K$8,$B216),0)+(IF($C$41="Lose",COUNTIF($K$35:$K$39,$B216),0)+(IF($C$72="Lose",COUNTIF($K$66:$K$70,$B216),0))))</f>
        <v>0</v>
      </c>
      <c r="F216" s="54"/>
      <c r="G216" s="54"/>
      <c r="H216" s="54" t="e">
        <f t="shared" si="3"/>
        <v>#DIV/0!</v>
      </c>
      <c r="I216" s="5"/>
      <c r="J216" s="49"/>
      <c r="K216" s="49"/>
      <c r="L216" s="49"/>
      <c r="M216" s="49"/>
      <c r="N216" s="49"/>
      <c r="O216" s="49"/>
      <c r="P216" s="49"/>
      <c r="Q216" s="49"/>
      <c r="R216" s="49"/>
    </row>
    <row r="217" spans="1:18" ht="12.75" x14ac:dyDescent="0.2">
      <c r="A217" s="49"/>
      <c r="B217" s="53" t="s">
        <v>188</v>
      </c>
      <c r="C217" s="5">
        <f>COUNTIF($K$4:$K$8,B217)+(COUNTIF($K$35:$K$39,B217)+(COUNTIF($K$66:$K$70,B217)))</f>
        <v>0</v>
      </c>
      <c r="D217" s="5">
        <f>(IF($C$10="Win",COUNTIF($K$4:$K$8,$B217),0)+(IF($C$41="Win",COUNTIF($K$35:$K$39,$B217),0)+(IF($C$72="Win",COUNTIF($K$66:$K$70,$B217),0))))</f>
        <v>0</v>
      </c>
      <c r="E217" s="5">
        <f>(IF($C$10="Lose",COUNTIF($K$4:$K$8,$B217),0)+(IF($C$41="Lose",COUNTIF($K$35:$K$39,$B217),0)+(IF($C$72="Lose",COUNTIF($K$66:$K$70,$B217),0))))</f>
        <v>0</v>
      </c>
      <c r="F217" s="54"/>
      <c r="G217" s="54"/>
      <c r="H217" s="54" t="e">
        <f t="shared" si="3"/>
        <v>#DIV/0!</v>
      </c>
      <c r="I217" s="5"/>
      <c r="J217" s="49"/>
      <c r="K217" s="49"/>
      <c r="L217" s="49"/>
      <c r="M217" s="49"/>
      <c r="N217" s="49"/>
      <c r="O217" s="49"/>
      <c r="P217" s="49"/>
      <c r="Q217" s="49"/>
      <c r="R217" s="49"/>
    </row>
    <row r="218" spans="1:18" ht="12.75" x14ac:dyDescent="0.2">
      <c r="A218" s="49"/>
      <c r="B218" s="53" t="s">
        <v>189</v>
      </c>
      <c r="C218" s="5">
        <f>COUNTIF($K$4:$K$8,B218)+(COUNTIF($K$35:$K$39,B218)+(COUNTIF($K$66:$K$70,B218)))</f>
        <v>0</v>
      </c>
      <c r="D218" s="5">
        <f>(IF($C$10="Win",COUNTIF($K$4:$K$8,$B218),0)+(IF($C$41="Win",COUNTIF($K$35:$K$39,$B218),0)+(IF($C$72="Win",COUNTIF($K$66:$K$70,$B218),0))))</f>
        <v>0</v>
      </c>
      <c r="E218" s="5">
        <f>(IF($C$10="Lose",COUNTIF($K$4:$K$8,$B218),0)+(IF($C$41="Lose",COUNTIF($K$35:$K$39,$B218),0)+(IF($C$72="Lose",COUNTIF($K$66:$K$70,$B218),0))))</f>
        <v>0</v>
      </c>
      <c r="F218" s="54"/>
      <c r="G218" s="54"/>
      <c r="H218" s="54" t="e">
        <f t="shared" si="3"/>
        <v>#DIV/0!</v>
      </c>
      <c r="I218" s="5"/>
      <c r="J218" s="49"/>
      <c r="K218" s="49"/>
      <c r="L218" s="49"/>
      <c r="M218" s="49"/>
      <c r="N218" s="49"/>
      <c r="O218" s="49"/>
      <c r="P218" s="49"/>
      <c r="Q218" s="49"/>
      <c r="R218" s="49"/>
    </row>
    <row r="219" spans="1:18" ht="12.75" x14ac:dyDescent="0.2">
      <c r="A219" s="49"/>
      <c r="B219" s="53" t="s">
        <v>190</v>
      </c>
      <c r="C219" s="5">
        <f>COUNTIF($K$4:$K$8,B219)+(COUNTIF($K$35:$K$39,B219)+(COUNTIF($K$66:$K$70,B219)))</f>
        <v>0</v>
      </c>
      <c r="D219" s="5">
        <f>(IF($C$10="Win",COUNTIF($K$4:$K$8,$B219),0)+(IF($C$41="Win",COUNTIF($K$35:$K$39,$B219),0)+(IF($C$72="Win",COUNTIF($K$66:$K$70,$B219),0))))</f>
        <v>0</v>
      </c>
      <c r="E219" s="5">
        <f>(IF($C$10="Lose",COUNTIF($K$4:$K$8,$B219),0)+(IF($C$41="Lose",COUNTIF($K$35:$K$39,$B219),0)+(IF($C$72="Lose",COUNTIF($K$66:$K$70,$B219),0))))</f>
        <v>0</v>
      </c>
      <c r="F219" s="54"/>
      <c r="G219" s="54"/>
      <c r="H219" s="54" t="e">
        <f t="shared" si="3"/>
        <v>#DIV/0!</v>
      </c>
      <c r="I219" s="5"/>
      <c r="J219" s="49"/>
      <c r="K219" s="49"/>
      <c r="L219" s="49"/>
      <c r="M219" s="49"/>
      <c r="N219" s="49"/>
      <c r="O219" s="49"/>
      <c r="P219" s="49"/>
      <c r="Q219" s="49"/>
      <c r="R219" s="49"/>
    </row>
    <row r="220" spans="1:18" ht="12.75" x14ac:dyDescent="0.2">
      <c r="A220" s="49"/>
      <c r="B220" s="53" t="s">
        <v>191</v>
      </c>
      <c r="C220" s="5">
        <f>COUNTIF($K$4:$K$8,B220)+(COUNTIF($K$35:$K$39,B220)+(COUNTIF($K$66:$K$70,B220)))</f>
        <v>0</v>
      </c>
      <c r="D220" s="5">
        <f>(IF($C$10="Win",COUNTIF($K$4:$K$8,$B220),0)+(IF($C$41="Win",COUNTIF($K$35:$K$39,$B220),0)+(IF($C$72="Win",COUNTIF($K$66:$K$70,$B220),0))))</f>
        <v>0</v>
      </c>
      <c r="E220" s="5">
        <f>(IF($C$10="Lose",COUNTIF($K$4:$K$8,$B220),0)+(IF($C$41="Lose",COUNTIF($K$35:$K$39,$B220),0)+(IF($C$72="Lose",COUNTIF($K$66:$K$70,$B220),0))))</f>
        <v>0</v>
      </c>
      <c r="F220" s="54"/>
      <c r="G220" s="54"/>
      <c r="H220" s="54" t="e">
        <f t="shared" si="3"/>
        <v>#DIV/0!</v>
      </c>
      <c r="I220" s="5"/>
      <c r="J220" s="49"/>
      <c r="K220" s="49"/>
      <c r="L220" s="49"/>
      <c r="M220" s="49"/>
      <c r="N220" s="49"/>
      <c r="O220" s="49"/>
      <c r="P220" s="49"/>
      <c r="Q220" s="49"/>
      <c r="R220" s="49"/>
    </row>
    <row r="221" spans="1:18" ht="12.75" x14ac:dyDescent="0.2">
      <c r="A221" s="49"/>
      <c r="B221" s="53" t="s">
        <v>192</v>
      </c>
      <c r="C221" s="5">
        <f>COUNTIF($K$4:$K$8,B221)+(COUNTIF($K$35:$K$39,B221)+(COUNTIF($K$66:$K$70,B221)))</f>
        <v>0</v>
      </c>
      <c r="D221" s="5">
        <f>(IF($C$10="Win",COUNTIF($K$4:$K$8,$B221),0)+(IF($C$41="Win",COUNTIF($K$35:$K$39,$B221),0)+(IF($C$72="Win",COUNTIF($K$66:$K$70,$B221),0))))</f>
        <v>0</v>
      </c>
      <c r="E221" s="5">
        <f>(IF($C$10="Lose",COUNTIF($K$4:$K$8,$B221),0)+(IF($C$41="Lose",COUNTIF($K$35:$K$39,$B221),0)+(IF($C$72="Lose",COUNTIF($K$66:$K$70,$B221),0))))</f>
        <v>0</v>
      </c>
      <c r="F221" s="54"/>
      <c r="G221" s="54"/>
      <c r="H221" s="54" t="e">
        <f t="shared" si="3"/>
        <v>#DIV/0!</v>
      </c>
      <c r="I221" s="5"/>
      <c r="J221" s="49"/>
      <c r="K221" s="49"/>
      <c r="L221" s="49"/>
      <c r="M221" s="49"/>
      <c r="N221" s="49"/>
      <c r="O221" s="49"/>
      <c r="P221" s="49"/>
      <c r="Q221" s="49"/>
      <c r="R221" s="49"/>
    </row>
    <row r="222" spans="1:18" ht="12.75" x14ac:dyDescent="0.2">
      <c r="A222" s="49"/>
      <c r="B222" s="53" t="s">
        <v>193</v>
      </c>
      <c r="C222" s="5">
        <f>COUNTIF($K$4:$K$8,B222)+(COUNTIF($K$35:$K$39,B222)+(COUNTIF($K$66:$K$70,B222)))</f>
        <v>0</v>
      </c>
      <c r="D222" s="5">
        <f>(IF($C$10="Win",COUNTIF($K$4:$K$8,$B222),0)+(IF($C$41="Win",COUNTIF($K$35:$K$39,$B222),0)+(IF($C$72="Win",COUNTIF($K$66:$K$70,$B222),0))))</f>
        <v>0</v>
      </c>
      <c r="E222" s="5">
        <f>(IF($C$10="Lose",COUNTIF($K$4:$K$8,$B222),0)+(IF($C$41="Lose",COUNTIF($K$35:$K$39,$B222),0)+(IF($C$72="Lose",COUNTIF($K$66:$K$70,$B222),0))))</f>
        <v>0</v>
      </c>
      <c r="F222" s="54"/>
      <c r="G222" s="54"/>
      <c r="H222" s="54" t="e">
        <f t="shared" si="3"/>
        <v>#DIV/0!</v>
      </c>
      <c r="I222" s="5"/>
      <c r="J222" s="49"/>
      <c r="K222" s="49"/>
      <c r="L222" s="49"/>
      <c r="M222" s="49"/>
      <c r="N222" s="49"/>
      <c r="O222" s="49"/>
      <c r="P222" s="49"/>
      <c r="Q222" s="49"/>
      <c r="R222" s="49"/>
    </row>
    <row r="223" spans="1:18" ht="12.75" x14ac:dyDescent="0.2">
      <c r="A223" s="49"/>
      <c r="B223" s="53" t="s">
        <v>194</v>
      </c>
      <c r="C223" s="5">
        <f>COUNTIF($K$4:$K$8,B223)+(COUNTIF($K$35:$K$39,B223)+(COUNTIF($K$66:$K$70,B223)))</f>
        <v>0</v>
      </c>
      <c r="D223" s="5">
        <f>(IF($C$10="Win",COUNTIF($K$4:$K$8,$B223),0)+(IF($C$41="Win",COUNTIF($K$35:$K$39,$B223),0)+(IF($C$72="Win",COUNTIF($K$66:$K$70,$B223),0))))</f>
        <v>0</v>
      </c>
      <c r="E223" s="5">
        <f>(IF($C$10="Lose",COUNTIF($K$4:$K$8,$B223),0)+(IF($C$41="Lose",COUNTIF($K$35:$K$39,$B223),0)+(IF($C$72="Lose",COUNTIF($K$66:$K$70,$B223),0))))</f>
        <v>0</v>
      </c>
      <c r="F223" s="54"/>
      <c r="G223" s="54"/>
      <c r="H223" s="54" t="e">
        <f t="shared" si="3"/>
        <v>#DIV/0!</v>
      </c>
      <c r="I223" s="5"/>
      <c r="J223" s="49"/>
      <c r="K223" s="49"/>
      <c r="L223" s="49"/>
      <c r="M223" s="49"/>
      <c r="N223" s="49"/>
      <c r="O223" s="49"/>
      <c r="P223" s="49"/>
      <c r="Q223" s="49"/>
      <c r="R223" s="49"/>
    </row>
    <row r="224" spans="1:18" ht="12.75" x14ac:dyDescent="0.2">
      <c r="A224" s="49"/>
      <c r="B224" s="53" t="s">
        <v>195</v>
      </c>
      <c r="C224" s="5">
        <f>COUNTIF($K$4:$K$8,B224)+(COUNTIF($K$35:$K$39,B224)+(COUNTIF($K$66:$K$70,B224)))</f>
        <v>0</v>
      </c>
      <c r="D224" s="5">
        <f>(IF($C$10="Win",COUNTIF($K$4:$K$8,$B224),0)+(IF($C$41="Win",COUNTIF($K$35:$K$39,$B224),0)+(IF($C$72="Win",COUNTIF($K$66:$K$70,$B224),0))))</f>
        <v>0</v>
      </c>
      <c r="E224" s="5">
        <f>(IF($C$10="Lose",COUNTIF($K$4:$K$8,$B224),0)+(IF($C$41="Lose",COUNTIF($K$35:$K$39,$B224),0)+(IF($C$72="Lose",COUNTIF($K$66:$K$70,$B224),0))))</f>
        <v>0</v>
      </c>
      <c r="F224" s="54"/>
      <c r="G224" s="54"/>
      <c r="H224" s="54" t="e">
        <f t="shared" si="3"/>
        <v>#DIV/0!</v>
      </c>
      <c r="I224" s="5"/>
      <c r="J224" s="49"/>
      <c r="K224" s="49"/>
      <c r="L224" s="49"/>
      <c r="M224" s="49"/>
      <c r="N224" s="49"/>
      <c r="O224" s="49"/>
      <c r="P224" s="49"/>
      <c r="Q224" s="49"/>
      <c r="R224" s="49"/>
    </row>
    <row r="225" spans="1:18" ht="12.75" x14ac:dyDescent="0.2">
      <c r="A225" s="49"/>
      <c r="B225" s="53" t="s">
        <v>196</v>
      </c>
      <c r="C225" s="5">
        <f>COUNTIF($K$4:$K$8,B225)+(COUNTIF($K$35:$K$39,B225)+(COUNTIF($K$66:$K$70,B225)))</f>
        <v>0</v>
      </c>
      <c r="D225" s="5">
        <f>(IF($C$10="Win",COUNTIF($K$4:$K$8,$B225),0)+(IF($C$41="Win",COUNTIF($K$35:$K$39,$B225),0)+(IF($C$72="Win",COUNTIF($K$66:$K$70,$B225),0))))</f>
        <v>0</v>
      </c>
      <c r="E225" s="5">
        <f>(IF($C$10="Lose",COUNTIF($K$4:$K$8,$B225),0)+(IF($C$41="Lose",COUNTIF($K$35:$K$39,$B225),0)+(IF($C$72="Lose",COUNTIF($K$66:$K$70,$B225),0))))</f>
        <v>0</v>
      </c>
      <c r="F225" s="54"/>
      <c r="G225" s="54"/>
      <c r="H225" s="54" t="e">
        <f t="shared" si="3"/>
        <v>#DIV/0!</v>
      </c>
      <c r="I225" s="5"/>
      <c r="J225" s="49"/>
      <c r="K225" s="49"/>
      <c r="L225" s="49"/>
      <c r="M225" s="49"/>
      <c r="N225" s="49"/>
      <c r="O225" s="49"/>
      <c r="P225" s="49"/>
      <c r="Q225" s="49"/>
      <c r="R225" s="49"/>
    </row>
    <row r="226" spans="1:18" ht="12.75" x14ac:dyDescent="0.2">
      <c r="A226" s="49"/>
      <c r="B226" s="53" t="s">
        <v>197</v>
      </c>
      <c r="C226" s="5">
        <f>COUNTIF($K$4:$K$8,B226)+(COUNTIF($K$35:$K$39,B226)+(COUNTIF($K$66:$K$70,B226)))</f>
        <v>0</v>
      </c>
      <c r="D226" s="5">
        <f>(IF($C$10="Win",COUNTIF($K$4:$K$8,$B226),0)+(IF($C$41="Win",COUNTIF($K$35:$K$39,$B226),0)+(IF($C$72="Win",COUNTIF($K$66:$K$70,$B226),0))))</f>
        <v>0</v>
      </c>
      <c r="E226" s="5">
        <f>(IF($C$10="Lose",COUNTIF($K$4:$K$8,$B226),0)+(IF($C$41="Lose",COUNTIF($K$35:$K$39,$B226),0)+(IF($C$72="Lose",COUNTIF($K$66:$K$70,$B226),0))))</f>
        <v>0</v>
      </c>
      <c r="F226" s="54"/>
      <c r="G226" s="54"/>
      <c r="H226" s="54" t="e">
        <f t="shared" ref="H226:H243" si="4">IF(D226/(SUM(D226+E226)),D226/(SUM(D226+E226)),"")</f>
        <v>#DIV/0!</v>
      </c>
      <c r="I226" s="5"/>
      <c r="J226" s="49"/>
      <c r="K226" s="49"/>
      <c r="L226" s="49"/>
      <c r="M226" s="49"/>
      <c r="N226" s="49"/>
      <c r="O226" s="49"/>
      <c r="P226" s="49"/>
      <c r="Q226" s="49"/>
      <c r="R226" s="49"/>
    </row>
    <row r="227" spans="1:18" ht="12.75" x14ac:dyDescent="0.2">
      <c r="A227" s="49"/>
      <c r="B227" s="53" t="s">
        <v>198</v>
      </c>
      <c r="C227" s="5">
        <f>COUNTIF($K$4:$K$8,B227)+(COUNTIF($K$35:$K$39,B227)+(COUNTIF($K$66:$K$70,B227)))</f>
        <v>0</v>
      </c>
      <c r="D227" s="5">
        <f>(IF($C$10="Win",COUNTIF($K$4:$K$8,$B227),0)+(IF($C$41="Win",COUNTIF($K$35:$K$39,$B227),0)+(IF($C$72="Win",COUNTIF($K$66:$K$70,$B227),0))))</f>
        <v>0</v>
      </c>
      <c r="E227" s="5">
        <f>(IF($C$10="Lose",COUNTIF($K$4:$K$8,$B227),0)+(IF($C$41="Lose",COUNTIF($K$35:$K$39,$B227),0)+(IF($C$72="Lose",COUNTIF($K$66:$K$70,$B227),0))))</f>
        <v>0</v>
      </c>
      <c r="F227" s="54"/>
      <c r="G227" s="54"/>
      <c r="H227" s="54" t="e">
        <f t="shared" si="4"/>
        <v>#DIV/0!</v>
      </c>
      <c r="I227" s="5"/>
      <c r="J227" s="49"/>
      <c r="K227" s="49"/>
      <c r="L227" s="49"/>
      <c r="M227" s="49"/>
      <c r="N227" s="49"/>
      <c r="O227" s="49"/>
      <c r="P227" s="49"/>
      <c r="Q227" s="49"/>
      <c r="R227" s="49"/>
    </row>
    <row r="228" spans="1:18" ht="12.75" x14ac:dyDescent="0.2">
      <c r="A228" s="49"/>
      <c r="B228" s="53" t="s">
        <v>199</v>
      </c>
      <c r="C228" s="5">
        <f>COUNTIF($K$4:$K$8,B228)+(COUNTIF($K$35:$K$39,B228)+(COUNTIF($K$66:$K$70,B228)))</f>
        <v>0</v>
      </c>
      <c r="D228" s="5">
        <f>(IF($C$10="Win",COUNTIF($K$4:$K$8,$B228),0)+(IF($C$41="Win",COUNTIF($K$35:$K$39,$B228),0)+(IF($C$72="Win",COUNTIF($K$66:$K$70,$B228),0))))</f>
        <v>0</v>
      </c>
      <c r="E228" s="5">
        <f>(IF($C$10="Lose",COUNTIF($K$4:$K$8,$B228),0)+(IF($C$41="Lose",COUNTIF($K$35:$K$39,$B228),0)+(IF($C$72="Lose",COUNTIF($K$66:$K$70,$B228),0))))</f>
        <v>0</v>
      </c>
      <c r="F228" s="54"/>
      <c r="G228" s="54"/>
      <c r="H228" s="54" t="e">
        <f t="shared" si="4"/>
        <v>#DIV/0!</v>
      </c>
      <c r="I228" s="5"/>
      <c r="J228" s="49"/>
      <c r="K228" s="49"/>
      <c r="L228" s="49"/>
      <c r="M228" s="49"/>
      <c r="N228" s="49"/>
      <c r="O228" s="49"/>
      <c r="P228" s="49"/>
      <c r="Q228" s="49"/>
      <c r="R228" s="49"/>
    </row>
    <row r="229" spans="1:18" ht="12.75" x14ac:dyDescent="0.2">
      <c r="A229" s="49"/>
      <c r="B229" s="53" t="s">
        <v>200</v>
      </c>
      <c r="C229" s="5">
        <f>COUNTIF($K$4:$K$8,B229)+(COUNTIF($K$35:$K$39,B229)+(COUNTIF($K$66:$K$70,B229)))</f>
        <v>0</v>
      </c>
      <c r="D229" s="5">
        <f>(IF($C$10="Win",COUNTIF($K$4:$K$8,$B229),0)+(IF($C$41="Win",COUNTIF($K$35:$K$39,$B229),0)+(IF($C$72="Win",COUNTIF($K$66:$K$70,$B229),0))))</f>
        <v>0</v>
      </c>
      <c r="E229" s="5">
        <f>(IF($C$10="Lose",COUNTIF($K$4:$K$8,$B229),0)+(IF($C$41="Lose",COUNTIF($K$35:$K$39,$B229),0)+(IF($C$72="Lose",COUNTIF($K$66:$K$70,$B229),0))))</f>
        <v>0</v>
      </c>
      <c r="F229" s="54"/>
      <c r="G229" s="54"/>
      <c r="H229" s="54" t="e">
        <f t="shared" si="4"/>
        <v>#DIV/0!</v>
      </c>
      <c r="I229" s="5"/>
      <c r="J229" s="49"/>
      <c r="K229" s="49"/>
      <c r="L229" s="49"/>
      <c r="M229" s="49"/>
      <c r="N229" s="49"/>
      <c r="O229" s="49"/>
      <c r="P229" s="49"/>
      <c r="Q229" s="49"/>
      <c r="R229" s="49"/>
    </row>
    <row r="230" spans="1:18" ht="12.75" x14ac:dyDescent="0.2">
      <c r="A230" s="49"/>
      <c r="B230" s="53" t="s">
        <v>201</v>
      </c>
      <c r="C230" s="5">
        <f>COUNTIF($K$4:$K$8,B230)+(COUNTIF($K$35:$K$39,B230)+(COUNTIF($K$66:$K$70,B230)))</f>
        <v>0</v>
      </c>
      <c r="D230" s="5">
        <f>(IF($C$10="Win",COUNTIF($K$4:$K$8,$B230),0)+(IF($C$41="Win",COUNTIF($K$35:$K$39,$B230),0)+(IF($C$72="Win",COUNTIF($K$66:$K$70,$B230),0))))</f>
        <v>0</v>
      </c>
      <c r="E230" s="5">
        <f>(IF($C$10="Lose",COUNTIF($K$4:$K$8,$B230),0)+(IF($C$41="Lose",COUNTIF($K$35:$K$39,$B230),0)+(IF($C$72="Lose",COUNTIF($K$66:$K$70,$B230),0))))</f>
        <v>0</v>
      </c>
      <c r="F230" s="54"/>
      <c r="G230" s="54"/>
      <c r="H230" s="54" t="e">
        <f t="shared" si="4"/>
        <v>#DIV/0!</v>
      </c>
      <c r="I230" s="5"/>
      <c r="J230" s="49"/>
      <c r="K230" s="49"/>
      <c r="L230" s="49"/>
      <c r="M230" s="49"/>
      <c r="N230" s="49"/>
      <c r="O230" s="49"/>
      <c r="P230" s="49"/>
      <c r="Q230" s="49"/>
      <c r="R230" s="49"/>
    </row>
    <row r="231" spans="1:18" ht="12.75" x14ac:dyDescent="0.2">
      <c r="A231" s="49"/>
      <c r="B231" s="53" t="s">
        <v>202</v>
      </c>
      <c r="C231" s="5">
        <f>COUNTIF($K$4:$K$8,B231)+(COUNTIF($K$35:$K$39,B231)+(COUNTIF($K$66:$K$70,B231)))</f>
        <v>0</v>
      </c>
      <c r="D231" s="5">
        <f>(IF($C$10="Win",COUNTIF($K$4:$K$8,$B231),0)+(IF($C$41="Win",COUNTIF($K$35:$K$39,$B231),0)+(IF($C$72="Win",COUNTIF($K$66:$K$70,$B231),0))))</f>
        <v>0</v>
      </c>
      <c r="E231" s="5">
        <f>(IF($C$10="Lose",COUNTIF($K$4:$K$8,$B231),0)+(IF($C$41="Lose",COUNTIF($K$35:$K$39,$B231),0)+(IF($C$72="Lose",COUNTIF($K$66:$K$70,$B231),0))))</f>
        <v>0</v>
      </c>
      <c r="F231" s="54"/>
      <c r="G231" s="54"/>
      <c r="H231" s="54" t="e">
        <f t="shared" si="4"/>
        <v>#DIV/0!</v>
      </c>
      <c r="I231" s="5"/>
      <c r="J231" s="49"/>
      <c r="K231" s="49"/>
      <c r="L231" s="49"/>
      <c r="M231" s="49"/>
      <c r="N231" s="49"/>
      <c r="O231" s="49"/>
      <c r="P231" s="49"/>
      <c r="Q231" s="49"/>
      <c r="R231" s="49"/>
    </row>
    <row r="232" spans="1:18" ht="12.75" x14ac:dyDescent="0.2">
      <c r="A232" s="49"/>
      <c r="B232" s="53" t="s">
        <v>203</v>
      </c>
      <c r="C232" s="5">
        <f>COUNTIF($K$4:$K$8,B232)+(COUNTIF($K$35:$K$39,B232)+(COUNTIF($K$66:$K$70,B232)))</f>
        <v>0</v>
      </c>
      <c r="D232" s="5">
        <f>(IF($C$10="Win",COUNTIF($K$4:$K$8,$B232),0)+(IF($C$41="Win",COUNTIF($K$35:$K$39,$B232),0)+(IF($C$72="Win",COUNTIF($K$66:$K$70,$B232),0))))</f>
        <v>0</v>
      </c>
      <c r="E232" s="5">
        <f>(IF($C$10="Lose",COUNTIF($K$4:$K$8,$B232),0)+(IF($C$41="Lose",COUNTIF($K$35:$K$39,$B232),0)+(IF($C$72="Lose",COUNTIF($K$66:$K$70,$B232),0))))</f>
        <v>0</v>
      </c>
      <c r="F232" s="54"/>
      <c r="G232" s="54"/>
      <c r="H232" s="54" t="e">
        <f t="shared" si="4"/>
        <v>#DIV/0!</v>
      </c>
      <c r="I232" s="5"/>
      <c r="J232" s="49"/>
      <c r="K232" s="49"/>
      <c r="L232" s="49"/>
      <c r="M232" s="49"/>
      <c r="N232" s="49"/>
      <c r="O232" s="49"/>
      <c r="P232" s="49"/>
      <c r="Q232" s="49"/>
      <c r="R232" s="49"/>
    </row>
    <row r="233" spans="1:18" ht="12.75" x14ac:dyDescent="0.2">
      <c r="A233" s="49"/>
      <c r="B233" s="53" t="s">
        <v>204</v>
      </c>
      <c r="C233" s="5">
        <f>COUNTIF($K$4:$K$8,B233)+(COUNTIF($K$35:$K$39,B233)+(COUNTIF($K$66:$K$70,B233)))</f>
        <v>0</v>
      </c>
      <c r="D233" s="5">
        <f>(IF($C$10="Win",COUNTIF($K$4:$K$8,$B233),0)+(IF($C$41="Win",COUNTIF($K$35:$K$39,$B233),0)+(IF($C$72="Win",COUNTIF($K$66:$K$70,$B233),0))))</f>
        <v>0</v>
      </c>
      <c r="E233" s="5">
        <f>(IF($C$10="Lose",COUNTIF($K$4:$K$8,$B233),0)+(IF($C$41="Lose",COUNTIF($K$35:$K$39,$B233),0)+(IF($C$72="Lose",COUNTIF($K$66:$K$70,$B233),0))))</f>
        <v>0</v>
      </c>
      <c r="F233" s="54"/>
      <c r="G233" s="54"/>
      <c r="H233" s="54" t="e">
        <f t="shared" si="4"/>
        <v>#DIV/0!</v>
      </c>
      <c r="I233" s="5"/>
      <c r="J233" s="49"/>
      <c r="K233" s="49"/>
      <c r="L233" s="49"/>
      <c r="M233" s="49"/>
      <c r="N233" s="49"/>
      <c r="O233" s="49"/>
      <c r="P233" s="49"/>
      <c r="Q233" s="49"/>
      <c r="R233" s="49"/>
    </row>
    <row r="234" spans="1:18" ht="12.75" x14ac:dyDescent="0.2">
      <c r="A234" s="49"/>
      <c r="B234" s="53" t="s">
        <v>205</v>
      </c>
      <c r="C234" s="5">
        <f>COUNTIF($K$4:$K$8,B234)+(COUNTIF($K$35:$K$39,B234)+(COUNTIF($K$66:$K$70,B234)))</f>
        <v>0</v>
      </c>
      <c r="D234" s="5">
        <f>(IF($C$10="Win",COUNTIF($K$4:$K$8,$B234),0)+(IF($C$41="Win",COUNTIF($K$35:$K$39,$B234),0)+(IF($C$72="Win",COUNTIF($K$66:$K$70,$B234),0))))</f>
        <v>0</v>
      </c>
      <c r="E234" s="5">
        <f>(IF($C$10="Lose",COUNTIF($K$4:$K$8,$B234),0)+(IF($C$41="Lose",COUNTIF($K$35:$K$39,$B234),0)+(IF($C$72="Lose",COUNTIF($K$66:$K$70,$B234),0))))</f>
        <v>0</v>
      </c>
      <c r="F234" s="54"/>
      <c r="G234" s="54"/>
      <c r="H234" s="54" t="e">
        <f t="shared" si="4"/>
        <v>#DIV/0!</v>
      </c>
      <c r="I234" s="5"/>
      <c r="J234" s="49"/>
      <c r="K234" s="49"/>
      <c r="L234" s="49"/>
      <c r="M234" s="49"/>
      <c r="N234" s="49"/>
      <c r="O234" s="49"/>
      <c r="P234" s="49"/>
      <c r="Q234" s="49"/>
      <c r="R234" s="49"/>
    </row>
    <row r="235" spans="1:18" ht="12.75" x14ac:dyDescent="0.2">
      <c r="A235" s="49"/>
      <c r="B235" s="53" t="s">
        <v>206</v>
      </c>
      <c r="C235" s="5">
        <f>COUNTIF($K$4:$K$8,B235)+(COUNTIF($K$35:$K$39,B235)+(COUNTIF($K$66:$K$70,B235)))</f>
        <v>0</v>
      </c>
      <c r="D235" s="5">
        <f>(IF($C$10="Win",COUNTIF($K$4:$K$8,$B235),0)+(IF($C$41="Win",COUNTIF($K$35:$K$39,$B235),0)+(IF($C$72="Win",COUNTIF($K$66:$K$70,$B235),0))))</f>
        <v>0</v>
      </c>
      <c r="E235" s="5">
        <f>(IF($C$10="Lose",COUNTIF($K$4:$K$8,$B235),0)+(IF($C$41="Lose",COUNTIF($K$35:$K$39,$B235),0)+(IF($C$72="Lose",COUNTIF($K$66:$K$70,$B235),0))))</f>
        <v>0</v>
      </c>
      <c r="F235" s="54"/>
      <c r="G235" s="54"/>
      <c r="H235" s="54" t="e">
        <f t="shared" si="4"/>
        <v>#DIV/0!</v>
      </c>
      <c r="I235" s="5"/>
      <c r="J235" s="49"/>
      <c r="K235" s="49"/>
      <c r="L235" s="49"/>
      <c r="M235" s="49"/>
      <c r="N235" s="49"/>
      <c r="O235" s="49"/>
      <c r="P235" s="49"/>
      <c r="Q235" s="49"/>
      <c r="R235" s="49"/>
    </row>
    <row r="236" spans="1:18" ht="12.75" x14ac:dyDescent="0.2">
      <c r="A236" s="49"/>
      <c r="B236" s="53" t="s">
        <v>207</v>
      </c>
      <c r="C236" s="5">
        <f>COUNTIF($K$4:$K$8,B236)+(COUNTIF($K$35:$K$39,B236)+(COUNTIF($K$66:$K$70,B236)))</f>
        <v>0</v>
      </c>
      <c r="D236" s="5">
        <f>(IF($C$10="Win",COUNTIF($K$4:$K$8,$B236),0)+(IF($C$41="Win",COUNTIF($K$35:$K$39,$B236),0)+(IF($C$72="Win",COUNTIF($K$66:$K$70,$B236),0))))</f>
        <v>0</v>
      </c>
      <c r="E236" s="5">
        <f>(IF($C$10="Lose",COUNTIF($K$4:$K$8,$B236),0)+(IF($C$41="Lose",COUNTIF($K$35:$K$39,$B236),0)+(IF($C$72="Lose",COUNTIF($K$66:$K$70,$B236),0))))</f>
        <v>0</v>
      </c>
      <c r="F236" s="54"/>
      <c r="G236" s="54"/>
      <c r="H236" s="54" t="e">
        <f t="shared" si="4"/>
        <v>#DIV/0!</v>
      </c>
      <c r="I236" s="5"/>
      <c r="J236" s="49"/>
      <c r="K236" s="49"/>
      <c r="L236" s="49"/>
      <c r="M236" s="49"/>
      <c r="N236" s="49"/>
      <c r="O236" s="49"/>
      <c r="P236" s="49"/>
      <c r="Q236" s="49"/>
      <c r="R236" s="49"/>
    </row>
    <row r="237" spans="1:18" ht="12.75" x14ac:dyDescent="0.2">
      <c r="A237" s="49"/>
      <c r="B237" s="53" t="s">
        <v>208</v>
      </c>
      <c r="C237" s="5">
        <f>COUNTIF($K$4:$K$8,B237)+(COUNTIF($K$35:$K$39,B237)+(COUNTIF($K$66:$K$70,B237)))</f>
        <v>0</v>
      </c>
      <c r="D237" s="5">
        <f>(IF($C$10="Win",COUNTIF($K$4:$K$8,$B237),0)+(IF($C$41="Win",COUNTIF($K$35:$K$39,$B237),0)+(IF($C$72="Win",COUNTIF($K$66:$K$70,$B237),0))))</f>
        <v>0</v>
      </c>
      <c r="E237" s="5">
        <f>(IF($C$10="Lose",COUNTIF($K$4:$K$8,$B237),0)+(IF($C$41="Lose",COUNTIF($K$35:$K$39,$B237),0)+(IF($C$72="Lose",COUNTIF($K$66:$K$70,$B237),0))))</f>
        <v>0</v>
      </c>
      <c r="F237" s="54"/>
      <c r="G237" s="54"/>
      <c r="H237" s="54" t="e">
        <f t="shared" si="4"/>
        <v>#DIV/0!</v>
      </c>
      <c r="I237" s="5"/>
      <c r="J237" s="49"/>
      <c r="K237" s="49"/>
      <c r="L237" s="49"/>
      <c r="M237" s="49"/>
      <c r="N237" s="49"/>
      <c r="O237" s="49"/>
      <c r="P237" s="49"/>
      <c r="Q237" s="49"/>
      <c r="R237" s="49"/>
    </row>
    <row r="238" spans="1:18" ht="12.75" x14ac:dyDescent="0.2">
      <c r="A238" s="49"/>
      <c r="B238" s="53" t="s">
        <v>209</v>
      </c>
      <c r="C238" s="5">
        <f>COUNTIF($K$4:$K$8,B238)+(COUNTIF($K$35:$K$39,B238)+(COUNTIF($K$66:$K$70,B238)))</f>
        <v>0</v>
      </c>
      <c r="D238" s="5">
        <f>(IF($C$10="Win",COUNTIF($K$4:$K$8,$B238),0)+(IF($C$41="Win",COUNTIF($K$35:$K$39,$B238),0)+(IF($C$72="Win",COUNTIF($K$66:$K$70,$B238),0))))</f>
        <v>0</v>
      </c>
      <c r="E238" s="5">
        <f>(IF($C$10="Lose",COUNTIF($K$4:$K$8,$B238),0)+(IF($C$41="Lose",COUNTIF($K$35:$K$39,$B238),0)+(IF($C$72="Lose",COUNTIF($K$66:$K$70,$B238),0))))</f>
        <v>0</v>
      </c>
      <c r="F238" s="54"/>
      <c r="G238" s="54"/>
      <c r="H238" s="54" t="e">
        <f t="shared" si="4"/>
        <v>#DIV/0!</v>
      </c>
      <c r="I238" s="5"/>
      <c r="J238" s="49"/>
      <c r="K238" s="49"/>
      <c r="L238" s="49"/>
      <c r="M238" s="49"/>
      <c r="N238" s="49"/>
      <c r="O238" s="49"/>
      <c r="P238" s="49"/>
      <c r="Q238" s="49"/>
      <c r="R238" s="49"/>
    </row>
    <row r="239" spans="1:18" ht="12.75" x14ac:dyDescent="0.2">
      <c r="A239" s="49"/>
      <c r="B239" s="53" t="s">
        <v>210</v>
      </c>
      <c r="C239" s="5">
        <f>COUNTIF($K$4:$K$8,B239)+(COUNTIF($K$35:$K$39,B239)+(COUNTIF($K$66:$K$70,B239)))</f>
        <v>0</v>
      </c>
      <c r="D239" s="5">
        <f>(IF($C$10="Win",COUNTIF($K$4:$K$8,$B239),0)+(IF($C$41="Win",COUNTIF($K$35:$K$39,$B239),0)+(IF($C$72="Win",COUNTIF($K$66:$K$70,$B239),0))))</f>
        <v>0</v>
      </c>
      <c r="E239" s="5">
        <f>(IF($C$10="Lose",COUNTIF($K$4:$K$8,$B239),0)+(IF($C$41="Lose",COUNTIF($K$35:$K$39,$B239),0)+(IF($C$72="Lose",COUNTIF($K$66:$K$70,$B239),0))))</f>
        <v>0</v>
      </c>
      <c r="F239" s="54"/>
      <c r="G239" s="54"/>
      <c r="H239" s="54" t="e">
        <f t="shared" si="4"/>
        <v>#DIV/0!</v>
      </c>
      <c r="I239" s="5"/>
      <c r="J239" s="49"/>
      <c r="K239" s="49"/>
      <c r="L239" s="49"/>
      <c r="M239" s="49"/>
      <c r="N239" s="49"/>
      <c r="O239" s="49"/>
      <c r="P239" s="49"/>
      <c r="Q239" s="49"/>
      <c r="R239" s="49"/>
    </row>
    <row r="240" spans="1:18" ht="12.75" x14ac:dyDescent="0.2">
      <c r="A240" s="49"/>
      <c r="B240" s="53" t="s">
        <v>211</v>
      </c>
      <c r="C240" s="5">
        <f>COUNTIF($K$4:$K$8,B240)+(COUNTIF($K$35:$K$39,B240)+(COUNTIF($K$66:$K$70,B240)))</f>
        <v>0</v>
      </c>
      <c r="D240" s="5">
        <f>(IF($C$10="Win",COUNTIF($K$4:$K$8,$B240),0)+(IF($C$41="Win",COUNTIF($K$35:$K$39,$B240),0)+(IF($C$72="Win",COUNTIF($K$66:$K$70,$B240),0))))</f>
        <v>0</v>
      </c>
      <c r="E240" s="5">
        <f>(IF($C$10="Lose",COUNTIF($K$4:$K$8,$B240),0)+(IF($C$41="Lose",COUNTIF($K$35:$K$39,$B240),0)+(IF($C$72="Lose",COUNTIF($K$66:$K$70,$B240),0))))</f>
        <v>0</v>
      </c>
      <c r="F240" s="54"/>
      <c r="G240" s="54"/>
      <c r="H240" s="54" t="e">
        <f t="shared" si="4"/>
        <v>#DIV/0!</v>
      </c>
      <c r="I240" s="5"/>
      <c r="J240" s="49"/>
      <c r="K240" s="49"/>
      <c r="L240" s="49"/>
      <c r="M240" s="49"/>
      <c r="N240" s="49"/>
      <c r="O240" s="49"/>
      <c r="P240" s="49"/>
      <c r="Q240" s="49"/>
      <c r="R240" s="49"/>
    </row>
    <row r="241" spans="1:18" ht="12.75" x14ac:dyDescent="0.2">
      <c r="A241" s="49"/>
      <c r="B241" s="53" t="s">
        <v>212</v>
      </c>
      <c r="C241" s="5">
        <f>COUNTIF($K$4:$K$8,B241)+(COUNTIF($K$35:$K$39,B241)+(COUNTIF($K$66:$K$70,B241)))</f>
        <v>0</v>
      </c>
      <c r="D241" s="5">
        <f>(IF($C$10="Win",COUNTIF($K$4:$K$8,$B241),0)+(IF($C$41="Win",COUNTIF($K$35:$K$39,$B241),0)+(IF($C$72="Win",COUNTIF($K$66:$K$70,$B241),0))))</f>
        <v>0</v>
      </c>
      <c r="E241" s="5">
        <f>(IF($C$10="Lose",COUNTIF($K$4:$K$8,$B241),0)+(IF($C$41="Lose",COUNTIF($K$35:$K$39,$B241),0)+(IF($C$72="Lose",COUNTIF($K$66:$K$70,$B241),0))))</f>
        <v>0</v>
      </c>
      <c r="F241" s="54"/>
      <c r="G241" s="54"/>
      <c r="H241" s="54" t="e">
        <f t="shared" si="4"/>
        <v>#DIV/0!</v>
      </c>
      <c r="I241" s="5"/>
      <c r="J241" s="49"/>
      <c r="K241" s="49"/>
      <c r="L241" s="49"/>
      <c r="M241" s="49"/>
      <c r="N241" s="49"/>
      <c r="O241" s="49"/>
      <c r="P241" s="49"/>
      <c r="Q241" s="49"/>
      <c r="R241" s="49"/>
    </row>
    <row r="242" spans="1:18" ht="12.75" x14ac:dyDescent="0.2">
      <c r="A242" s="49"/>
      <c r="B242" s="53" t="s">
        <v>213</v>
      </c>
      <c r="C242" s="5">
        <f>COUNTIF($K$4:$K$8,B242)+(COUNTIF($K$35:$K$39,B242)+(COUNTIF($K$66:$K$70,B242)))</f>
        <v>0</v>
      </c>
      <c r="D242" s="5">
        <f>(IF($C$10="Win",COUNTIF($K$4:$K$8,$B242),0)+(IF($C$41="Win",COUNTIF($K$35:$K$39,$B242),0)+(IF($C$72="Win",COUNTIF($K$66:$K$70,$B242),0))))</f>
        <v>0</v>
      </c>
      <c r="E242" s="5">
        <f>(IF($C$10="Lose",COUNTIF($K$4:$K$8,$B242),0)+(IF($C$41="Lose",COUNTIF($K$35:$K$39,$B242),0)+(IF($C$72="Lose",COUNTIF($K$66:$K$70,$B242),0))))</f>
        <v>0</v>
      </c>
      <c r="F242" s="54"/>
      <c r="G242" s="54"/>
      <c r="H242" s="54" t="e">
        <f t="shared" si="4"/>
        <v>#DIV/0!</v>
      </c>
      <c r="I242" s="5"/>
      <c r="J242" s="49"/>
      <c r="K242" s="49"/>
      <c r="L242" s="49"/>
      <c r="M242" s="49"/>
      <c r="N242" s="49"/>
      <c r="O242" s="49"/>
      <c r="P242" s="49"/>
      <c r="Q242" s="49"/>
      <c r="R242" s="49"/>
    </row>
    <row r="243" spans="1:18" ht="12.75" x14ac:dyDescent="0.2">
      <c r="A243" s="49"/>
      <c r="B243" s="53" t="s">
        <v>214</v>
      </c>
      <c r="C243" s="5">
        <f>COUNTIF($K$4:$K$8,B243)+(COUNTIF($K$35:$K$39,B243)+(COUNTIF($K$66:$K$70,B243)))</f>
        <v>0</v>
      </c>
      <c r="D243" s="5">
        <f>(IF($C$10="Win",COUNTIF($K$4:$K$8,$B243),0)+(IF($C$41="Win",COUNTIF($K$35:$K$39,$B243),0)+(IF($C$72="Win",COUNTIF($K$66:$K$70,$B243),0))))</f>
        <v>0</v>
      </c>
      <c r="E243" s="5">
        <f>(IF($C$10="Lose",COUNTIF($K$4:$K$8,$B243),0)+(IF($C$41="Lose",COUNTIF($K$35:$K$39,$B243),0)+(IF($C$72="Lose",COUNTIF($K$66:$K$70,$B243),0))))</f>
        <v>0</v>
      </c>
      <c r="F243" s="54"/>
      <c r="G243" s="54"/>
      <c r="H243" s="54" t="e">
        <f t="shared" si="4"/>
        <v>#DIV/0!</v>
      </c>
      <c r="I243" s="5"/>
      <c r="J243" s="49"/>
      <c r="K243" s="49"/>
      <c r="L243" s="49"/>
      <c r="M243" s="49"/>
      <c r="N243" s="49"/>
      <c r="O243" s="49"/>
      <c r="P243" s="49"/>
      <c r="Q243" s="49"/>
      <c r="R243" s="49"/>
    </row>
    <row r="244" spans="1:18" ht="12.75" x14ac:dyDescent="0.2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</row>
    <row r="245" spans="1:18" ht="12.75" x14ac:dyDescent="0.2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</row>
    <row r="246" spans="1:18" ht="12.75" x14ac:dyDescent="0.2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</row>
    <row r="247" spans="1:18" ht="12.75" x14ac:dyDescent="0.2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</row>
    <row r="248" spans="1:18" ht="12.75" x14ac:dyDescent="0.2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</row>
    <row r="249" spans="1:18" ht="12.75" x14ac:dyDescent="0.2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</row>
    <row r="250" spans="1:18" ht="12.75" x14ac:dyDescent="0.2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</row>
    <row r="251" spans="1:18" ht="12.75" x14ac:dyDescent="0.2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</row>
    <row r="252" spans="1:18" ht="12.75" x14ac:dyDescent="0.2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</row>
    <row r="253" spans="1:18" ht="12.75" x14ac:dyDescent="0.2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</row>
    <row r="254" spans="1:18" ht="12.75" x14ac:dyDescent="0.2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</row>
    <row r="255" spans="1:18" ht="12.75" x14ac:dyDescent="0.2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</row>
    <row r="256" spans="1:18" ht="12.75" x14ac:dyDescent="0.2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</row>
    <row r="257" spans="1:18" ht="12.75" x14ac:dyDescent="0.2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</row>
    <row r="258" spans="1:18" ht="12.75" x14ac:dyDescent="0.2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</row>
    <row r="259" spans="1:18" ht="12.75" x14ac:dyDescent="0.2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</row>
    <row r="260" spans="1:18" ht="12.75" x14ac:dyDescent="0.2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</row>
    <row r="261" spans="1:18" ht="12.75" x14ac:dyDescent="0.2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</row>
    <row r="262" spans="1:18" ht="12.75" x14ac:dyDescent="0.2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</row>
    <row r="263" spans="1:18" ht="12.75" x14ac:dyDescent="0.2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</row>
    <row r="264" spans="1:18" ht="12.75" x14ac:dyDescent="0.2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</row>
    <row r="265" spans="1:18" ht="12.75" x14ac:dyDescent="0.2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</row>
    <row r="266" spans="1:18" ht="12.75" x14ac:dyDescent="0.2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</row>
    <row r="267" spans="1:18" ht="12.75" x14ac:dyDescent="0.2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</row>
    <row r="268" spans="1:18" ht="12.75" x14ac:dyDescent="0.2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</row>
    <row r="269" spans="1:18" ht="12.75" x14ac:dyDescent="0.2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</row>
    <row r="270" spans="1:18" ht="12.75" x14ac:dyDescent="0.2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</row>
    <row r="271" spans="1:18" ht="12.75" x14ac:dyDescent="0.2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</row>
    <row r="272" spans="1:18" ht="12.75" x14ac:dyDescent="0.2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</row>
    <row r="273" spans="1:18" ht="12.75" x14ac:dyDescent="0.2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</row>
    <row r="274" spans="1:18" ht="12.75" x14ac:dyDescent="0.2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</row>
    <row r="275" spans="1:18" ht="12.75" x14ac:dyDescent="0.2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</row>
    <row r="276" spans="1:18" ht="12.75" x14ac:dyDescent="0.2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</row>
    <row r="277" spans="1:18" ht="12.75" x14ac:dyDescent="0.2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</row>
    <row r="278" spans="1:18" ht="12.75" x14ac:dyDescent="0.2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</row>
    <row r="279" spans="1:18" ht="12.75" x14ac:dyDescent="0.2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</row>
    <row r="280" spans="1:18" ht="12.75" x14ac:dyDescent="0.2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</row>
    <row r="281" spans="1:18" ht="12.75" x14ac:dyDescent="0.2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</row>
    <row r="282" spans="1:18" ht="12.75" x14ac:dyDescent="0.2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</row>
    <row r="283" spans="1:18" ht="12.75" x14ac:dyDescent="0.2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</row>
    <row r="284" spans="1:18" ht="12.75" x14ac:dyDescent="0.2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</row>
    <row r="285" spans="1:18" ht="12.75" x14ac:dyDescent="0.2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</row>
    <row r="286" spans="1:18" ht="12.75" x14ac:dyDescent="0.2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</row>
    <row r="287" spans="1:18" ht="12.75" x14ac:dyDescent="0.2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</row>
    <row r="288" spans="1:18" ht="12.75" x14ac:dyDescent="0.2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</row>
    <row r="289" spans="1:18" ht="12.75" x14ac:dyDescent="0.2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</row>
    <row r="290" spans="1:18" ht="12.75" x14ac:dyDescent="0.2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</row>
    <row r="291" spans="1:18" ht="12.75" x14ac:dyDescent="0.2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</row>
    <row r="292" spans="1:18" ht="12.75" x14ac:dyDescent="0.2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</row>
    <row r="293" spans="1:18" ht="12.75" x14ac:dyDescent="0.2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</row>
    <row r="294" spans="1:18" ht="12.75" x14ac:dyDescent="0.2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</row>
    <row r="295" spans="1:18" ht="12.75" x14ac:dyDescent="0.2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</row>
    <row r="296" spans="1:18" ht="12.75" x14ac:dyDescent="0.2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</row>
    <row r="297" spans="1:18" ht="12.75" x14ac:dyDescent="0.2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</row>
    <row r="298" spans="1:18" ht="12.75" x14ac:dyDescent="0.2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</row>
    <row r="299" spans="1:18" ht="12.75" x14ac:dyDescent="0.2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</row>
    <row r="300" spans="1:18" ht="12.75" x14ac:dyDescent="0.2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</row>
    <row r="301" spans="1:18" ht="12.75" x14ac:dyDescent="0.2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</row>
    <row r="302" spans="1:18" ht="12.75" x14ac:dyDescent="0.2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</row>
    <row r="303" spans="1:18" ht="12.75" x14ac:dyDescent="0.2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</row>
    <row r="304" spans="1:18" ht="12.75" x14ac:dyDescent="0.2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</row>
    <row r="305" spans="1:18" ht="12.75" x14ac:dyDescent="0.2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</row>
    <row r="306" spans="1:18" ht="12.75" x14ac:dyDescent="0.2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</row>
    <row r="307" spans="1:18" ht="12.75" x14ac:dyDescent="0.2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</row>
    <row r="308" spans="1:18" ht="12.75" x14ac:dyDescent="0.2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</row>
    <row r="309" spans="1:18" ht="12.75" x14ac:dyDescent="0.2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</row>
    <row r="310" spans="1:18" ht="12.75" x14ac:dyDescent="0.2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</row>
    <row r="311" spans="1:18" ht="12.75" x14ac:dyDescent="0.2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</row>
    <row r="312" spans="1:18" ht="12.75" x14ac:dyDescent="0.2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</row>
    <row r="313" spans="1:18" ht="12.75" x14ac:dyDescent="0.2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</row>
    <row r="314" spans="1:18" ht="12.75" x14ac:dyDescent="0.2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</row>
    <row r="315" spans="1:18" ht="12.75" x14ac:dyDescent="0.2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</row>
    <row r="316" spans="1:18" ht="12.75" x14ac:dyDescent="0.2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</row>
    <row r="317" spans="1:18" ht="12.75" x14ac:dyDescent="0.2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</row>
    <row r="318" spans="1:18" ht="12.75" x14ac:dyDescent="0.2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</row>
    <row r="319" spans="1:18" ht="12.75" x14ac:dyDescent="0.2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</row>
    <row r="320" spans="1:18" ht="12.75" x14ac:dyDescent="0.2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</row>
    <row r="321" spans="1:18" ht="12.75" x14ac:dyDescent="0.2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</row>
    <row r="322" spans="1:18" ht="12.75" x14ac:dyDescent="0.2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</row>
    <row r="323" spans="1:18" ht="12.75" x14ac:dyDescent="0.2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</row>
    <row r="324" spans="1:18" ht="12.75" x14ac:dyDescent="0.2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</row>
    <row r="325" spans="1:18" ht="12.75" x14ac:dyDescent="0.2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</row>
    <row r="326" spans="1:18" ht="12.75" x14ac:dyDescent="0.2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</row>
    <row r="327" spans="1:18" ht="12.75" x14ac:dyDescent="0.2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</row>
    <row r="328" spans="1:18" ht="12.75" x14ac:dyDescent="0.2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</row>
    <row r="329" spans="1:18" ht="12.75" x14ac:dyDescent="0.2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</row>
    <row r="330" spans="1:18" ht="12.75" x14ac:dyDescent="0.2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</row>
    <row r="331" spans="1:18" ht="12.75" x14ac:dyDescent="0.2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</row>
    <row r="332" spans="1:18" ht="12.75" x14ac:dyDescent="0.2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</row>
    <row r="333" spans="1:18" ht="12.75" x14ac:dyDescent="0.2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</row>
    <row r="334" spans="1:18" ht="12.75" x14ac:dyDescent="0.2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</row>
    <row r="335" spans="1:18" ht="12.75" x14ac:dyDescent="0.2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</row>
    <row r="336" spans="1:18" ht="12.75" x14ac:dyDescent="0.2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</row>
    <row r="337" spans="1:18" ht="12.75" x14ac:dyDescent="0.2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</row>
    <row r="338" spans="1:18" ht="12.75" x14ac:dyDescent="0.2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</row>
    <row r="339" spans="1:18" ht="12.75" x14ac:dyDescent="0.2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</row>
    <row r="340" spans="1:18" ht="12.75" x14ac:dyDescent="0.2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</row>
    <row r="341" spans="1:18" ht="12.75" x14ac:dyDescent="0.2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</row>
    <row r="342" spans="1:18" ht="12.75" x14ac:dyDescent="0.2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</row>
    <row r="343" spans="1:18" ht="12.75" x14ac:dyDescent="0.2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</row>
    <row r="344" spans="1:18" ht="12.75" x14ac:dyDescent="0.2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</row>
    <row r="345" spans="1:18" ht="12.75" x14ac:dyDescent="0.2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</row>
    <row r="346" spans="1:18" ht="12.75" x14ac:dyDescent="0.2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</row>
    <row r="347" spans="1:18" ht="12.75" x14ac:dyDescent="0.2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</row>
    <row r="348" spans="1:18" ht="12.75" x14ac:dyDescent="0.2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</row>
    <row r="349" spans="1:18" ht="12.75" x14ac:dyDescent="0.2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</row>
    <row r="350" spans="1:18" ht="12.75" x14ac:dyDescent="0.2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</row>
    <row r="351" spans="1:18" ht="12.75" x14ac:dyDescent="0.2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</row>
    <row r="352" spans="1:18" ht="12.75" x14ac:dyDescent="0.2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</row>
    <row r="353" spans="1:18" ht="12.75" x14ac:dyDescent="0.2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</row>
    <row r="354" spans="1:18" ht="12.75" x14ac:dyDescent="0.2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</row>
    <row r="355" spans="1:18" ht="12.75" x14ac:dyDescent="0.2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</row>
    <row r="356" spans="1:18" ht="12.75" x14ac:dyDescent="0.2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</row>
    <row r="357" spans="1:18" ht="12.75" x14ac:dyDescent="0.2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</row>
    <row r="358" spans="1:18" ht="12.75" x14ac:dyDescent="0.2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</row>
    <row r="359" spans="1:18" ht="12.75" x14ac:dyDescent="0.2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</row>
    <row r="360" spans="1:18" ht="12.75" x14ac:dyDescent="0.2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</row>
    <row r="361" spans="1:18" ht="12.75" x14ac:dyDescent="0.2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</row>
    <row r="362" spans="1:18" ht="12.75" x14ac:dyDescent="0.2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</row>
    <row r="363" spans="1:18" ht="12.75" x14ac:dyDescent="0.2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</row>
    <row r="364" spans="1:18" ht="12.75" x14ac:dyDescent="0.2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</row>
    <row r="365" spans="1:18" ht="12.75" x14ac:dyDescent="0.2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</row>
    <row r="366" spans="1:18" ht="12.75" x14ac:dyDescent="0.2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</row>
    <row r="367" spans="1:18" ht="12.75" x14ac:dyDescent="0.2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</row>
    <row r="368" spans="1:18" ht="12.75" x14ac:dyDescent="0.2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</row>
    <row r="369" spans="1:18" ht="12.75" x14ac:dyDescent="0.2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</row>
    <row r="370" spans="1:18" ht="12.75" x14ac:dyDescent="0.2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</row>
    <row r="371" spans="1:18" ht="12.75" x14ac:dyDescent="0.2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</row>
    <row r="372" spans="1:18" ht="12.75" x14ac:dyDescent="0.2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</row>
    <row r="373" spans="1:18" ht="12.75" x14ac:dyDescent="0.2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</row>
    <row r="374" spans="1:18" ht="12.75" x14ac:dyDescent="0.2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</row>
    <row r="375" spans="1:18" ht="12.75" x14ac:dyDescent="0.2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</row>
    <row r="376" spans="1:18" ht="12.75" x14ac:dyDescent="0.2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</row>
    <row r="377" spans="1:18" ht="12.75" x14ac:dyDescent="0.2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</row>
    <row r="378" spans="1:18" ht="12.75" x14ac:dyDescent="0.2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</row>
    <row r="379" spans="1:18" ht="12.75" x14ac:dyDescent="0.2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</row>
    <row r="380" spans="1:18" ht="12.75" x14ac:dyDescent="0.2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</row>
    <row r="381" spans="1:18" ht="12.75" x14ac:dyDescent="0.2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</row>
    <row r="382" spans="1:18" ht="12.75" x14ac:dyDescent="0.2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</row>
    <row r="383" spans="1:18" ht="12.75" x14ac:dyDescent="0.2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</row>
    <row r="384" spans="1:18" ht="12.75" x14ac:dyDescent="0.2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</row>
    <row r="385" spans="1:18" ht="12.75" x14ac:dyDescent="0.2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</row>
    <row r="386" spans="1:18" ht="12.75" x14ac:dyDescent="0.2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</row>
    <row r="387" spans="1:18" ht="12.75" x14ac:dyDescent="0.2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</row>
    <row r="388" spans="1:18" ht="12.75" x14ac:dyDescent="0.2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</row>
    <row r="389" spans="1:18" ht="12.75" x14ac:dyDescent="0.2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</row>
    <row r="390" spans="1:18" ht="12.75" x14ac:dyDescent="0.2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</row>
    <row r="391" spans="1:18" ht="12.75" x14ac:dyDescent="0.2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</row>
    <row r="392" spans="1:18" ht="12.75" x14ac:dyDescent="0.2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</row>
    <row r="393" spans="1:18" ht="12.75" x14ac:dyDescent="0.2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</row>
    <row r="394" spans="1:18" ht="12.75" x14ac:dyDescent="0.2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</row>
    <row r="395" spans="1:18" ht="12.75" x14ac:dyDescent="0.2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</row>
    <row r="396" spans="1:18" ht="12.75" x14ac:dyDescent="0.2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</row>
    <row r="397" spans="1:18" ht="12.75" x14ac:dyDescent="0.2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</row>
    <row r="398" spans="1:18" ht="12.75" x14ac:dyDescent="0.2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</row>
    <row r="399" spans="1:18" ht="12.75" x14ac:dyDescent="0.2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</row>
    <row r="400" spans="1:18" ht="12.75" x14ac:dyDescent="0.2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</row>
    <row r="401" spans="1:18" ht="12.75" x14ac:dyDescent="0.2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</row>
    <row r="402" spans="1:18" ht="12.75" x14ac:dyDescent="0.2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</row>
    <row r="403" spans="1:18" ht="12.75" x14ac:dyDescent="0.2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</row>
    <row r="404" spans="1:18" ht="12.75" x14ac:dyDescent="0.2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</row>
    <row r="405" spans="1:18" ht="12.75" x14ac:dyDescent="0.2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</row>
    <row r="406" spans="1:18" ht="12.75" x14ac:dyDescent="0.2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</row>
    <row r="407" spans="1:18" ht="12.75" x14ac:dyDescent="0.2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</row>
    <row r="408" spans="1:18" ht="12.75" x14ac:dyDescent="0.2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</row>
    <row r="409" spans="1:18" ht="12.75" x14ac:dyDescent="0.2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</row>
    <row r="410" spans="1:18" ht="12.75" x14ac:dyDescent="0.2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</row>
    <row r="411" spans="1:18" ht="12.75" x14ac:dyDescent="0.2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</row>
    <row r="412" spans="1:18" ht="12.75" x14ac:dyDescent="0.2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</row>
    <row r="413" spans="1:18" ht="12.75" x14ac:dyDescent="0.2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</row>
    <row r="414" spans="1:18" ht="12.75" x14ac:dyDescent="0.2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</row>
    <row r="415" spans="1:18" ht="12.75" x14ac:dyDescent="0.2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</row>
    <row r="416" spans="1:18" ht="12.75" x14ac:dyDescent="0.2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</row>
    <row r="417" spans="1:18" ht="12.75" x14ac:dyDescent="0.2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</row>
    <row r="418" spans="1:18" ht="12.75" x14ac:dyDescent="0.2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</row>
    <row r="419" spans="1:18" ht="12.75" x14ac:dyDescent="0.2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</row>
    <row r="420" spans="1:18" ht="12.75" x14ac:dyDescent="0.2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</row>
    <row r="421" spans="1:18" ht="12.75" x14ac:dyDescent="0.2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</row>
    <row r="422" spans="1:18" ht="12.75" x14ac:dyDescent="0.2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</row>
    <row r="423" spans="1:18" ht="12.75" x14ac:dyDescent="0.2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</row>
    <row r="424" spans="1:18" ht="12.75" x14ac:dyDescent="0.2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</row>
    <row r="425" spans="1:18" ht="12.75" x14ac:dyDescent="0.2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</row>
    <row r="426" spans="1:18" ht="12.75" x14ac:dyDescent="0.2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</row>
    <row r="427" spans="1:18" ht="12.75" x14ac:dyDescent="0.2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</row>
    <row r="428" spans="1:18" ht="12.75" x14ac:dyDescent="0.2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</row>
    <row r="429" spans="1:18" ht="12.75" x14ac:dyDescent="0.2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</row>
    <row r="430" spans="1:18" ht="12.75" x14ac:dyDescent="0.2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</row>
    <row r="431" spans="1:18" ht="12.75" x14ac:dyDescent="0.2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</row>
    <row r="432" spans="1:18" ht="12.75" x14ac:dyDescent="0.2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</row>
    <row r="433" spans="1:18" ht="12.75" x14ac:dyDescent="0.2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</row>
    <row r="434" spans="1:18" ht="12.75" x14ac:dyDescent="0.2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</row>
    <row r="435" spans="1:18" ht="12.75" x14ac:dyDescent="0.2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</row>
    <row r="436" spans="1:18" ht="12.75" x14ac:dyDescent="0.2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</row>
    <row r="437" spans="1:18" ht="12.75" x14ac:dyDescent="0.2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</row>
    <row r="438" spans="1:18" ht="12.75" x14ac:dyDescent="0.2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</row>
    <row r="439" spans="1:18" ht="12.75" x14ac:dyDescent="0.2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</row>
    <row r="440" spans="1:18" ht="12.75" x14ac:dyDescent="0.2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</row>
    <row r="441" spans="1:18" ht="12.75" x14ac:dyDescent="0.2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</row>
    <row r="442" spans="1:18" ht="12.75" x14ac:dyDescent="0.2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</row>
    <row r="443" spans="1:18" ht="12.75" x14ac:dyDescent="0.2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</row>
    <row r="444" spans="1:18" ht="12.75" x14ac:dyDescent="0.2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</row>
    <row r="445" spans="1:18" ht="12.75" x14ac:dyDescent="0.2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</row>
    <row r="446" spans="1:18" ht="12.75" x14ac:dyDescent="0.2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</row>
    <row r="447" spans="1:18" ht="12.75" x14ac:dyDescent="0.2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</row>
    <row r="448" spans="1:18" ht="12.75" x14ac:dyDescent="0.2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</row>
    <row r="449" spans="1:18" ht="12.75" x14ac:dyDescent="0.2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</row>
    <row r="450" spans="1:18" ht="12.75" x14ac:dyDescent="0.2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</row>
    <row r="451" spans="1:18" ht="12.75" x14ac:dyDescent="0.2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</row>
    <row r="452" spans="1:18" ht="12.75" x14ac:dyDescent="0.2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</row>
    <row r="453" spans="1:18" ht="12.75" x14ac:dyDescent="0.2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</row>
    <row r="454" spans="1:18" ht="12.75" x14ac:dyDescent="0.2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</row>
    <row r="455" spans="1:18" ht="12.75" x14ac:dyDescent="0.2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</row>
    <row r="456" spans="1:18" ht="12.75" x14ac:dyDescent="0.2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</row>
    <row r="457" spans="1:18" ht="12.75" x14ac:dyDescent="0.2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</row>
    <row r="458" spans="1:18" ht="12.75" x14ac:dyDescent="0.2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</row>
    <row r="459" spans="1:18" ht="12.75" x14ac:dyDescent="0.2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</row>
    <row r="460" spans="1:18" ht="12.75" x14ac:dyDescent="0.2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</row>
    <row r="461" spans="1:18" ht="12.75" x14ac:dyDescent="0.2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</row>
    <row r="462" spans="1:18" ht="12.75" x14ac:dyDescent="0.2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</row>
    <row r="463" spans="1:18" ht="12.75" x14ac:dyDescent="0.2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</row>
    <row r="464" spans="1:18" ht="12.75" x14ac:dyDescent="0.2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</row>
    <row r="465" spans="1:18" ht="12.75" x14ac:dyDescent="0.2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</row>
    <row r="466" spans="1:18" ht="12.75" x14ac:dyDescent="0.2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</row>
    <row r="467" spans="1:18" ht="12.75" x14ac:dyDescent="0.2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</row>
    <row r="468" spans="1:18" ht="12.75" x14ac:dyDescent="0.2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</row>
    <row r="469" spans="1:18" ht="12.75" x14ac:dyDescent="0.2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</row>
    <row r="470" spans="1:18" ht="12.75" x14ac:dyDescent="0.2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</row>
    <row r="471" spans="1:18" ht="12.75" x14ac:dyDescent="0.2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</row>
    <row r="472" spans="1:18" ht="12.75" x14ac:dyDescent="0.2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</row>
    <row r="473" spans="1:18" ht="12.75" x14ac:dyDescent="0.2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</row>
    <row r="474" spans="1:18" ht="12.75" x14ac:dyDescent="0.2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</row>
    <row r="475" spans="1:18" ht="12.75" x14ac:dyDescent="0.2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</row>
    <row r="476" spans="1:18" ht="12.75" x14ac:dyDescent="0.2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</row>
    <row r="477" spans="1:18" ht="12.75" x14ac:dyDescent="0.2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</row>
    <row r="478" spans="1:18" ht="12.75" x14ac:dyDescent="0.2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</row>
    <row r="479" spans="1:18" ht="12.75" x14ac:dyDescent="0.2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</row>
    <row r="480" spans="1:18" ht="12.75" x14ac:dyDescent="0.2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</row>
    <row r="481" spans="1:18" ht="12.75" x14ac:dyDescent="0.2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</row>
    <row r="482" spans="1:18" ht="12.75" x14ac:dyDescent="0.2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</row>
    <row r="483" spans="1:18" ht="12.75" x14ac:dyDescent="0.2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</row>
    <row r="484" spans="1:18" ht="12.75" x14ac:dyDescent="0.2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</row>
    <row r="485" spans="1:18" ht="12.75" x14ac:dyDescent="0.2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</row>
    <row r="486" spans="1:18" ht="12.75" x14ac:dyDescent="0.2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</row>
    <row r="487" spans="1:18" ht="12.75" x14ac:dyDescent="0.2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</row>
    <row r="488" spans="1:18" ht="12.75" x14ac:dyDescent="0.2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</row>
    <row r="489" spans="1:18" ht="12.75" x14ac:dyDescent="0.2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</row>
    <row r="490" spans="1:18" ht="12.75" x14ac:dyDescent="0.2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</row>
    <row r="491" spans="1:18" ht="12.75" x14ac:dyDescent="0.2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</row>
    <row r="492" spans="1:18" ht="12.75" x14ac:dyDescent="0.2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</row>
    <row r="493" spans="1:18" ht="12.75" x14ac:dyDescent="0.2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</row>
    <row r="494" spans="1:18" ht="12.75" x14ac:dyDescent="0.2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</row>
    <row r="495" spans="1:18" ht="12.75" x14ac:dyDescent="0.2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</row>
    <row r="496" spans="1:18" ht="12.75" x14ac:dyDescent="0.2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</row>
    <row r="497" spans="1:18" ht="12.75" x14ac:dyDescent="0.2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</row>
    <row r="498" spans="1:18" ht="12.75" x14ac:dyDescent="0.2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</row>
    <row r="499" spans="1:18" ht="12.75" x14ac:dyDescent="0.2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</row>
    <row r="500" spans="1:18" ht="12.75" x14ac:dyDescent="0.2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</row>
    <row r="501" spans="1:18" ht="12.75" x14ac:dyDescent="0.2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</row>
    <row r="502" spans="1:18" ht="12.75" x14ac:dyDescent="0.2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</row>
    <row r="503" spans="1:18" ht="12.75" x14ac:dyDescent="0.2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</row>
    <row r="504" spans="1:18" ht="12.75" x14ac:dyDescent="0.2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</row>
    <row r="505" spans="1:18" ht="12.75" x14ac:dyDescent="0.2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</row>
    <row r="506" spans="1:18" ht="12.75" x14ac:dyDescent="0.2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</row>
    <row r="507" spans="1:18" ht="12.75" x14ac:dyDescent="0.2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</row>
    <row r="508" spans="1:18" ht="12.75" x14ac:dyDescent="0.2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</row>
    <row r="509" spans="1:18" ht="12.75" x14ac:dyDescent="0.2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</row>
    <row r="510" spans="1:18" ht="12.75" x14ac:dyDescent="0.2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</row>
    <row r="511" spans="1:18" ht="12.75" x14ac:dyDescent="0.2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</row>
    <row r="512" spans="1:18" ht="12.75" x14ac:dyDescent="0.2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</row>
    <row r="513" spans="1:18" ht="12.75" x14ac:dyDescent="0.2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</row>
    <row r="514" spans="1:18" ht="12.75" x14ac:dyDescent="0.2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</row>
    <row r="515" spans="1:18" ht="12.75" x14ac:dyDescent="0.2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</row>
    <row r="516" spans="1:18" ht="12.75" x14ac:dyDescent="0.2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</row>
    <row r="517" spans="1:18" ht="12.75" x14ac:dyDescent="0.2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</row>
    <row r="518" spans="1:18" ht="12.75" x14ac:dyDescent="0.2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</row>
    <row r="519" spans="1:18" ht="12.75" x14ac:dyDescent="0.2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</row>
    <row r="520" spans="1:18" ht="12.75" x14ac:dyDescent="0.2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</row>
    <row r="521" spans="1:18" ht="12.75" x14ac:dyDescent="0.2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</row>
    <row r="522" spans="1:18" ht="12.75" x14ac:dyDescent="0.2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</row>
    <row r="523" spans="1:18" ht="12.75" x14ac:dyDescent="0.2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</row>
    <row r="524" spans="1:18" ht="12.75" x14ac:dyDescent="0.2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</row>
    <row r="525" spans="1:18" ht="12.75" x14ac:dyDescent="0.2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</row>
    <row r="526" spans="1:18" ht="12.75" x14ac:dyDescent="0.2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</row>
    <row r="527" spans="1:18" ht="12.75" x14ac:dyDescent="0.2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</row>
    <row r="528" spans="1:18" ht="12.75" x14ac:dyDescent="0.2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</row>
    <row r="529" spans="1:18" ht="12.75" x14ac:dyDescent="0.2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</row>
    <row r="530" spans="1:18" ht="12.75" x14ac:dyDescent="0.2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</row>
    <row r="531" spans="1:18" ht="12.75" x14ac:dyDescent="0.2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</row>
    <row r="532" spans="1:18" ht="12.75" x14ac:dyDescent="0.2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</row>
    <row r="533" spans="1:18" ht="12.75" x14ac:dyDescent="0.2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</row>
    <row r="534" spans="1:18" ht="12.75" x14ac:dyDescent="0.2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</row>
    <row r="535" spans="1:18" ht="12.75" x14ac:dyDescent="0.2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</row>
    <row r="536" spans="1:18" ht="12.75" x14ac:dyDescent="0.2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</row>
    <row r="537" spans="1:18" ht="12.75" x14ac:dyDescent="0.2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</row>
    <row r="538" spans="1:18" ht="12.75" x14ac:dyDescent="0.2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</row>
    <row r="539" spans="1:18" ht="12.75" x14ac:dyDescent="0.2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</row>
    <row r="540" spans="1:18" ht="12.75" x14ac:dyDescent="0.2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</row>
    <row r="541" spans="1:18" ht="12.75" x14ac:dyDescent="0.2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</row>
    <row r="542" spans="1:18" ht="12.75" x14ac:dyDescent="0.2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</row>
    <row r="543" spans="1:18" ht="12.75" x14ac:dyDescent="0.2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</row>
    <row r="544" spans="1:18" ht="12.75" x14ac:dyDescent="0.2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</row>
    <row r="545" spans="1:18" ht="12.75" x14ac:dyDescent="0.2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</row>
    <row r="546" spans="1:18" ht="12.75" x14ac:dyDescent="0.2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</row>
    <row r="547" spans="1:18" ht="12.75" x14ac:dyDescent="0.2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</row>
    <row r="548" spans="1:18" ht="12.75" x14ac:dyDescent="0.2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</row>
    <row r="549" spans="1:18" ht="12.75" x14ac:dyDescent="0.2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</row>
    <row r="550" spans="1:18" ht="12.75" x14ac:dyDescent="0.2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</row>
    <row r="551" spans="1:18" ht="12.75" x14ac:dyDescent="0.2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</row>
    <row r="552" spans="1:18" ht="12.75" x14ac:dyDescent="0.2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</row>
    <row r="553" spans="1:18" ht="12.75" x14ac:dyDescent="0.2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</row>
    <row r="554" spans="1:18" ht="12.75" x14ac:dyDescent="0.2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</row>
    <row r="555" spans="1:18" ht="12.75" x14ac:dyDescent="0.2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</row>
    <row r="556" spans="1:18" ht="12.75" x14ac:dyDescent="0.2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</row>
    <row r="557" spans="1:18" ht="12.75" x14ac:dyDescent="0.2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</row>
    <row r="558" spans="1:18" ht="12.75" x14ac:dyDescent="0.2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</row>
    <row r="559" spans="1:18" ht="12.75" x14ac:dyDescent="0.2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</row>
    <row r="560" spans="1:18" ht="12.75" x14ac:dyDescent="0.2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</row>
    <row r="561" spans="1:18" ht="12.75" x14ac:dyDescent="0.2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</row>
    <row r="562" spans="1:18" ht="12.75" x14ac:dyDescent="0.2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</row>
    <row r="563" spans="1:18" ht="12.75" x14ac:dyDescent="0.2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</row>
    <row r="564" spans="1:18" ht="12.75" x14ac:dyDescent="0.2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</row>
    <row r="565" spans="1:18" ht="12.75" x14ac:dyDescent="0.2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</row>
    <row r="566" spans="1:18" ht="12.75" x14ac:dyDescent="0.2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</row>
    <row r="567" spans="1:18" ht="12.75" x14ac:dyDescent="0.2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</row>
    <row r="568" spans="1:18" ht="12.75" x14ac:dyDescent="0.2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</row>
    <row r="569" spans="1:18" ht="12.75" x14ac:dyDescent="0.2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</row>
    <row r="570" spans="1:18" ht="12.75" x14ac:dyDescent="0.2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</row>
    <row r="571" spans="1:18" ht="12.75" x14ac:dyDescent="0.2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</row>
    <row r="572" spans="1:18" ht="12.75" x14ac:dyDescent="0.2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</row>
    <row r="573" spans="1:18" ht="12.75" x14ac:dyDescent="0.2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</row>
    <row r="574" spans="1:18" ht="12.75" x14ac:dyDescent="0.2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</row>
    <row r="575" spans="1:18" ht="12.75" x14ac:dyDescent="0.2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</row>
    <row r="576" spans="1:18" ht="12.75" x14ac:dyDescent="0.2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</row>
    <row r="577" spans="1:18" ht="12.75" x14ac:dyDescent="0.2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</row>
    <row r="578" spans="1:18" ht="12.75" x14ac:dyDescent="0.2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</row>
    <row r="579" spans="1:18" ht="12.75" x14ac:dyDescent="0.2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</row>
    <row r="580" spans="1:18" ht="12.75" x14ac:dyDescent="0.2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</row>
    <row r="581" spans="1:18" ht="12.75" x14ac:dyDescent="0.2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</row>
    <row r="582" spans="1:18" ht="12.75" x14ac:dyDescent="0.2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</row>
    <row r="583" spans="1:18" ht="12.75" x14ac:dyDescent="0.2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</row>
    <row r="584" spans="1:18" ht="12.75" x14ac:dyDescent="0.2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</row>
    <row r="585" spans="1:18" ht="12.75" x14ac:dyDescent="0.2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</row>
    <row r="586" spans="1:18" ht="12.75" x14ac:dyDescent="0.2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</row>
    <row r="587" spans="1:18" ht="12.75" x14ac:dyDescent="0.2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</row>
    <row r="588" spans="1:18" ht="12.75" x14ac:dyDescent="0.2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</row>
    <row r="589" spans="1:18" ht="12.75" x14ac:dyDescent="0.2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</row>
    <row r="590" spans="1:18" ht="12.75" x14ac:dyDescent="0.2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</row>
    <row r="591" spans="1:18" ht="12.75" x14ac:dyDescent="0.2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</row>
    <row r="592" spans="1:18" ht="12.75" x14ac:dyDescent="0.2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</row>
    <row r="593" spans="1:18" ht="12.75" x14ac:dyDescent="0.2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</row>
    <row r="594" spans="1:18" ht="12.75" x14ac:dyDescent="0.2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</row>
    <row r="595" spans="1:18" ht="12.75" x14ac:dyDescent="0.2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</row>
    <row r="596" spans="1:18" ht="12.75" x14ac:dyDescent="0.2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</row>
    <row r="597" spans="1:18" ht="12.75" x14ac:dyDescent="0.2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</row>
    <row r="598" spans="1:18" ht="12.75" x14ac:dyDescent="0.2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</row>
    <row r="599" spans="1:18" ht="12.75" x14ac:dyDescent="0.2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</row>
    <row r="600" spans="1:18" ht="12.75" x14ac:dyDescent="0.2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</row>
    <row r="601" spans="1:18" ht="12.75" x14ac:dyDescent="0.2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</row>
    <row r="602" spans="1:18" ht="12.75" x14ac:dyDescent="0.2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</row>
    <row r="603" spans="1:18" ht="12.75" x14ac:dyDescent="0.2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</row>
    <row r="604" spans="1:18" ht="12.75" x14ac:dyDescent="0.2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</row>
    <row r="605" spans="1:18" ht="12.75" x14ac:dyDescent="0.2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</row>
    <row r="606" spans="1:18" ht="12.75" x14ac:dyDescent="0.2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</row>
    <row r="607" spans="1:18" ht="12.75" x14ac:dyDescent="0.2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</row>
    <row r="608" spans="1:18" ht="12.75" x14ac:dyDescent="0.2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</row>
    <row r="609" spans="1:18" ht="12.75" x14ac:dyDescent="0.2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</row>
    <row r="610" spans="1:18" ht="12.75" x14ac:dyDescent="0.2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</row>
    <row r="611" spans="1:18" ht="12.75" x14ac:dyDescent="0.2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</row>
    <row r="612" spans="1:18" ht="12.75" x14ac:dyDescent="0.2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</row>
    <row r="613" spans="1:18" ht="12.75" x14ac:dyDescent="0.2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</row>
    <row r="614" spans="1:18" ht="12.75" x14ac:dyDescent="0.2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</row>
    <row r="615" spans="1:18" ht="12.75" x14ac:dyDescent="0.2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</row>
    <row r="616" spans="1:18" ht="12.75" x14ac:dyDescent="0.2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</row>
    <row r="617" spans="1:18" ht="12.75" x14ac:dyDescent="0.2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</row>
    <row r="618" spans="1:18" ht="12.75" x14ac:dyDescent="0.2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</row>
    <row r="619" spans="1:18" ht="12.75" x14ac:dyDescent="0.2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</row>
    <row r="620" spans="1:18" ht="12.75" x14ac:dyDescent="0.2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</row>
    <row r="621" spans="1:18" ht="12.75" x14ac:dyDescent="0.2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</row>
    <row r="622" spans="1:18" ht="12.75" x14ac:dyDescent="0.2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</row>
    <row r="623" spans="1:18" ht="12.75" x14ac:dyDescent="0.2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</row>
    <row r="624" spans="1:18" ht="12.75" x14ac:dyDescent="0.2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</row>
    <row r="625" spans="1:18" ht="12.75" x14ac:dyDescent="0.2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</row>
    <row r="626" spans="1:18" ht="12.75" x14ac:dyDescent="0.2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</row>
    <row r="627" spans="1:18" ht="12.75" x14ac:dyDescent="0.2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</row>
    <row r="628" spans="1:18" ht="12.75" x14ac:dyDescent="0.2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</row>
    <row r="629" spans="1:18" ht="12.75" x14ac:dyDescent="0.2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</row>
    <row r="630" spans="1:18" ht="12.75" x14ac:dyDescent="0.2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</row>
    <row r="631" spans="1:18" ht="12.75" x14ac:dyDescent="0.2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</row>
    <row r="632" spans="1:18" ht="12.75" x14ac:dyDescent="0.2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</row>
    <row r="633" spans="1:18" ht="12.75" x14ac:dyDescent="0.2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</row>
    <row r="634" spans="1:18" ht="12.75" x14ac:dyDescent="0.2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</row>
    <row r="635" spans="1:18" ht="12.75" x14ac:dyDescent="0.2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</row>
    <row r="636" spans="1:18" ht="12.75" x14ac:dyDescent="0.2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</row>
    <row r="637" spans="1:18" ht="12.75" x14ac:dyDescent="0.2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</row>
    <row r="638" spans="1:18" ht="12.75" x14ac:dyDescent="0.2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</row>
    <row r="639" spans="1:18" ht="12.75" x14ac:dyDescent="0.2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</row>
    <row r="640" spans="1:18" ht="12.75" x14ac:dyDescent="0.2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</row>
    <row r="641" spans="1:18" ht="12.75" x14ac:dyDescent="0.2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</row>
    <row r="642" spans="1:18" ht="12.75" x14ac:dyDescent="0.2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</row>
    <row r="643" spans="1:18" ht="12.75" x14ac:dyDescent="0.2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</row>
    <row r="644" spans="1:18" ht="12.75" x14ac:dyDescent="0.2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</row>
    <row r="645" spans="1:18" ht="12.75" x14ac:dyDescent="0.2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</row>
    <row r="646" spans="1:18" ht="12.75" x14ac:dyDescent="0.2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</row>
    <row r="647" spans="1:18" ht="12.75" x14ac:dyDescent="0.2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</row>
    <row r="648" spans="1:18" ht="12.75" x14ac:dyDescent="0.2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</row>
    <row r="649" spans="1:18" ht="12.75" x14ac:dyDescent="0.2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</row>
    <row r="650" spans="1:18" ht="12.75" x14ac:dyDescent="0.2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</row>
    <row r="651" spans="1:18" ht="12.75" x14ac:dyDescent="0.2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</row>
    <row r="652" spans="1:18" ht="12.75" x14ac:dyDescent="0.2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</row>
    <row r="653" spans="1:18" ht="12.75" x14ac:dyDescent="0.2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</row>
    <row r="654" spans="1:18" ht="12.75" x14ac:dyDescent="0.2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</row>
    <row r="655" spans="1:18" ht="12.75" x14ac:dyDescent="0.2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</row>
    <row r="656" spans="1:18" ht="12.75" x14ac:dyDescent="0.2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</row>
    <row r="657" spans="1:18" ht="12.75" x14ac:dyDescent="0.2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</row>
    <row r="658" spans="1:18" ht="12.75" x14ac:dyDescent="0.2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</row>
    <row r="659" spans="1:18" ht="12.75" x14ac:dyDescent="0.2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</row>
    <row r="660" spans="1:18" ht="12.75" x14ac:dyDescent="0.2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</row>
    <row r="661" spans="1:18" ht="12.75" x14ac:dyDescent="0.2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</row>
    <row r="662" spans="1:18" ht="12.75" x14ac:dyDescent="0.2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</row>
    <row r="663" spans="1:18" ht="12.75" x14ac:dyDescent="0.2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</row>
    <row r="664" spans="1:18" ht="12.75" x14ac:dyDescent="0.2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</row>
    <row r="665" spans="1:18" ht="12.75" x14ac:dyDescent="0.2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</row>
    <row r="666" spans="1:18" ht="12.75" x14ac:dyDescent="0.2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</row>
    <row r="667" spans="1:18" ht="12.75" x14ac:dyDescent="0.2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</row>
    <row r="668" spans="1:18" ht="12.75" x14ac:dyDescent="0.2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</row>
    <row r="669" spans="1:18" ht="12.75" x14ac:dyDescent="0.2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</row>
    <row r="670" spans="1:18" ht="12.75" x14ac:dyDescent="0.2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</row>
    <row r="671" spans="1:18" ht="12.75" x14ac:dyDescent="0.2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</row>
    <row r="672" spans="1:18" ht="12.75" x14ac:dyDescent="0.2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</row>
    <row r="673" spans="1:18" ht="12.75" x14ac:dyDescent="0.2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</row>
    <row r="674" spans="1:18" ht="12.75" x14ac:dyDescent="0.2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</row>
    <row r="675" spans="1:18" ht="12.75" x14ac:dyDescent="0.2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</row>
    <row r="676" spans="1:18" ht="12.75" x14ac:dyDescent="0.2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</row>
    <row r="677" spans="1:18" ht="12.75" x14ac:dyDescent="0.2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</row>
    <row r="678" spans="1:18" ht="12.75" x14ac:dyDescent="0.2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</row>
    <row r="679" spans="1:18" ht="12.75" x14ac:dyDescent="0.2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</row>
    <row r="680" spans="1:18" ht="12.75" x14ac:dyDescent="0.2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</row>
    <row r="681" spans="1:18" ht="12.75" x14ac:dyDescent="0.2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</row>
    <row r="682" spans="1:18" ht="12.75" x14ac:dyDescent="0.2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</row>
    <row r="683" spans="1:18" ht="12.75" x14ac:dyDescent="0.2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</row>
    <row r="684" spans="1:18" ht="12.75" x14ac:dyDescent="0.2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</row>
    <row r="685" spans="1:18" ht="12.75" x14ac:dyDescent="0.2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</row>
    <row r="686" spans="1:18" ht="12.75" x14ac:dyDescent="0.2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</row>
    <row r="687" spans="1:18" ht="12.75" x14ac:dyDescent="0.2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</row>
    <row r="688" spans="1:18" ht="12.75" x14ac:dyDescent="0.2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</row>
    <row r="689" spans="1:18" ht="12.75" x14ac:dyDescent="0.2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</row>
    <row r="690" spans="1:18" ht="12.75" x14ac:dyDescent="0.2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</row>
    <row r="691" spans="1:18" ht="12.75" x14ac:dyDescent="0.2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</row>
    <row r="692" spans="1:18" ht="12.75" x14ac:dyDescent="0.2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</row>
    <row r="693" spans="1:18" ht="12.75" x14ac:dyDescent="0.2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</row>
    <row r="694" spans="1:18" ht="12.75" x14ac:dyDescent="0.2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</row>
    <row r="695" spans="1:18" ht="12.75" x14ac:dyDescent="0.2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</row>
    <row r="696" spans="1:18" ht="12.75" x14ac:dyDescent="0.2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</row>
    <row r="697" spans="1:18" ht="12.75" x14ac:dyDescent="0.2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</row>
    <row r="698" spans="1:18" ht="12.75" x14ac:dyDescent="0.2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</row>
    <row r="699" spans="1:18" ht="12.75" x14ac:dyDescent="0.2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</row>
    <row r="700" spans="1:18" ht="12.75" x14ac:dyDescent="0.2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</row>
    <row r="701" spans="1:18" ht="12.75" x14ac:dyDescent="0.2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</row>
    <row r="702" spans="1:18" ht="12.75" x14ac:dyDescent="0.2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</row>
    <row r="703" spans="1:18" ht="12.75" x14ac:dyDescent="0.2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</row>
    <row r="704" spans="1:18" ht="12.75" x14ac:dyDescent="0.2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</row>
    <row r="705" spans="1:18" ht="12.75" x14ac:dyDescent="0.2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</row>
    <row r="706" spans="1:18" ht="12.75" x14ac:dyDescent="0.2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</row>
    <row r="707" spans="1:18" ht="12.75" x14ac:dyDescent="0.2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</row>
    <row r="708" spans="1:18" ht="12.75" x14ac:dyDescent="0.2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</row>
    <row r="709" spans="1:18" ht="12.75" x14ac:dyDescent="0.2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</row>
    <row r="710" spans="1:18" ht="12.75" x14ac:dyDescent="0.2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</row>
    <row r="711" spans="1:18" ht="12.75" x14ac:dyDescent="0.2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</row>
    <row r="712" spans="1:18" ht="12.75" x14ac:dyDescent="0.2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</row>
    <row r="713" spans="1:18" ht="12.75" x14ac:dyDescent="0.2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</row>
    <row r="714" spans="1:18" ht="12.75" x14ac:dyDescent="0.2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</row>
    <row r="715" spans="1:18" ht="12.75" x14ac:dyDescent="0.2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</row>
    <row r="716" spans="1:18" ht="12.75" x14ac:dyDescent="0.2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</row>
    <row r="717" spans="1:18" ht="12.75" x14ac:dyDescent="0.2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</row>
    <row r="718" spans="1:18" ht="12.75" x14ac:dyDescent="0.2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</row>
    <row r="719" spans="1:18" ht="12.75" x14ac:dyDescent="0.2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</row>
    <row r="720" spans="1:18" ht="12.75" x14ac:dyDescent="0.2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</row>
    <row r="721" spans="1:18" ht="12.75" x14ac:dyDescent="0.2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</row>
    <row r="722" spans="1:18" ht="12.75" x14ac:dyDescent="0.2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</row>
    <row r="723" spans="1:18" ht="12.75" x14ac:dyDescent="0.2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</row>
    <row r="724" spans="1:18" ht="12.75" x14ac:dyDescent="0.2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</row>
    <row r="725" spans="1:18" ht="12.75" x14ac:dyDescent="0.2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</row>
    <row r="726" spans="1:18" ht="12.75" x14ac:dyDescent="0.2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</row>
    <row r="727" spans="1:18" ht="12.75" x14ac:dyDescent="0.2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</row>
    <row r="728" spans="1:18" ht="12.75" x14ac:dyDescent="0.2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</row>
    <row r="729" spans="1:18" ht="12.75" x14ac:dyDescent="0.2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</row>
    <row r="730" spans="1:18" ht="12.75" x14ac:dyDescent="0.2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</row>
    <row r="731" spans="1:18" ht="12.75" x14ac:dyDescent="0.2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</row>
    <row r="732" spans="1:18" ht="12.75" x14ac:dyDescent="0.2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</row>
    <row r="733" spans="1:18" ht="12.75" x14ac:dyDescent="0.2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</row>
    <row r="734" spans="1:18" ht="12.75" x14ac:dyDescent="0.2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</row>
    <row r="735" spans="1:18" ht="12.75" x14ac:dyDescent="0.2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</row>
    <row r="736" spans="1:18" ht="12.75" x14ac:dyDescent="0.2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</row>
    <row r="737" spans="1:18" ht="12.75" x14ac:dyDescent="0.2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</row>
    <row r="738" spans="1:18" ht="12.75" x14ac:dyDescent="0.2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</row>
    <row r="739" spans="1:18" ht="12.75" x14ac:dyDescent="0.2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</row>
    <row r="740" spans="1:18" ht="12.75" x14ac:dyDescent="0.2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</row>
    <row r="741" spans="1:18" ht="12.75" x14ac:dyDescent="0.2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</row>
    <row r="742" spans="1:18" ht="12.75" x14ac:dyDescent="0.2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</row>
    <row r="743" spans="1:18" ht="12.75" x14ac:dyDescent="0.2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</row>
    <row r="744" spans="1:18" ht="12.75" x14ac:dyDescent="0.2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</row>
    <row r="745" spans="1:18" ht="12.75" x14ac:dyDescent="0.2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</row>
    <row r="746" spans="1:18" ht="12.75" x14ac:dyDescent="0.2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</row>
    <row r="747" spans="1:18" ht="12.75" x14ac:dyDescent="0.2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</row>
    <row r="748" spans="1:18" ht="12.75" x14ac:dyDescent="0.2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</row>
    <row r="749" spans="1:18" ht="12.75" x14ac:dyDescent="0.2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</row>
    <row r="750" spans="1:18" ht="12.75" x14ac:dyDescent="0.2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</row>
    <row r="751" spans="1:18" ht="12.75" x14ac:dyDescent="0.2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</row>
    <row r="752" spans="1:18" ht="12.75" x14ac:dyDescent="0.2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</row>
    <row r="753" spans="1:18" ht="12.75" x14ac:dyDescent="0.2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</row>
    <row r="754" spans="1:18" ht="12.75" x14ac:dyDescent="0.2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</row>
    <row r="755" spans="1:18" ht="12.75" x14ac:dyDescent="0.2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</row>
    <row r="756" spans="1:18" ht="12.75" x14ac:dyDescent="0.2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</row>
    <row r="757" spans="1:18" ht="12.75" x14ac:dyDescent="0.2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</row>
    <row r="758" spans="1:18" ht="12.75" x14ac:dyDescent="0.2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</row>
    <row r="759" spans="1:18" ht="12.75" x14ac:dyDescent="0.2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</row>
    <row r="760" spans="1:18" ht="12.75" x14ac:dyDescent="0.2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</row>
    <row r="761" spans="1:18" ht="12.75" x14ac:dyDescent="0.2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</row>
    <row r="762" spans="1:18" ht="12.75" x14ac:dyDescent="0.2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</row>
    <row r="763" spans="1:18" ht="12.75" x14ac:dyDescent="0.2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</row>
    <row r="764" spans="1:18" ht="12.75" x14ac:dyDescent="0.2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</row>
    <row r="765" spans="1:18" ht="12.75" x14ac:dyDescent="0.2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</row>
    <row r="766" spans="1:18" ht="12.75" x14ac:dyDescent="0.2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</row>
    <row r="767" spans="1:18" ht="12.75" x14ac:dyDescent="0.2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</row>
    <row r="768" spans="1:18" ht="12.75" x14ac:dyDescent="0.2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</row>
    <row r="769" spans="1:18" ht="12.75" x14ac:dyDescent="0.2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</row>
    <row r="770" spans="1:18" ht="12.75" x14ac:dyDescent="0.2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</row>
    <row r="771" spans="1:18" ht="12.75" x14ac:dyDescent="0.2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</row>
    <row r="772" spans="1:18" ht="12.75" x14ac:dyDescent="0.2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</row>
    <row r="773" spans="1:18" ht="12.75" x14ac:dyDescent="0.2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</row>
    <row r="774" spans="1:18" ht="12.75" x14ac:dyDescent="0.2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</row>
    <row r="775" spans="1:18" ht="12.75" x14ac:dyDescent="0.2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</row>
    <row r="776" spans="1:18" ht="12.75" x14ac:dyDescent="0.2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</row>
    <row r="777" spans="1:18" ht="12.75" x14ac:dyDescent="0.2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</row>
    <row r="778" spans="1:18" ht="12.75" x14ac:dyDescent="0.2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</row>
    <row r="779" spans="1:18" ht="12.75" x14ac:dyDescent="0.2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</row>
    <row r="780" spans="1:18" ht="12.75" x14ac:dyDescent="0.2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</row>
    <row r="781" spans="1:18" ht="12.75" x14ac:dyDescent="0.2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</row>
    <row r="782" spans="1:18" ht="12.75" x14ac:dyDescent="0.2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</row>
    <row r="783" spans="1:18" ht="12.75" x14ac:dyDescent="0.2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</row>
    <row r="784" spans="1:18" ht="12.75" x14ac:dyDescent="0.2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</row>
    <row r="785" spans="1:18" ht="12.75" x14ac:dyDescent="0.2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</row>
    <row r="786" spans="1:18" ht="12.75" x14ac:dyDescent="0.2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</row>
    <row r="787" spans="1:18" ht="12.75" x14ac:dyDescent="0.2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</row>
    <row r="788" spans="1:18" ht="12.75" x14ac:dyDescent="0.2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</row>
    <row r="789" spans="1:18" ht="12.75" x14ac:dyDescent="0.2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</row>
    <row r="790" spans="1:18" ht="12.75" x14ac:dyDescent="0.2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</row>
    <row r="791" spans="1:18" ht="12.75" x14ac:dyDescent="0.2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</row>
    <row r="792" spans="1:18" ht="12.75" x14ac:dyDescent="0.2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</row>
    <row r="793" spans="1:18" ht="12.75" x14ac:dyDescent="0.2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</row>
    <row r="794" spans="1:18" ht="12.75" x14ac:dyDescent="0.2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</row>
    <row r="795" spans="1:18" ht="12.75" x14ac:dyDescent="0.2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</row>
    <row r="796" spans="1:18" ht="12.75" x14ac:dyDescent="0.2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</row>
    <row r="797" spans="1:18" ht="12.75" x14ac:dyDescent="0.2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</row>
    <row r="798" spans="1:18" ht="12.75" x14ac:dyDescent="0.2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</row>
    <row r="799" spans="1:18" ht="12.75" x14ac:dyDescent="0.2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</row>
    <row r="800" spans="1:18" ht="12.75" x14ac:dyDescent="0.2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</row>
    <row r="801" spans="1:18" ht="12.75" x14ac:dyDescent="0.2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</row>
    <row r="802" spans="1:18" ht="12.75" x14ac:dyDescent="0.2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</row>
    <row r="803" spans="1:18" ht="12.75" x14ac:dyDescent="0.2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</row>
    <row r="804" spans="1:18" ht="12.75" x14ac:dyDescent="0.2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</row>
    <row r="805" spans="1:18" ht="12.75" x14ac:dyDescent="0.2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</row>
    <row r="806" spans="1:18" ht="12.75" x14ac:dyDescent="0.2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</row>
    <row r="807" spans="1:18" ht="12.75" x14ac:dyDescent="0.2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</row>
    <row r="808" spans="1:18" ht="12.75" x14ac:dyDescent="0.2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</row>
    <row r="809" spans="1:18" ht="12.75" x14ac:dyDescent="0.2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</row>
    <row r="810" spans="1:18" ht="12.75" x14ac:dyDescent="0.2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</row>
    <row r="811" spans="1:18" ht="12.75" x14ac:dyDescent="0.2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</row>
    <row r="812" spans="1:18" ht="12.75" x14ac:dyDescent="0.2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</row>
    <row r="813" spans="1:18" ht="12.75" x14ac:dyDescent="0.2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</row>
    <row r="814" spans="1:18" ht="12.75" x14ac:dyDescent="0.2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</row>
    <row r="815" spans="1:18" ht="12.75" x14ac:dyDescent="0.2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</row>
    <row r="816" spans="1:18" ht="12.75" x14ac:dyDescent="0.2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</row>
    <row r="817" spans="1:18" ht="12.75" x14ac:dyDescent="0.2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</row>
    <row r="818" spans="1:18" ht="12.75" x14ac:dyDescent="0.2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</row>
    <row r="819" spans="1:18" ht="12.75" x14ac:dyDescent="0.2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</row>
    <row r="820" spans="1:18" ht="12.75" x14ac:dyDescent="0.2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</row>
    <row r="821" spans="1:18" ht="12.75" x14ac:dyDescent="0.2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</row>
    <row r="822" spans="1:18" ht="12.75" x14ac:dyDescent="0.2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</row>
    <row r="823" spans="1:18" ht="12.75" x14ac:dyDescent="0.2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</row>
    <row r="824" spans="1:18" ht="12.75" x14ac:dyDescent="0.2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</row>
    <row r="825" spans="1:18" ht="12.75" x14ac:dyDescent="0.2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</row>
    <row r="826" spans="1:18" ht="12.75" x14ac:dyDescent="0.2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</row>
    <row r="827" spans="1:18" ht="12.75" x14ac:dyDescent="0.2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</row>
    <row r="828" spans="1:18" ht="12.75" x14ac:dyDescent="0.2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</row>
    <row r="829" spans="1:18" ht="12.75" x14ac:dyDescent="0.2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</row>
    <row r="830" spans="1:18" ht="12.75" x14ac:dyDescent="0.2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</row>
    <row r="831" spans="1:18" ht="12.75" x14ac:dyDescent="0.2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</row>
    <row r="832" spans="1:18" ht="12.75" x14ac:dyDescent="0.2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</row>
    <row r="833" spans="1:18" ht="12.75" x14ac:dyDescent="0.2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</row>
    <row r="834" spans="1:18" ht="12.75" x14ac:dyDescent="0.2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</row>
    <row r="835" spans="1:18" ht="12.75" x14ac:dyDescent="0.2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</row>
    <row r="836" spans="1:18" ht="12.75" x14ac:dyDescent="0.2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</row>
    <row r="837" spans="1:18" ht="12.75" x14ac:dyDescent="0.2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</row>
    <row r="838" spans="1:18" ht="12.75" x14ac:dyDescent="0.2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</row>
    <row r="839" spans="1:18" ht="12.75" x14ac:dyDescent="0.2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</row>
    <row r="840" spans="1:18" ht="12.75" x14ac:dyDescent="0.2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</row>
    <row r="841" spans="1:18" ht="12.75" x14ac:dyDescent="0.2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</row>
    <row r="842" spans="1:18" ht="12.75" x14ac:dyDescent="0.2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</row>
    <row r="843" spans="1:18" ht="12.75" x14ac:dyDescent="0.2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</row>
    <row r="844" spans="1:18" ht="12.75" x14ac:dyDescent="0.2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</row>
    <row r="845" spans="1:18" ht="12.75" x14ac:dyDescent="0.2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</row>
    <row r="846" spans="1:18" ht="12.75" x14ac:dyDescent="0.2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</row>
    <row r="847" spans="1:18" ht="12.75" x14ac:dyDescent="0.2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</row>
    <row r="848" spans="1:18" ht="12.75" x14ac:dyDescent="0.2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</row>
    <row r="849" spans="1:18" ht="12.75" x14ac:dyDescent="0.2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</row>
    <row r="850" spans="1:18" ht="12.75" x14ac:dyDescent="0.2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</row>
    <row r="851" spans="1:18" ht="12.75" x14ac:dyDescent="0.2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</row>
    <row r="852" spans="1:18" ht="12.75" x14ac:dyDescent="0.2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</row>
    <row r="853" spans="1:18" ht="12.75" x14ac:dyDescent="0.2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</row>
    <row r="854" spans="1:18" ht="12.75" x14ac:dyDescent="0.2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</row>
    <row r="855" spans="1:18" ht="12.75" x14ac:dyDescent="0.2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</row>
    <row r="856" spans="1:18" ht="12.75" x14ac:dyDescent="0.2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</row>
    <row r="857" spans="1:18" ht="12.75" x14ac:dyDescent="0.2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</row>
    <row r="858" spans="1:18" ht="12.75" x14ac:dyDescent="0.2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</row>
    <row r="859" spans="1:18" ht="12.75" x14ac:dyDescent="0.2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</row>
    <row r="860" spans="1:18" ht="12.75" x14ac:dyDescent="0.2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</row>
    <row r="861" spans="1:18" ht="12.75" x14ac:dyDescent="0.2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</row>
    <row r="862" spans="1:18" ht="12.75" x14ac:dyDescent="0.2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</row>
    <row r="863" spans="1:18" ht="12.75" x14ac:dyDescent="0.2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</row>
    <row r="864" spans="1:18" ht="12.75" x14ac:dyDescent="0.2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</row>
    <row r="865" spans="1:18" ht="12.75" x14ac:dyDescent="0.2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</row>
    <row r="866" spans="1:18" ht="12.75" x14ac:dyDescent="0.2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</row>
    <row r="867" spans="1:18" ht="12.75" x14ac:dyDescent="0.2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</row>
    <row r="868" spans="1:18" ht="12.75" x14ac:dyDescent="0.2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</row>
    <row r="869" spans="1:18" ht="12.75" x14ac:dyDescent="0.2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</row>
    <row r="870" spans="1:18" ht="12.75" x14ac:dyDescent="0.2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</row>
    <row r="871" spans="1:18" ht="12.75" x14ac:dyDescent="0.2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</row>
    <row r="872" spans="1:18" ht="12.75" x14ac:dyDescent="0.2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</row>
    <row r="873" spans="1:18" ht="12.75" x14ac:dyDescent="0.2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</row>
    <row r="874" spans="1:18" ht="12.75" x14ac:dyDescent="0.2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</row>
    <row r="875" spans="1:18" ht="12.75" x14ac:dyDescent="0.2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</row>
    <row r="876" spans="1:18" ht="12.75" x14ac:dyDescent="0.2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</row>
    <row r="877" spans="1:18" ht="12.75" x14ac:dyDescent="0.2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</row>
    <row r="878" spans="1:18" ht="12.75" x14ac:dyDescent="0.2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</row>
    <row r="879" spans="1:18" ht="12.75" x14ac:dyDescent="0.2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</row>
    <row r="880" spans="1:18" ht="12.75" x14ac:dyDescent="0.2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</row>
    <row r="881" spans="1:18" ht="12.75" x14ac:dyDescent="0.2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</row>
    <row r="882" spans="1:18" ht="12.75" x14ac:dyDescent="0.2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</row>
    <row r="883" spans="1:18" ht="12.75" x14ac:dyDescent="0.2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</row>
    <row r="884" spans="1:18" ht="12.75" x14ac:dyDescent="0.2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</row>
    <row r="885" spans="1:18" ht="12.75" x14ac:dyDescent="0.2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</row>
    <row r="886" spans="1:18" ht="12.75" x14ac:dyDescent="0.2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</row>
    <row r="887" spans="1:18" ht="12.75" x14ac:dyDescent="0.2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</row>
    <row r="888" spans="1:18" ht="12.75" x14ac:dyDescent="0.2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</row>
    <row r="889" spans="1:18" ht="12.75" x14ac:dyDescent="0.2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</row>
    <row r="890" spans="1:18" ht="12.75" x14ac:dyDescent="0.2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</row>
    <row r="891" spans="1:18" ht="12.75" x14ac:dyDescent="0.2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</row>
    <row r="892" spans="1:18" ht="12.75" x14ac:dyDescent="0.2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</row>
    <row r="893" spans="1:18" ht="12.75" x14ac:dyDescent="0.2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</row>
    <row r="894" spans="1:18" ht="12.75" x14ac:dyDescent="0.2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</row>
    <row r="895" spans="1:18" ht="12.75" x14ac:dyDescent="0.2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</row>
    <row r="896" spans="1:18" ht="12.75" x14ac:dyDescent="0.2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</row>
    <row r="897" spans="1:18" ht="12.75" x14ac:dyDescent="0.2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</row>
    <row r="898" spans="1:18" ht="12.75" x14ac:dyDescent="0.2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</row>
    <row r="899" spans="1:18" ht="12.75" x14ac:dyDescent="0.2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</row>
    <row r="900" spans="1:18" ht="12.75" x14ac:dyDescent="0.2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</row>
    <row r="901" spans="1:18" ht="12.75" x14ac:dyDescent="0.2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</row>
    <row r="902" spans="1:18" ht="12.75" x14ac:dyDescent="0.2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</row>
    <row r="903" spans="1:18" ht="12.75" x14ac:dyDescent="0.2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</row>
    <row r="904" spans="1:18" ht="12.75" x14ac:dyDescent="0.2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</row>
    <row r="905" spans="1:18" ht="12.75" x14ac:dyDescent="0.2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</row>
    <row r="906" spans="1:18" ht="12.75" x14ac:dyDescent="0.2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</row>
    <row r="907" spans="1:18" ht="12.75" x14ac:dyDescent="0.2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</row>
    <row r="908" spans="1:18" ht="12.75" x14ac:dyDescent="0.2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</row>
    <row r="909" spans="1:18" ht="12.75" x14ac:dyDescent="0.2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</row>
    <row r="910" spans="1:18" ht="12.75" x14ac:dyDescent="0.2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</row>
    <row r="911" spans="1:18" ht="12.75" x14ac:dyDescent="0.2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</row>
    <row r="912" spans="1:18" ht="12.75" x14ac:dyDescent="0.2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</row>
    <row r="913" spans="1:18" ht="12.75" x14ac:dyDescent="0.2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</row>
    <row r="914" spans="1:18" ht="12.75" x14ac:dyDescent="0.2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</row>
    <row r="915" spans="1:18" ht="12.75" x14ac:dyDescent="0.2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</row>
    <row r="916" spans="1:18" ht="12.75" x14ac:dyDescent="0.2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</row>
    <row r="917" spans="1:18" ht="12.75" x14ac:dyDescent="0.2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</row>
    <row r="918" spans="1:18" ht="12.75" x14ac:dyDescent="0.2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</row>
    <row r="919" spans="1:18" ht="12.75" x14ac:dyDescent="0.2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</row>
    <row r="920" spans="1:18" ht="12.75" x14ac:dyDescent="0.2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</row>
    <row r="921" spans="1:18" ht="12.75" x14ac:dyDescent="0.2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</row>
    <row r="922" spans="1:18" ht="12.75" x14ac:dyDescent="0.2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</row>
    <row r="923" spans="1:18" ht="12.75" x14ac:dyDescent="0.2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</row>
    <row r="924" spans="1:18" ht="12.75" x14ac:dyDescent="0.2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</row>
    <row r="925" spans="1:18" ht="12.75" x14ac:dyDescent="0.2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</row>
    <row r="926" spans="1:18" ht="12.75" x14ac:dyDescent="0.2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</row>
    <row r="927" spans="1:18" ht="12.75" x14ac:dyDescent="0.2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</row>
    <row r="928" spans="1:18" ht="12.75" x14ac:dyDescent="0.2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</row>
    <row r="929" spans="1:18" ht="12.75" x14ac:dyDescent="0.2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</row>
    <row r="930" spans="1:18" ht="12.75" x14ac:dyDescent="0.2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</row>
    <row r="931" spans="1:18" ht="12.75" x14ac:dyDescent="0.2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</row>
    <row r="932" spans="1:18" ht="12.75" x14ac:dyDescent="0.2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</row>
    <row r="933" spans="1:18" ht="12.75" x14ac:dyDescent="0.2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</row>
    <row r="934" spans="1:18" ht="12.75" x14ac:dyDescent="0.2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</row>
    <row r="935" spans="1:18" ht="12.75" x14ac:dyDescent="0.2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</row>
    <row r="936" spans="1:18" ht="12.75" x14ac:dyDescent="0.2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</row>
    <row r="937" spans="1:18" ht="12.75" x14ac:dyDescent="0.2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</row>
    <row r="938" spans="1:18" ht="12.75" x14ac:dyDescent="0.2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</row>
    <row r="939" spans="1:18" ht="12.75" x14ac:dyDescent="0.2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</row>
    <row r="940" spans="1:18" ht="12.75" x14ac:dyDescent="0.2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</row>
    <row r="941" spans="1:18" ht="12.75" x14ac:dyDescent="0.2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</row>
    <row r="942" spans="1:18" ht="12.75" x14ac:dyDescent="0.2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</row>
    <row r="943" spans="1:18" ht="12.75" x14ac:dyDescent="0.2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</row>
    <row r="944" spans="1:18" ht="12.75" x14ac:dyDescent="0.2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</row>
    <row r="945" spans="1:18" ht="12.75" x14ac:dyDescent="0.2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</row>
    <row r="946" spans="1:18" ht="12.75" x14ac:dyDescent="0.2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</row>
    <row r="947" spans="1:18" ht="12.75" x14ac:dyDescent="0.2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</row>
    <row r="948" spans="1:18" ht="12.75" x14ac:dyDescent="0.2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</row>
    <row r="949" spans="1:18" ht="12.75" x14ac:dyDescent="0.2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</row>
    <row r="950" spans="1:18" ht="12.75" x14ac:dyDescent="0.2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</row>
    <row r="951" spans="1:18" ht="12.75" x14ac:dyDescent="0.2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</row>
    <row r="952" spans="1:18" ht="12.75" x14ac:dyDescent="0.2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</row>
    <row r="953" spans="1:18" ht="12.75" x14ac:dyDescent="0.2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</row>
    <row r="954" spans="1:18" ht="12.75" x14ac:dyDescent="0.2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</row>
    <row r="955" spans="1:18" ht="12.75" x14ac:dyDescent="0.2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</row>
    <row r="956" spans="1:18" ht="12.75" x14ac:dyDescent="0.2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</row>
    <row r="957" spans="1:18" ht="12.75" x14ac:dyDescent="0.2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</row>
    <row r="958" spans="1:18" ht="12.75" x14ac:dyDescent="0.2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</row>
    <row r="959" spans="1:18" ht="12.75" x14ac:dyDescent="0.2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</row>
    <row r="960" spans="1:18" ht="12.75" x14ac:dyDescent="0.2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</row>
    <row r="961" spans="1:18" ht="12.75" x14ac:dyDescent="0.2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</row>
    <row r="962" spans="1:18" ht="12.75" x14ac:dyDescent="0.2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</row>
    <row r="963" spans="1:18" ht="12.75" x14ac:dyDescent="0.2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</row>
    <row r="964" spans="1:18" ht="12.75" x14ac:dyDescent="0.2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</row>
    <row r="965" spans="1:18" ht="12.75" x14ac:dyDescent="0.2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</row>
    <row r="966" spans="1:18" ht="12.75" x14ac:dyDescent="0.2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</row>
    <row r="967" spans="1:18" ht="12.75" x14ac:dyDescent="0.2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</row>
    <row r="968" spans="1:18" ht="12.75" x14ac:dyDescent="0.2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</row>
    <row r="969" spans="1:18" ht="12.75" x14ac:dyDescent="0.2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</row>
    <row r="970" spans="1:18" ht="12.75" x14ac:dyDescent="0.2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</row>
    <row r="971" spans="1:18" ht="12.75" x14ac:dyDescent="0.2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</row>
    <row r="972" spans="1:18" ht="12.75" x14ac:dyDescent="0.2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</row>
    <row r="973" spans="1:18" ht="12.75" x14ac:dyDescent="0.2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</row>
    <row r="974" spans="1:18" ht="12.75" x14ac:dyDescent="0.2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</row>
    <row r="975" spans="1:18" ht="12.75" x14ac:dyDescent="0.2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</row>
    <row r="976" spans="1:18" ht="12.75" x14ac:dyDescent="0.2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</row>
    <row r="977" spans="1:18" ht="12.75" x14ac:dyDescent="0.2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</row>
    <row r="978" spans="1:18" ht="12.75" x14ac:dyDescent="0.2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</row>
    <row r="979" spans="1:18" ht="12.75" x14ac:dyDescent="0.2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</row>
    <row r="980" spans="1:18" ht="12.75" x14ac:dyDescent="0.2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</row>
    <row r="981" spans="1:18" ht="12.75" x14ac:dyDescent="0.2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</row>
    <row r="982" spans="1:18" ht="12.75" x14ac:dyDescent="0.2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</row>
    <row r="983" spans="1:18" ht="12.75" x14ac:dyDescent="0.2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</row>
    <row r="984" spans="1:18" ht="12.75" x14ac:dyDescent="0.2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</row>
    <row r="985" spans="1:18" ht="12.75" x14ac:dyDescent="0.2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</row>
    <row r="986" spans="1:18" ht="12.75" x14ac:dyDescent="0.2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</row>
    <row r="987" spans="1:18" ht="12.75" x14ac:dyDescent="0.2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</row>
    <row r="988" spans="1:18" ht="12.75" x14ac:dyDescent="0.2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</row>
    <row r="989" spans="1:18" ht="12.75" x14ac:dyDescent="0.2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</row>
    <row r="990" spans="1:18" ht="12.75" x14ac:dyDescent="0.2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</row>
    <row r="991" spans="1:18" ht="12.75" x14ac:dyDescent="0.2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</row>
    <row r="992" spans="1:18" ht="12.75" x14ac:dyDescent="0.2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</row>
    <row r="993" spans="1:18" ht="12.75" x14ac:dyDescent="0.2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</row>
    <row r="994" spans="1:18" ht="12.75" x14ac:dyDescent="0.2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</row>
    <row r="995" spans="1:18" ht="12.75" x14ac:dyDescent="0.2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</row>
    <row r="996" spans="1:18" ht="12.75" x14ac:dyDescent="0.2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</row>
    <row r="997" spans="1:18" ht="12.75" x14ac:dyDescent="0.2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</row>
    <row r="998" spans="1:18" ht="12.75" x14ac:dyDescent="0.2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</row>
    <row r="999" spans="1:18" ht="12.75" x14ac:dyDescent="0.2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</row>
    <row r="1000" spans="1:18" ht="12.75" x14ac:dyDescent="0.2">
      <c r="A1000" s="49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</row>
    <row r="1001" spans="1:18" ht="12.75" x14ac:dyDescent="0.2">
      <c r="A1001" s="49"/>
      <c r="B1001" s="49"/>
      <c r="C1001" s="49"/>
      <c r="D1001" s="49"/>
      <c r="E1001" s="49"/>
      <c r="F1001" s="49"/>
      <c r="G1001" s="49"/>
      <c r="H1001" s="49"/>
      <c r="I1001" s="49"/>
      <c r="J1001" s="49"/>
      <c r="K1001" s="49"/>
      <c r="L1001" s="49"/>
      <c r="M1001" s="49"/>
      <c r="N1001" s="49"/>
      <c r="O1001" s="49"/>
      <c r="P1001" s="49"/>
      <c r="Q1001" s="49"/>
      <c r="R1001" s="49"/>
    </row>
    <row r="1002" spans="1:18" ht="12.75" x14ac:dyDescent="0.2">
      <c r="A1002" s="49"/>
      <c r="B1002" s="49"/>
      <c r="C1002" s="49"/>
      <c r="D1002" s="49"/>
      <c r="E1002" s="49"/>
      <c r="F1002" s="49"/>
      <c r="G1002" s="49"/>
      <c r="H1002" s="49"/>
      <c r="I1002" s="49"/>
      <c r="J1002" s="49"/>
      <c r="K1002" s="49"/>
      <c r="L1002" s="49"/>
      <c r="M1002" s="49"/>
      <c r="N1002" s="49"/>
      <c r="O1002" s="49"/>
      <c r="P1002" s="49"/>
      <c r="Q1002" s="49"/>
      <c r="R1002" s="49"/>
    </row>
    <row r="1003" spans="1:18" ht="12.75" x14ac:dyDescent="0.2">
      <c r="A1003" s="49"/>
      <c r="B1003" s="49"/>
      <c r="C1003" s="49"/>
      <c r="D1003" s="49"/>
      <c r="E1003" s="49"/>
      <c r="F1003" s="49"/>
      <c r="G1003" s="49"/>
      <c r="H1003" s="49"/>
      <c r="I1003" s="49"/>
      <c r="J1003" s="49"/>
      <c r="K1003" s="49"/>
      <c r="L1003" s="49"/>
      <c r="M1003" s="49"/>
      <c r="N1003" s="49"/>
      <c r="O1003" s="49"/>
      <c r="P1003" s="49"/>
      <c r="Q1003" s="49"/>
      <c r="R1003" s="49"/>
    </row>
    <row r="1004" spans="1:18" ht="12.75" x14ac:dyDescent="0.2">
      <c r="A1004" s="49"/>
      <c r="B1004" s="49"/>
      <c r="C1004" s="49"/>
      <c r="D1004" s="49"/>
      <c r="E1004" s="49"/>
      <c r="F1004" s="49"/>
      <c r="G1004" s="49"/>
      <c r="H1004" s="49"/>
      <c r="I1004" s="49"/>
      <c r="J1004" s="49"/>
      <c r="K1004" s="49"/>
      <c r="L1004" s="49"/>
      <c r="M1004" s="49"/>
      <c r="N1004" s="49"/>
      <c r="O1004" s="49"/>
      <c r="P1004" s="49"/>
      <c r="Q1004" s="49"/>
      <c r="R1004" s="49"/>
    </row>
    <row r="1005" spans="1:18" ht="12.75" x14ac:dyDescent="0.2">
      <c r="A1005" s="49"/>
      <c r="B1005" s="49"/>
      <c r="C1005" s="49"/>
      <c r="D1005" s="49"/>
      <c r="E1005" s="49"/>
      <c r="F1005" s="49"/>
      <c r="G1005" s="49"/>
      <c r="H1005" s="49"/>
      <c r="I1005" s="49"/>
      <c r="J1005" s="49"/>
      <c r="K1005" s="49"/>
      <c r="L1005" s="49"/>
      <c r="M1005" s="49"/>
      <c r="N1005" s="49"/>
      <c r="O1005" s="49"/>
      <c r="P1005" s="49"/>
      <c r="Q1005" s="49"/>
      <c r="R1005" s="49"/>
    </row>
    <row r="1006" spans="1:18" ht="12.75" x14ac:dyDescent="0.2">
      <c r="A1006" s="49"/>
      <c r="B1006" s="49"/>
      <c r="C1006" s="49"/>
      <c r="D1006" s="49"/>
      <c r="E1006" s="49"/>
      <c r="F1006" s="49"/>
      <c r="G1006" s="49"/>
      <c r="H1006" s="49"/>
      <c r="I1006" s="49"/>
      <c r="J1006" s="49"/>
      <c r="K1006" s="49"/>
      <c r="L1006" s="49"/>
      <c r="M1006" s="49"/>
      <c r="N1006" s="49"/>
      <c r="O1006" s="49"/>
      <c r="P1006" s="49"/>
      <c r="Q1006" s="49"/>
      <c r="R1006" s="49"/>
    </row>
    <row r="1007" spans="1:18" ht="12.75" x14ac:dyDescent="0.2">
      <c r="A1007" s="49"/>
      <c r="B1007" s="49"/>
      <c r="C1007" s="49"/>
      <c r="D1007" s="49"/>
      <c r="E1007" s="49"/>
      <c r="F1007" s="49"/>
      <c r="G1007" s="49"/>
      <c r="H1007" s="49"/>
      <c r="I1007" s="49"/>
      <c r="J1007" s="49"/>
      <c r="K1007" s="49"/>
      <c r="L1007" s="49"/>
      <c r="M1007" s="49"/>
      <c r="N1007" s="49"/>
      <c r="O1007" s="49"/>
      <c r="P1007" s="49"/>
      <c r="Q1007" s="49"/>
      <c r="R1007" s="49"/>
    </row>
    <row r="1008" spans="1:18" ht="12.75" x14ac:dyDescent="0.2">
      <c r="A1008" s="49"/>
      <c r="B1008" s="49"/>
      <c r="C1008" s="49"/>
      <c r="D1008" s="49"/>
      <c r="E1008" s="49"/>
      <c r="F1008" s="49"/>
      <c r="G1008" s="49"/>
      <c r="H1008" s="49"/>
      <c r="I1008" s="49"/>
      <c r="J1008" s="49"/>
      <c r="K1008" s="49"/>
      <c r="L1008" s="49"/>
      <c r="M1008" s="49"/>
      <c r="N1008" s="49"/>
      <c r="O1008" s="49"/>
      <c r="P1008" s="49"/>
      <c r="Q1008" s="49"/>
      <c r="R1008" s="49"/>
    </row>
    <row r="1009" spans="1:18" ht="12.75" x14ac:dyDescent="0.2">
      <c r="A1009" s="49"/>
      <c r="B1009" s="49"/>
      <c r="C1009" s="49"/>
      <c r="D1009" s="49"/>
      <c r="E1009" s="49"/>
      <c r="F1009" s="49"/>
      <c r="G1009" s="49"/>
      <c r="H1009" s="49"/>
      <c r="I1009" s="49"/>
      <c r="J1009" s="49"/>
      <c r="K1009" s="49"/>
      <c r="L1009" s="49"/>
      <c r="M1009" s="49"/>
      <c r="N1009" s="49"/>
      <c r="O1009" s="49"/>
      <c r="P1009" s="49"/>
      <c r="Q1009" s="49"/>
      <c r="R1009" s="49"/>
    </row>
    <row r="1010" spans="1:18" ht="12.75" x14ac:dyDescent="0.2">
      <c r="A1010" s="49"/>
      <c r="B1010" s="49"/>
      <c r="C1010" s="49"/>
      <c r="D1010" s="49"/>
      <c r="E1010" s="49"/>
      <c r="F1010" s="49"/>
      <c r="G1010" s="49"/>
      <c r="H1010" s="49"/>
      <c r="I1010" s="49"/>
      <c r="J1010" s="49"/>
      <c r="K1010" s="49"/>
      <c r="L1010" s="49"/>
      <c r="M1010" s="49"/>
      <c r="N1010" s="49"/>
      <c r="O1010" s="49"/>
      <c r="P1010" s="49"/>
      <c r="Q1010" s="49"/>
      <c r="R1010" s="49"/>
    </row>
    <row r="1011" spans="1:18" ht="12.75" x14ac:dyDescent="0.2">
      <c r="A1011" s="49"/>
      <c r="B1011" s="49"/>
      <c r="C1011" s="49"/>
      <c r="D1011" s="49"/>
      <c r="E1011" s="49"/>
      <c r="F1011" s="49"/>
      <c r="G1011" s="49"/>
      <c r="H1011" s="49"/>
      <c r="I1011" s="49"/>
      <c r="J1011" s="49"/>
      <c r="K1011" s="49"/>
      <c r="L1011" s="49"/>
      <c r="M1011" s="49"/>
      <c r="N1011" s="49"/>
      <c r="O1011" s="49"/>
      <c r="P1011" s="49"/>
      <c r="Q1011" s="49"/>
      <c r="R1011" s="49"/>
    </row>
    <row r="1012" spans="1:18" ht="12.75" x14ac:dyDescent="0.2">
      <c r="A1012" s="49"/>
      <c r="B1012" s="49"/>
      <c r="C1012" s="49"/>
      <c r="D1012" s="49"/>
      <c r="E1012" s="49"/>
      <c r="F1012" s="49"/>
      <c r="G1012" s="49"/>
      <c r="H1012" s="49"/>
      <c r="I1012" s="49"/>
      <c r="J1012" s="49"/>
      <c r="K1012" s="49"/>
      <c r="L1012" s="49"/>
      <c r="M1012" s="49"/>
      <c r="N1012" s="49"/>
      <c r="O1012" s="49"/>
      <c r="P1012" s="49"/>
      <c r="Q1012" s="49"/>
      <c r="R1012" s="49"/>
    </row>
    <row r="1013" spans="1:18" ht="12.75" x14ac:dyDescent="0.2">
      <c r="A1013" s="49"/>
      <c r="B1013" s="49"/>
      <c r="C1013" s="49"/>
      <c r="D1013" s="49"/>
      <c r="E1013" s="49"/>
      <c r="F1013" s="49"/>
      <c r="G1013" s="49"/>
      <c r="H1013" s="49"/>
      <c r="I1013" s="49"/>
      <c r="J1013" s="49"/>
      <c r="K1013" s="49"/>
      <c r="L1013" s="49"/>
      <c r="M1013" s="49"/>
      <c r="N1013" s="49"/>
      <c r="O1013" s="49"/>
      <c r="P1013" s="49"/>
      <c r="Q1013" s="49"/>
      <c r="R1013" s="49"/>
    </row>
    <row r="1014" spans="1:18" ht="12.75" x14ac:dyDescent="0.2">
      <c r="A1014" s="49"/>
      <c r="B1014" s="49"/>
      <c r="C1014" s="49"/>
      <c r="D1014" s="49"/>
      <c r="E1014" s="49"/>
      <c r="F1014" s="49"/>
      <c r="G1014" s="49"/>
      <c r="H1014" s="49"/>
      <c r="I1014" s="49"/>
      <c r="J1014" s="49"/>
      <c r="K1014" s="49"/>
      <c r="L1014" s="49"/>
      <c r="M1014" s="49"/>
      <c r="N1014" s="49"/>
      <c r="O1014" s="49"/>
      <c r="P1014" s="49"/>
      <c r="Q1014" s="49"/>
      <c r="R1014" s="49"/>
    </row>
    <row r="1015" spans="1:18" ht="12.75" x14ac:dyDescent="0.2">
      <c r="A1015" s="49"/>
      <c r="B1015" s="49"/>
      <c r="C1015" s="49"/>
      <c r="D1015" s="49"/>
      <c r="E1015" s="49"/>
      <c r="F1015" s="49"/>
      <c r="G1015" s="49"/>
      <c r="H1015" s="49"/>
      <c r="I1015" s="49"/>
      <c r="J1015" s="49"/>
      <c r="K1015" s="49"/>
      <c r="L1015" s="49"/>
      <c r="M1015" s="49"/>
      <c r="N1015" s="49"/>
      <c r="O1015" s="49"/>
      <c r="P1015" s="49"/>
      <c r="Q1015" s="49"/>
      <c r="R1015" s="49"/>
    </row>
    <row r="1016" spans="1:18" ht="12.75" x14ac:dyDescent="0.2">
      <c r="A1016" s="49"/>
      <c r="B1016" s="49"/>
      <c r="C1016" s="49"/>
      <c r="D1016" s="49"/>
      <c r="E1016" s="49"/>
      <c r="F1016" s="49"/>
      <c r="G1016" s="49"/>
      <c r="H1016" s="49"/>
      <c r="I1016" s="49"/>
      <c r="J1016" s="49"/>
      <c r="K1016" s="49"/>
      <c r="L1016" s="49"/>
      <c r="M1016" s="49"/>
      <c r="N1016" s="49"/>
      <c r="O1016" s="49"/>
      <c r="P1016" s="49"/>
      <c r="Q1016" s="49"/>
      <c r="R1016" s="49"/>
    </row>
  </sheetData>
  <autoFilter ref="B96:H243" xr:uid="{00000000-0009-0000-0000-000001000000}">
    <sortState ref="B97:H243">
      <sortCondition descending="1" ref="E96:E243"/>
    </sortState>
  </autoFilter>
  <mergeCells count="21">
    <mergeCell ref="B4:B6"/>
    <mergeCell ref="F4:F6"/>
    <mergeCell ref="B7:B8"/>
    <mergeCell ref="F7:F8"/>
    <mergeCell ref="E12:F12"/>
    <mergeCell ref="H12:P14"/>
    <mergeCell ref="B14:F14"/>
    <mergeCell ref="B66:B68"/>
    <mergeCell ref="F66:F68"/>
    <mergeCell ref="B69:B70"/>
    <mergeCell ref="F69:F70"/>
    <mergeCell ref="E74:F74"/>
    <mergeCell ref="H74:P76"/>
    <mergeCell ref="B76:F76"/>
    <mergeCell ref="B35:B37"/>
    <mergeCell ref="F35:F37"/>
    <mergeCell ref="B38:B39"/>
    <mergeCell ref="F38:F39"/>
    <mergeCell ref="E43:F43"/>
    <mergeCell ref="H43:P45"/>
    <mergeCell ref="B45:F45"/>
  </mergeCells>
  <conditionalFormatting sqref="C10 C41 C72">
    <cfRule type="cellIs" dxfId="3" priority="1" operator="equal">
      <formula>"Win"</formula>
    </cfRule>
  </conditionalFormatting>
  <conditionalFormatting sqref="C10 C41 C72">
    <cfRule type="cellIs" dxfId="2" priority="2" operator="equal">
      <formula>"lose"</formula>
    </cfRule>
  </conditionalFormatting>
  <conditionalFormatting sqref="F10 F41 F72">
    <cfRule type="cellIs" dxfId="1" priority="3" operator="equal">
      <formula>"Red"</formula>
    </cfRule>
  </conditionalFormatting>
  <conditionalFormatting sqref="F10 F41 F72">
    <cfRule type="cellIs" dxfId="0" priority="4" operator="equal">
      <formula>"Blue"</formula>
    </cfRule>
  </conditionalFormatting>
  <pageMargins left="0.7" right="0.7" top="0.75" bottom="0.75" header="0.3" footer="0.3"/>
  <pageSetup paperSize="9" orientation="portrait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xr:uid="{00000000-0002-0000-0100-000000000000}">
          <x14:formula1>
            <xm:f>VD!$B$3:$B$4</xm:f>
          </x14:formula1>
          <xm:sqref>C10 C41 C72</xm:sqref>
        </x14:dataValidation>
        <x14:dataValidation type="list" allowBlank="1" xr:uid="{00000000-0002-0000-0100-000001000000}">
          <x14:formula1>
            <xm:f>VD!$C$3:$C$4</xm:f>
          </x14:formula1>
          <xm:sqref>F10 F41 F72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C1000"/>
  <sheetViews>
    <sheetView workbookViewId="0">
      <pane ySplit="2" topLeftCell="A3" activePane="bottomLeft" state="frozen"/>
      <selection pane="bottomLeft" activeCell="B4" sqref="B4"/>
    </sheetView>
  </sheetViews>
  <sheetFormatPr baseColWidth="10" defaultColWidth="14.42578125" defaultRowHeight="15.75" customHeight="1" x14ac:dyDescent="0.2"/>
  <cols>
    <col min="1" max="2" width="17.42578125" customWidth="1"/>
    <col min="3" max="3" width="16.5703125" customWidth="1"/>
    <col min="4" max="4" width="15.42578125" customWidth="1"/>
    <col min="5" max="5" width="6.42578125" customWidth="1"/>
    <col min="6" max="6" width="9.42578125" customWidth="1"/>
    <col min="7" max="7" width="1.42578125" customWidth="1"/>
    <col min="8" max="8" width="10.5703125" customWidth="1"/>
    <col min="9" max="9" width="11.140625" customWidth="1"/>
    <col min="10" max="10" width="10" customWidth="1"/>
    <col min="11" max="11" width="11.42578125" customWidth="1"/>
    <col min="12" max="12" width="8" customWidth="1"/>
    <col min="13" max="13" width="1.42578125" customWidth="1"/>
    <col min="14" max="14" width="11" customWidth="1"/>
    <col min="15" max="15" width="12.140625" customWidth="1"/>
    <col min="16" max="16" width="20.28515625" customWidth="1"/>
    <col min="17" max="17" width="19.42578125" customWidth="1"/>
    <col min="18" max="18" width="20.28515625" customWidth="1"/>
    <col min="19" max="22" width="19.42578125" customWidth="1"/>
  </cols>
  <sheetData>
    <row r="1" spans="1:29" x14ac:dyDescent="0.2">
      <c r="A1" s="84" t="s">
        <v>0</v>
      </c>
      <c r="B1" s="73"/>
      <c r="C1" s="73"/>
      <c r="D1" s="73"/>
      <c r="E1" s="73"/>
      <c r="F1" s="73"/>
      <c r="G1" s="3"/>
      <c r="H1" s="84" t="s">
        <v>5</v>
      </c>
      <c r="I1" s="73"/>
      <c r="J1" s="73"/>
      <c r="K1" s="73"/>
      <c r="L1" s="73"/>
      <c r="M1" s="3"/>
      <c r="N1" s="84" t="s">
        <v>6</v>
      </c>
      <c r="O1" s="73"/>
      <c r="P1" s="73"/>
      <c r="Q1" s="73"/>
      <c r="R1" s="73"/>
      <c r="S1" s="73"/>
      <c r="T1" s="73"/>
      <c r="U1" s="73"/>
      <c r="V1" s="73"/>
      <c r="W1" s="5"/>
      <c r="X1" s="5"/>
      <c r="Y1" s="5"/>
      <c r="Z1" s="5"/>
      <c r="AA1" s="5"/>
      <c r="AB1" s="5"/>
      <c r="AC1" s="5"/>
    </row>
    <row r="2" spans="1:29" x14ac:dyDescent="0.2">
      <c r="A2" s="7" t="s">
        <v>9</v>
      </c>
      <c r="B2" s="9" t="s">
        <v>11</v>
      </c>
      <c r="C2" s="3" t="s">
        <v>12</v>
      </c>
      <c r="D2" s="10" t="s">
        <v>13</v>
      </c>
      <c r="E2" s="3" t="s">
        <v>14</v>
      </c>
      <c r="F2" s="3" t="s">
        <v>15</v>
      </c>
      <c r="G2" s="3"/>
      <c r="H2" s="3" t="s">
        <v>16</v>
      </c>
      <c r="I2" s="3" t="s">
        <v>17</v>
      </c>
      <c r="J2" s="3" t="s">
        <v>18</v>
      </c>
      <c r="K2" s="3" t="s">
        <v>19</v>
      </c>
      <c r="L2" s="3" t="s">
        <v>20</v>
      </c>
      <c r="M2" s="3"/>
      <c r="N2" s="3" t="s">
        <v>21</v>
      </c>
      <c r="O2" s="3" t="s">
        <v>22</v>
      </c>
      <c r="P2" s="7" t="s">
        <v>23</v>
      </c>
      <c r="Q2" s="9" t="s">
        <v>24</v>
      </c>
      <c r="R2" s="7" t="s">
        <v>26</v>
      </c>
      <c r="S2" s="9" t="s">
        <v>27</v>
      </c>
      <c r="T2" s="7" t="s">
        <v>9</v>
      </c>
      <c r="U2" s="9" t="s">
        <v>11</v>
      </c>
      <c r="V2" s="3" t="s">
        <v>12</v>
      </c>
      <c r="W2" s="5"/>
      <c r="X2" s="5"/>
      <c r="Y2" s="5"/>
      <c r="Z2" s="5"/>
      <c r="AA2" s="5"/>
      <c r="AB2" s="5"/>
      <c r="AC2" s="5"/>
    </row>
    <row r="3" spans="1:29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13"/>
      <c r="O3" s="13"/>
      <c r="P3" s="13"/>
      <c r="Q3" s="13"/>
      <c r="R3" s="13"/>
      <c r="S3" s="13"/>
      <c r="T3" s="5" t="e">
        <f t="shared" ref="T3:U3" si="0">P3/(P3+R3)</f>
        <v>#DIV/0!</v>
      </c>
      <c r="U3" s="5" t="e">
        <f t="shared" si="0"/>
        <v>#DIV/0!</v>
      </c>
      <c r="V3" s="5"/>
      <c r="W3" s="5"/>
      <c r="X3" s="5"/>
      <c r="Y3" s="5"/>
      <c r="Z3" s="5"/>
      <c r="AA3" s="5"/>
      <c r="AB3" s="5"/>
      <c r="AC3" s="5"/>
    </row>
    <row r="4" spans="1:29" x14ac:dyDescent="0.2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13"/>
      <c r="O4" s="13"/>
      <c r="P4" s="5"/>
      <c r="Q4" s="13"/>
      <c r="R4" s="5"/>
      <c r="S4" s="13"/>
      <c r="T4" s="5" t="e">
        <f t="shared" ref="T4:U4" si="1">P4/(P4+R4)</f>
        <v>#DIV/0!</v>
      </c>
      <c r="U4" s="5" t="e">
        <f t="shared" si="1"/>
        <v>#DIV/0!</v>
      </c>
      <c r="V4" s="5"/>
      <c r="W4" s="5"/>
      <c r="X4" s="5"/>
      <c r="Y4" s="5"/>
      <c r="Z4" s="5"/>
      <c r="AA4" s="5"/>
      <c r="AB4" s="5"/>
      <c r="AC4" s="5"/>
    </row>
    <row r="5" spans="1:29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13"/>
      <c r="O5" s="13"/>
      <c r="P5" s="5"/>
      <c r="Q5" s="13"/>
      <c r="R5" s="5"/>
      <c r="S5" s="13"/>
      <c r="T5" s="5" t="e">
        <f t="shared" ref="T5:U5" si="2">P5/(P5+R5)</f>
        <v>#DIV/0!</v>
      </c>
      <c r="U5" s="5" t="e">
        <f t="shared" si="2"/>
        <v>#DIV/0!</v>
      </c>
      <c r="V5" s="5"/>
      <c r="W5" s="5"/>
      <c r="X5" s="5"/>
      <c r="Y5" s="5"/>
      <c r="Z5" s="5"/>
      <c r="AA5" s="5"/>
      <c r="AB5" s="5"/>
      <c r="AC5" s="5"/>
    </row>
    <row r="6" spans="1:29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 t="e">
        <f t="shared" ref="T6:U6" si="3">P6/(P6+R6)</f>
        <v>#DIV/0!</v>
      </c>
      <c r="U6" s="5" t="e">
        <f t="shared" si="3"/>
        <v>#DIV/0!</v>
      </c>
      <c r="V6" s="5"/>
      <c r="W6" s="5"/>
      <c r="X6" s="5"/>
      <c r="Y6" s="5"/>
      <c r="Z6" s="5"/>
      <c r="AA6" s="5"/>
      <c r="AB6" s="5"/>
      <c r="AC6" s="5"/>
    </row>
    <row r="7" spans="1:29" x14ac:dyDescent="0.2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 t="e">
        <f t="shared" ref="T7:U7" si="4">P7/(P7+R7)</f>
        <v>#DIV/0!</v>
      </c>
      <c r="U7" s="5" t="e">
        <f t="shared" si="4"/>
        <v>#DIV/0!</v>
      </c>
      <c r="V7" s="5"/>
      <c r="W7" s="5"/>
      <c r="X7" s="5"/>
      <c r="Y7" s="5"/>
      <c r="Z7" s="5"/>
      <c r="AA7" s="5"/>
      <c r="AB7" s="5"/>
      <c r="AC7" s="5"/>
    </row>
    <row r="8" spans="1:29" x14ac:dyDescent="0.2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 t="e">
        <f t="shared" ref="T8:U8" si="5">P8/(P8+R8)</f>
        <v>#DIV/0!</v>
      </c>
      <c r="U8" s="5" t="e">
        <f t="shared" si="5"/>
        <v>#DIV/0!</v>
      </c>
      <c r="V8" s="5"/>
      <c r="W8" s="5"/>
      <c r="X8" s="5"/>
      <c r="Y8" s="5"/>
      <c r="Z8" s="5"/>
      <c r="AA8" s="5"/>
      <c r="AB8" s="5"/>
      <c r="AC8" s="5"/>
    </row>
    <row r="9" spans="1:29" x14ac:dyDescent="0.2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 t="e">
        <f t="shared" ref="T9:U9" si="6">P9/(P9+R9)</f>
        <v>#DIV/0!</v>
      </c>
      <c r="U9" s="5" t="e">
        <f t="shared" si="6"/>
        <v>#DIV/0!</v>
      </c>
      <c r="V9" s="5"/>
      <c r="W9" s="5"/>
      <c r="X9" s="5"/>
      <c r="Y9" s="5"/>
      <c r="Z9" s="5"/>
      <c r="AA9" s="5"/>
      <c r="AB9" s="5"/>
      <c r="AC9" s="5"/>
    </row>
    <row r="10" spans="1:29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 t="e">
        <f t="shared" ref="T10:U10" si="7">P10/(P10+R10)</f>
        <v>#DIV/0!</v>
      </c>
      <c r="U10" s="5" t="e">
        <f t="shared" si="7"/>
        <v>#DIV/0!</v>
      </c>
      <c r="V10" s="5"/>
      <c r="W10" s="5"/>
      <c r="X10" s="5"/>
      <c r="Y10" s="5"/>
      <c r="Z10" s="5"/>
      <c r="AA10" s="5"/>
      <c r="AB10" s="5"/>
      <c r="AC10" s="5"/>
    </row>
    <row r="11" spans="1:29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 t="e">
        <f t="shared" ref="T11:U11" si="8">P11/(P11+R11)</f>
        <v>#DIV/0!</v>
      </c>
      <c r="U11" s="5" t="e">
        <f t="shared" si="8"/>
        <v>#DIV/0!</v>
      </c>
      <c r="V11" s="5"/>
      <c r="W11" s="5"/>
      <c r="X11" s="5"/>
      <c r="Y11" s="5"/>
      <c r="Z11" s="5"/>
      <c r="AA11" s="5"/>
      <c r="AB11" s="5"/>
      <c r="AC11" s="5"/>
    </row>
    <row r="12" spans="1:29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 t="e">
        <f t="shared" ref="T12:U12" si="9">P12/(P12+R12)</f>
        <v>#DIV/0!</v>
      </c>
      <c r="U12" s="5" t="e">
        <f t="shared" si="9"/>
        <v>#DIV/0!</v>
      </c>
      <c r="V12" s="5"/>
      <c r="W12" s="5"/>
      <c r="X12" s="5"/>
      <c r="Y12" s="5"/>
      <c r="Z12" s="5"/>
      <c r="AA12" s="5"/>
      <c r="AB12" s="5"/>
      <c r="AC12" s="5"/>
    </row>
    <row r="13" spans="1:29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 t="e">
        <f t="shared" ref="T13:U13" si="10">P13/(P13+R13)</f>
        <v>#DIV/0!</v>
      </c>
      <c r="U13" s="5" t="e">
        <f t="shared" si="10"/>
        <v>#DIV/0!</v>
      </c>
      <c r="V13" s="5"/>
      <c r="W13" s="5"/>
      <c r="X13" s="5"/>
      <c r="Y13" s="5"/>
      <c r="Z13" s="5"/>
      <c r="AA13" s="5"/>
      <c r="AB13" s="5"/>
      <c r="AC13" s="5"/>
    </row>
    <row r="14" spans="1:29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 t="e">
        <f t="shared" ref="T14:U14" si="11">P14/(P14+R14)</f>
        <v>#DIV/0!</v>
      </c>
      <c r="U14" s="5" t="e">
        <f t="shared" si="11"/>
        <v>#DIV/0!</v>
      </c>
      <c r="V14" s="5"/>
      <c r="W14" s="5"/>
      <c r="X14" s="5"/>
      <c r="Y14" s="5"/>
      <c r="Z14" s="5"/>
      <c r="AA14" s="5"/>
      <c r="AB14" s="5"/>
      <c r="AC14" s="5"/>
    </row>
    <row r="15" spans="1:29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 t="e">
        <f t="shared" ref="T15:U15" si="12">P15/(P15+R15)</f>
        <v>#DIV/0!</v>
      </c>
      <c r="U15" s="5" t="e">
        <f t="shared" si="12"/>
        <v>#DIV/0!</v>
      </c>
      <c r="V15" s="5"/>
      <c r="W15" s="5"/>
      <c r="X15" s="5"/>
      <c r="Y15" s="5"/>
      <c r="Z15" s="5"/>
      <c r="AA15" s="5"/>
      <c r="AB15" s="5"/>
      <c r="AC15" s="5"/>
    </row>
    <row r="16" spans="1:29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 t="e">
        <f t="shared" ref="T16:U16" si="13">P16/(P16+R16)</f>
        <v>#DIV/0!</v>
      </c>
      <c r="U16" s="5" t="e">
        <f t="shared" si="13"/>
        <v>#DIV/0!</v>
      </c>
      <c r="V16" s="5"/>
      <c r="W16" s="5"/>
      <c r="X16" s="5"/>
      <c r="Y16" s="5"/>
      <c r="Z16" s="5"/>
      <c r="AA16" s="5"/>
      <c r="AB16" s="5"/>
      <c r="AC16" s="5"/>
    </row>
    <row r="17" spans="1:29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 t="e">
        <f t="shared" ref="T17:U17" si="14">P17/(P17+R17)</f>
        <v>#DIV/0!</v>
      </c>
      <c r="U17" s="5" t="e">
        <f t="shared" si="14"/>
        <v>#DIV/0!</v>
      </c>
      <c r="V17" s="5"/>
      <c r="W17" s="5"/>
      <c r="X17" s="5"/>
      <c r="Y17" s="5"/>
      <c r="Z17" s="5"/>
      <c r="AA17" s="5"/>
      <c r="AB17" s="5"/>
      <c r="AC17" s="5"/>
    </row>
    <row r="18" spans="1:29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 t="e">
        <f t="shared" ref="T18:U18" si="15">P18/(P18+R18)</f>
        <v>#DIV/0!</v>
      </c>
      <c r="U18" s="5" t="e">
        <f t="shared" si="15"/>
        <v>#DIV/0!</v>
      </c>
      <c r="V18" s="5"/>
      <c r="W18" s="5"/>
      <c r="X18" s="5"/>
      <c r="Y18" s="5"/>
      <c r="Z18" s="5"/>
      <c r="AA18" s="5"/>
      <c r="AB18" s="5"/>
      <c r="AC18" s="5"/>
    </row>
    <row r="19" spans="1:29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 t="e">
        <f t="shared" ref="T19:U19" si="16">P19/(P19+R19)</f>
        <v>#DIV/0!</v>
      </c>
      <c r="U19" s="5" t="e">
        <f t="shared" si="16"/>
        <v>#DIV/0!</v>
      </c>
      <c r="V19" s="5"/>
      <c r="W19" s="5"/>
      <c r="X19" s="5"/>
      <c r="Y19" s="5"/>
      <c r="Z19" s="5"/>
      <c r="AA19" s="5"/>
      <c r="AB19" s="5"/>
      <c r="AC19" s="5"/>
    </row>
    <row r="20" spans="1:29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 t="e">
        <f t="shared" ref="T20:U20" si="17">P20/(P20+R20)</f>
        <v>#DIV/0!</v>
      </c>
      <c r="U20" s="5" t="e">
        <f t="shared" si="17"/>
        <v>#DIV/0!</v>
      </c>
      <c r="V20" s="5"/>
      <c r="W20" s="5"/>
      <c r="X20" s="5"/>
      <c r="Y20" s="5"/>
      <c r="Z20" s="5"/>
      <c r="AA20" s="5"/>
      <c r="AB20" s="5"/>
      <c r="AC20" s="5"/>
    </row>
    <row r="21" spans="1:29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 t="e">
        <f t="shared" ref="T21:U21" si="18">P21/(P21+R21)</f>
        <v>#DIV/0!</v>
      </c>
      <c r="U21" s="5" t="e">
        <f t="shared" si="18"/>
        <v>#DIV/0!</v>
      </c>
      <c r="V21" s="5"/>
      <c r="W21" s="5"/>
      <c r="X21" s="5"/>
      <c r="Y21" s="5"/>
      <c r="Z21" s="5"/>
      <c r="AA21" s="5"/>
      <c r="AB21" s="5"/>
      <c r="AC21" s="5"/>
    </row>
    <row r="22" spans="1:29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 t="e">
        <f t="shared" ref="T22:U22" si="19">P22/(P22+R22)</f>
        <v>#DIV/0!</v>
      </c>
      <c r="U22" s="5" t="e">
        <f t="shared" si="19"/>
        <v>#DIV/0!</v>
      </c>
      <c r="V22" s="5"/>
      <c r="W22" s="5"/>
      <c r="X22" s="5"/>
      <c r="Y22" s="5"/>
      <c r="Z22" s="5"/>
      <c r="AA22" s="5"/>
      <c r="AB22" s="5"/>
      <c r="AC22" s="5"/>
    </row>
    <row r="23" spans="1:29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 t="e">
        <f t="shared" ref="T23:U23" si="20">P23/(P23+R23)</f>
        <v>#DIV/0!</v>
      </c>
      <c r="U23" s="5" t="e">
        <f t="shared" si="20"/>
        <v>#DIV/0!</v>
      </c>
      <c r="V23" s="5"/>
      <c r="W23" s="5"/>
      <c r="X23" s="5"/>
      <c r="Y23" s="5"/>
      <c r="Z23" s="5"/>
      <c r="AA23" s="5"/>
      <c r="AB23" s="5"/>
      <c r="AC23" s="5"/>
    </row>
    <row r="24" spans="1:29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 t="e">
        <f t="shared" ref="T24:U24" si="21">P24/(P24+R24)</f>
        <v>#DIV/0!</v>
      </c>
      <c r="U24" s="5" t="e">
        <f t="shared" si="21"/>
        <v>#DIV/0!</v>
      </c>
      <c r="V24" s="5"/>
      <c r="W24" s="5"/>
      <c r="X24" s="5"/>
      <c r="Y24" s="5"/>
      <c r="Z24" s="5"/>
      <c r="AA24" s="5"/>
      <c r="AB24" s="5"/>
      <c r="AC24" s="5"/>
    </row>
    <row r="25" spans="1:29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 t="e">
        <f t="shared" ref="T25:U25" si="22">P25/(P25+R25)</f>
        <v>#DIV/0!</v>
      </c>
      <c r="U25" s="5" t="e">
        <f t="shared" si="22"/>
        <v>#DIV/0!</v>
      </c>
      <c r="V25" s="5"/>
      <c r="W25" s="5"/>
      <c r="X25" s="5"/>
      <c r="Y25" s="5"/>
      <c r="Z25" s="5"/>
      <c r="AA25" s="5"/>
      <c r="AB25" s="5"/>
      <c r="AC25" s="5"/>
    </row>
    <row r="26" spans="1:29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 t="e">
        <f t="shared" ref="T26:U26" si="23">P26/(P26+R26)</f>
        <v>#DIV/0!</v>
      </c>
      <c r="U26" s="5" t="e">
        <f t="shared" si="23"/>
        <v>#DIV/0!</v>
      </c>
      <c r="V26" s="5"/>
      <c r="W26" s="5"/>
      <c r="X26" s="5"/>
      <c r="Y26" s="5"/>
      <c r="Z26" s="5"/>
      <c r="AA26" s="5"/>
      <c r="AB26" s="5"/>
      <c r="AC26" s="5"/>
    </row>
    <row r="27" spans="1:29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 t="e">
        <f t="shared" ref="T27:U27" si="24">P27/(P27+R27)</f>
        <v>#DIV/0!</v>
      </c>
      <c r="U27" s="5" t="e">
        <f t="shared" si="24"/>
        <v>#DIV/0!</v>
      </c>
      <c r="V27" s="5"/>
      <c r="W27" s="5"/>
      <c r="X27" s="5"/>
      <c r="Y27" s="5"/>
      <c r="Z27" s="5"/>
      <c r="AA27" s="5"/>
      <c r="AB27" s="5"/>
      <c r="AC27" s="5"/>
    </row>
    <row r="28" spans="1:29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 t="e">
        <f t="shared" ref="T28:U28" si="25">P28/(P28+R28)</f>
        <v>#DIV/0!</v>
      </c>
      <c r="U28" s="5" t="e">
        <f t="shared" si="25"/>
        <v>#DIV/0!</v>
      </c>
      <c r="V28" s="5"/>
      <c r="W28" s="5"/>
      <c r="X28" s="5"/>
      <c r="Y28" s="5"/>
      <c r="Z28" s="5"/>
      <c r="AA28" s="5"/>
      <c r="AB28" s="5"/>
      <c r="AC28" s="5"/>
    </row>
    <row r="29" spans="1:29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 t="e">
        <f t="shared" ref="T29:U29" si="26">P29/(P29+R29)</f>
        <v>#DIV/0!</v>
      </c>
      <c r="U29" s="5" t="e">
        <f t="shared" si="26"/>
        <v>#DIV/0!</v>
      </c>
      <c r="V29" s="5"/>
      <c r="W29" s="5"/>
      <c r="X29" s="5"/>
      <c r="Y29" s="5"/>
      <c r="Z29" s="5"/>
      <c r="AA29" s="5"/>
      <c r="AB29" s="5"/>
      <c r="AC29" s="5"/>
    </row>
    <row r="30" spans="1:29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 t="e">
        <f t="shared" ref="T30:U30" si="27">P30/(P30+R30)</f>
        <v>#DIV/0!</v>
      </c>
      <c r="U30" s="5" t="e">
        <f t="shared" si="27"/>
        <v>#DIV/0!</v>
      </c>
      <c r="V30" s="5"/>
      <c r="W30" s="5"/>
      <c r="X30" s="5"/>
      <c r="Y30" s="5"/>
      <c r="Z30" s="5"/>
      <c r="AA30" s="5"/>
      <c r="AB30" s="5"/>
      <c r="AC30" s="5"/>
    </row>
    <row r="31" spans="1:29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 t="e">
        <f t="shared" ref="T31:U31" si="28">P31/(P31+R31)</f>
        <v>#DIV/0!</v>
      </c>
      <c r="U31" s="5" t="e">
        <f t="shared" si="28"/>
        <v>#DIV/0!</v>
      </c>
      <c r="V31" s="5"/>
      <c r="W31" s="5"/>
      <c r="X31" s="5"/>
      <c r="Y31" s="5"/>
      <c r="Z31" s="5"/>
      <c r="AA31" s="5"/>
      <c r="AB31" s="5"/>
      <c r="AC31" s="5"/>
    </row>
    <row r="32" spans="1:29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 t="e">
        <f t="shared" ref="T32:U32" si="29">P32/(P32+R32)</f>
        <v>#DIV/0!</v>
      </c>
      <c r="U32" s="5" t="e">
        <f t="shared" si="29"/>
        <v>#DIV/0!</v>
      </c>
      <c r="V32" s="5"/>
      <c r="W32" s="5"/>
      <c r="X32" s="5"/>
      <c r="Y32" s="5"/>
      <c r="Z32" s="5"/>
      <c r="AA32" s="5"/>
      <c r="AB32" s="5"/>
      <c r="AC32" s="5"/>
    </row>
    <row r="33" spans="1:29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</row>
    <row r="34" spans="1:29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</row>
    <row r="35" spans="1:29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</row>
    <row r="36" spans="1:29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</row>
    <row r="37" spans="1:29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</row>
    <row r="38" spans="1:29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</row>
    <row r="39" spans="1:29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</row>
    <row r="40" spans="1:29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</row>
    <row r="41" spans="1:29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</row>
    <row r="42" spans="1:29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</row>
    <row r="43" spans="1:29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</row>
    <row r="44" spans="1:29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</row>
    <row r="45" spans="1:29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</row>
    <row r="46" spans="1:29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</row>
    <row r="47" spans="1:29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spans="1:29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spans="1:29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spans="1:29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spans="1:29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spans="1:29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</row>
    <row r="53" spans="1:29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spans="1:29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 spans="1:29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spans="1:29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spans="1:29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spans="1:29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spans="1:29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spans="1:29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 spans="1:29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spans="1:29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spans="1:29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spans="1:29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spans="1:29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spans="1:29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spans="1:29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spans="1:29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spans="1:29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spans="1:29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spans="1:29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spans="1:29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spans="1:29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spans="1:29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spans="1:29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 spans="1:29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 spans="1:29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</row>
    <row r="78" spans="1:29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</row>
    <row r="79" spans="1:29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</row>
    <row r="80" spans="1:29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 spans="1:29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</row>
    <row r="82" spans="1:29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</row>
    <row r="83" spans="1:29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</row>
    <row r="84" spans="1:29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</row>
    <row r="85" spans="1:29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</row>
    <row r="86" spans="1:29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</row>
    <row r="87" spans="1:29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</row>
    <row r="88" spans="1:29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</row>
    <row r="89" spans="1:29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</row>
    <row r="90" spans="1:29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</row>
    <row r="91" spans="1:29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</row>
    <row r="92" spans="1:29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</row>
    <row r="93" spans="1:29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</row>
    <row r="94" spans="1:29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</row>
    <row r="95" spans="1:29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</row>
    <row r="96" spans="1:29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</row>
    <row r="97" spans="1:29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 spans="1:29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 spans="1:29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</row>
    <row r="100" spans="1:29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</row>
    <row r="101" spans="1:29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 spans="1:29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</row>
    <row r="103" spans="1:29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</row>
    <row r="104" spans="1:29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 spans="1:29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</row>
    <row r="106" spans="1:29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</row>
    <row r="107" spans="1:29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 spans="1:29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spans="1:29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spans="1:29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spans="1:29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 spans="1:29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</row>
    <row r="113" spans="1:29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</row>
    <row r="114" spans="1:29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</row>
    <row r="117" spans="1:29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 spans="1:29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</row>
    <row r="119" spans="1:29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</row>
    <row r="120" spans="1:29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</row>
    <row r="121" spans="1:29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</row>
    <row r="122" spans="1:29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</row>
    <row r="123" spans="1:29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</row>
    <row r="124" spans="1:29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</row>
    <row r="125" spans="1:29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</row>
    <row r="126" spans="1:29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</row>
    <row r="127" spans="1:29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</row>
    <row r="128" spans="1:29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</row>
    <row r="129" spans="1:29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 spans="1:29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</row>
    <row r="131" spans="1:29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</row>
    <row r="132" spans="1:29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</row>
    <row r="133" spans="1:29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</row>
    <row r="134" spans="1:29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</row>
    <row r="135" spans="1:29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</row>
    <row r="136" spans="1:29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</row>
    <row r="137" spans="1:29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</row>
    <row r="138" spans="1:29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</row>
    <row r="139" spans="1:29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 spans="1:29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</row>
    <row r="141" spans="1:29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</row>
    <row r="142" spans="1:29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</row>
    <row r="143" spans="1:29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</row>
    <row r="144" spans="1:29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</row>
    <row r="145" spans="1:29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</row>
    <row r="146" spans="1:29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</row>
    <row r="147" spans="1:29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</row>
    <row r="148" spans="1:29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</row>
    <row r="149" spans="1:29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</row>
    <row r="150" spans="1:29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 spans="1:29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</row>
    <row r="152" spans="1:29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</row>
    <row r="153" spans="1:29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</row>
    <row r="154" spans="1:29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</row>
    <row r="155" spans="1:29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</row>
    <row r="156" spans="1:29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</row>
    <row r="157" spans="1:29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</row>
    <row r="158" spans="1:29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</row>
    <row r="159" spans="1:29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</row>
    <row r="160" spans="1:29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</row>
    <row r="161" spans="1:29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</row>
    <row r="162" spans="1:29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</row>
    <row r="163" spans="1:29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</row>
    <row r="164" spans="1:29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</row>
    <row r="165" spans="1:29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spans="1:29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 spans="1:29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 spans="1:29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 spans="1:29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 spans="1:29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</row>
    <row r="171" spans="1:29" x14ac:dyDescent="0.2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</row>
    <row r="172" spans="1:29" x14ac:dyDescent="0.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</row>
    <row r="173" spans="1:29" x14ac:dyDescent="0.2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</row>
    <row r="174" spans="1:29" x14ac:dyDescent="0.2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 spans="1:29" x14ac:dyDescent="0.2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</row>
    <row r="176" spans="1:29" x14ac:dyDescent="0.2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</row>
    <row r="177" spans="1:29" x14ac:dyDescent="0.2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 spans="1:29" x14ac:dyDescent="0.2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</row>
    <row r="179" spans="1:29" x14ac:dyDescent="0.2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</row>
    <row r="180" spans="1:29" x14ac:dyDescent="0.2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</row>
    <row r="181" spans="1:29" x14ac:dyDescent="0.2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</row>
    <row r="182" spans="1:29" x14ac:dyDescent="0.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</row>
    <row r="183" spans="1:29" x14ac:dyDescent="0.2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 spans="1:29" x14ac:dyDescent="0.2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</row>
    <row r="185" spans="1:29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</row>
    <row r="186" spans="1:29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</row>
    <row r="187" spans="1:29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</row>
    <row r="188" spans="1:29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</row>
    <row r="189" spans="1:29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</row>
    <row r="190" spans="1:29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</row>
    <row r="191" spans="1:29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</row>
    <row r="192" spans="1:29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</row>
    <row r="193" spans="1:29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</row>
    <row r="194" spans="1:29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</row>
    <row r="195" spans="1:29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</row>
    <row r="196" spans="1:29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</row>
    <row r="197" spans="1:29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</row>
    <row r="198" spans="1:29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</row>
    <row r="199" spans="1:29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</row>
    <row r="200" spans="1:29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</row>
    <row r="201" spans="1:29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</row>
    <row r="202" spans="1:29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</row>
    <row r="203" spans="1:29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</row>
    <row r="204" spans="1:29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</row>
    <row r="205" spans="1:29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</row>
    <row r="206" spans="1:29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</row>
    <row r="207" spans="1:29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</row>
    <row r="208" spans="1:29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</row>
    <row r="209" spans="1:29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</row>
    <row r="210" spans="1:29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</row>
    <row r="211" spans="1:29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</row>
    <row r="212" spans="1:29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</row>
    <row r="213" spans="1:29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</row>
    <row r="214" spans="1:29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</row>
    <row r="215" spans="1:29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</row>
    <row r="216" spans="1:29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</row>
    <row r="217" spans="1:29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</row>
    <row r="218" spans="1:29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</row>
    <row r="219" spans="1:29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</row>
    <row r="220" spans="1:29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</row>
    <row r="221" spans="1:29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</row>
    <row r="222" spans="1:29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</row>
    <row r="223" spans="1:29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</row>
    <row r="224" spans="1:29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</row>
    <row r="225" spans="1:29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</row>
    <row r="226" spans="1:29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</row>
    <row r="227" spans="1:29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</row>
    <row r="228" spans="1:29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</row>
    <row r="229" spans="1:29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</row>
    <row r="230" spans="1:29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</row>
    <row r="231" spans="1:29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</row>
    <row r="232" spans="1:29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</row>
    <row r="233" spans="1:29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</row>
    <row r="234" spans="1:29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</row>
    <row r="235" spans="1:29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</row>
    <row r="236" spans="1:29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</row>
    <row r="237" spans="1:29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</row>
    <row r="238" spans="1:29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</row>
    <row r="239" spans="1:29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</row>
    <row r="240" spans="1:29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</row>
    <row r="241" spans="1:29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</row>
    <row r="242" spans="1:29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</row>
    <row r="243" spans="1:29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</row>
    <row r="244" spans="1:29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</row>
    <row r="245" spans="1:29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</row>
    <row r="246" spans="1:29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</row>
    <row r="247" spans="1:29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</row>
    <row r="248" spans="1:29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</row>
    <row r="249" spans="1:29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</row>
    <row r="250" spans="1:29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</row>
    <row r="251" spans="1:29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</row>
    <row r="252" spans="1:29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</row>
    <row r="253" spans="1:29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</row>
    <row r="254" spans="1:29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</row>
    <row r="255" spans="1:29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</row>
    <row r="256" spans="1:29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</row>
    <row r="257" spans="1:29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</row>
    <row r="258" spans="1:29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</row>
    <row r="259" spans="1:29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</row>
    <row r="260" spans="1:29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</row>
    <row r="261" spans="1:29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</row>
    <row r="262" spans="1:29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</row>
    <row r="263" spans="1:29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</row>
    <row r="264" spans="1:29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</row>
    <row r="265" spans="1:29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</row>
    <row r="266" spans="1:29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</row>
    <row r="267" spans="1:29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</row>
    <row r="268" spans="1:29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</row>
    <row r="269" spans="1:29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</row>
    <row r="270" spans="1:29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</row>
    <row r="271" spans="1:29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</row>
    <row r="272" spans="1:29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</row>
    <row r="273" spans="1:29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</row>
    <row r="274" spans="1:29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</row>
    <row r="275" spans="1:29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</row>
    <row r="276" spans="1:29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</row>
    <row r="277" spans="1:29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</row>
    <row r="278" spans="1:29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</row>
    <row r="279" spans="1:29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</row>
    <row r="280" spans="1:29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</row>
    <row r="281" spans="1:29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</row>
    <row r="282" spans="1:29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</row>
    <row r="283" spans="1:29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</row>
    <row r="284" spans="1:29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</row>
    <row r="285" spans="1:29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</row>
    <row r="286" spans="1:29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</row>
    <row r="287" spans="1:29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</row>
    <row r="288" spans="1:29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</row>
    <row r="289" spans="1:29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</row>
    <row r="290" spans="1:29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</row>
    <row r="291" spans="1:29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</row>
    <row r="292" spans="1:29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</row>
    <row r="293" spans="1:29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</row>
    <row r="294" spans="1:29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</row>
    <row r="295" spans="1:29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</row>
    <row r="296" spans="1:29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</row>
    <row r="297" spans="1:29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</row>
    <row r="298" spans="1:29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</row>
    <row r="299" spans="1:29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</row>
    <row r="300" spans="1:29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</row>
    <row r="301" spans="1:29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</row>
    <row r="302" spans="1:29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</row>
    <row r="303" spans="1:29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</row>
    <row r="304" spans="1:29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</row>
    <row r="305" spans="1:29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</row>
    <row r="306" spans="1:29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</row>
    <row r="307" spans="1:29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</row>
    <row r="308" spans="1:29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</row>
    <row r="309" spans="1:29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</row>
    <row r="310" spans="1:29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</row>
    <row r="311" spans="1:29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</row>
    <row r="312" spans="1:29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</row>
    <row r="313" spans="1:29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</row>
    <row r="314" spans="1:29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</row>
    <row r="315" spans="1:29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</row>
    <row r="316" spans="1:29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</row>
    <row r="317" spans="1:29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</row>
    <row r="318" spans="1:29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</row>
    <row r="319" spans="1:29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</row>
    <row r="320" spans="1:29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</row>
    <row r="321" spans="1:29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</row>
    <row r="322" spans="1:29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</row>
    <row r="323" spans="1:29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</row>
    <row r="324" spans="1:29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</row>
    <row r="325" spans="1:29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</row>
    <row r="326" spans="1:29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</row>
    <row r="327" spans="1:29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</row>
    <row r="328" spans="1:29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</row>
    <row r="329" spans="1:29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</row>
    <row r="330" spans="1:29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</row>
    <row r="331" spans="1:29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</row>
    <row r="332" spans="1:29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</row>
    <row r="333" spans="1:29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</row>
    <row r="334" spans="1:29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</row>
    <row r="335" spans="1:29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</row>
    <row r="336" spans="1:29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</row>
    <row r="337" spans="1:29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</row>
    <row r="338" spans="1:29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</row>
    <row r="339" spans="1:29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</row>
    <row r="340" spans="1:29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</row>
    <row r="341" spans="1:29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</row>
    <row r="342" spans="1:29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</row>
    <row r="343" spans="1:29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</row>
    <row r="344" spans="1:29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</row>
    <row r="345" spans="1:29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</row>
    <row r="346" spans="1:29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</row>
    <row r="347" spans="1:29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</row>
    <row r="348" spans="1:29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</row>
    <row r="349" spans="1:29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</row>
    <row r="350" spans="1:29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</row>
    <row r="351" spans="1:29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</row>
    <row r="352" spans="1:29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</row>
    <row r="353" spans="1:29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</row>
    <row r="354" spans="1:29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</row>
    <row r="355" spans="1:29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</row>
    <row r="356" spans="1:29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</row>
    <row r="357" spans="1:29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</row>
    <row r="358" spans="1:29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</row>
    <row r="359" spans="1:29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</row>
    <row r="360" spans="1:29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</row>
    <row r="361" spans="1:29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</row>
    <row r="362" spans="1:29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</row>
    <row r="363" spans="1:29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</row>
    <row r="364" spans="1:29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</row>
    <row r="365" spans="1:29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</row>
    <row r="366" spans="1:29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</row>
    <row r="367" spans="1:29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</row>
    <row r="368" spans="1:29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</row>
    <row r="369" spans="1:29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</row>
    <row r="370" spans="1:29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</row>
    <row r="371" spans="1:29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</row>
    <row r="372" spans="1:29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</row>
    <row r="373" spans="1:29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</row>
    <row r="374" spans="1:29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</row>
    <row r="375" spans="1:29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</row>
    <row r="376" spans="1:29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</row>
    <row r="377" spans="1:29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</row>
    <row r="378" spans="1:29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</row>
    <row r="379" spans="1:29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</row>
    <row r="380" spans="1:29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</row>
    <row r="381" spans="1:29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</row>
    <row r="382" spans="1:29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</row>
    <row r="383" spans="1:29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</row>
    <row r="384" spans="1:29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</row>
    <row r="385" spans="1:29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</row>
    <row r="386" spans="1:29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</row>
    <row r="387" spans="1:29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</row>
    <row r="388" spans="1:29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</row>
    <row r="389" spans="1:29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</row>
    <row r="390" spans="1:29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</row>
    <row r="391" spans="1:29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</row>
    <row r="392" spans="1:29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</row>
    <row r="393" spans="1:29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</row>
    <row r="394" spans="1:29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</row>
    <row r="395" spans="1:29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</row>
    <row r="396" spans="1:29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</row>
    <row r="397" spans="1:29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</row>
    <row r="398" spans="1:29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</row>
    <row r="399" spans="1:29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</row>
    <row r="400" spans="1:29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</row>
    <row r="401" spans="1:29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</row>
    <row r="402" spans="1:29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</row>
    <row r="403" spans="1:29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</row>
    <row r="404" spans="1:29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</row>
    <row r="405" spans="1:29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</row>
    <row r="406" spans="1:29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</row>
    <row r="407" spans="1:29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</row>
    <row r="408" spans="1:29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</row>
    <row r="409" spans="1:29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</row>
    <row r="410" spans="1:29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</row>
    <row r="411" spans="1:29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</row>
    <row r="412" spans="1:29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</row>
    <row r="413" spans="1:29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</row>
    <row r="414" spans="1:29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</row>
    <row r="415" spans="1:29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</row>
    <row r="416" spans="1:29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</row>
    <row r="417" spans="1:29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</row>
    <row r="418" spans="1:29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</row>
    <row r="419" spans="1:29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</row>
    <row r="420" spans="1:29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</row>
    <row r="421" spans="1:29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</row>
    <row r="422" spans="1:29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</row>
    <row r="423" spans="1:29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</row>
    <row r="424" spans="1:29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</row>
    <row r="425" spans="1:29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</row>
    <row r="426" spans="1:29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</row>
    <row r="427" spans="1:29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</row>
    <row r="428" spans="1:29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</row>
    <row r="429" spans="1:29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</row>
    <row r="430" spans="1:29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</row>
    <row r="431" spans="1:29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</row>
    <row r="432" spans="1:29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</row>
    <row r="433" spans="1:29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</row>
    <row r="434" spans="1:29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</row>
    <row r="435" spans="1:29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</row>
    <row r="436" spans="1:29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</row>
    <row r="437" spans="1:29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</row>
    <row r="438" spans="1:29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</row>
    <row r="439" spans="1:29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</row>
    <row r="440" spans="1:29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</row>
    <row r="441" spans="1:29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</row>
    <row r="442" spans="1:29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</row>
    <row r="443" spans="1:29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</row>
    <row r="444" spans="1:29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</row>
    <row r="445" spans="1:29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</row>
    <row r="446" spans="1:29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</row>
    <row r="447" spans="1:29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</row>
    <row r="448" spans="1:29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</row>
    <row r="449" spans="1:29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</row>
    <row r="450" spans="1:29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</row>
    <row r="451" spans="1:29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</row>
    <row r="452" spans="1:29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</row>
    <row r="453" spans="1:29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</row>
    <row r="454" spans="1:29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</row>
    <row r="455" spans="1:29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</row>
    <row r="456" spans="1:29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</row>
    <row r="457" spans="1:29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</row>
    <row r="458" spans="1:29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</row>
    <row r="459" spans="1:29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</row>
    <row r="460" spans="1:29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</row>
    <row r="461" spans="1:29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</row>
    <row r="462" spans="1:29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</row>
    <row r="463" spans="1:29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</row>
    <row r="464" spans="1:29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</row>
    <row r="465" spans="1:29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</row>
    <row r="466" spans="1:29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</row>
    <row r="467" spans="1:29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</row>
    <row r="468" spans="1:29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</row>
    <row r="469" spans="1:29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</row>
    <row r="470" spans="1:29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</row>
    <row r="471" spans="1:29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</row>
    <row r="472" spans="1:29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</row>
    <row r="473" spans="1:29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</row>
    <row r="474" spans="1:29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</row>
    <row r="475" spans="1:29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</row>
    <row r="476" spans="1:29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</row>
    <row r="477" spans="1:29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</row>
    <row r="478" spans="1:29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</row>
    <row r="479" spans="1:29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</row>
    <row r="480" spans="1:29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</row>
    <row r="481" spans="1:29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</row>
    <row r="482" spans="1:29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</row>
    <row r="483" spans="1:29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</row>
    <row r="484" spans="1:29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</row>
    <row r="485" spans="1:29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</row>
    <row r="486" spans="1:29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</row>
    <row r="487" spans="1:29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</row>
    <row r="488" spans="1:29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</row>
    <row r="489" spans="1:29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</row>
    <row r="490" spans="1:29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</row>
    <row r="491" spans="1:29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</row>
    <row r="492" spans="1:29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</row>
    <row r="493" spans="1:29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</row>
    <row r="494" spans="1:29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</row>
    <row r="495" spans="1:29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</row>
    <row r="496" spans="1:29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</row>
    <row r="497" spans="1:29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</row>
    <row r="498" spans="1:29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</row>
    <row r="499" spans="1:29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</row>
    <row r="500" spans="1:29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</row>
    <row r="501" spans="1:29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</row>
    <row r="502" spans="1:29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</row>
    <row r="503" spans="1:29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</row>
    <row r="504" spans="1:29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</row>
    <row r="505" spans="1:29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</row>
    <row r="506" spans="1:29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</row>
    <row r="507" spans="1:29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</row>
    <row r="508" spans="1:29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</row>
    <row r="509" spans="1:29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</row>
    <row r="510" spans="1:29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</row>
    <row r="511" spans="1:29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</row>
    <row r="512" spans="1:29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</row>
    <row r="513" spans="1:29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</row>
    <row r="514" spans="1:29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</row>
    <row r="515" spans="1:29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</row>
    <row r="516" spans="1:29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</row>
    <row r="517" spans="1:29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</row>
    <row r="518" spans="1:29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</row>
    <row r="519" spans="1:29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</row>
    <row r="520" spans="1:29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</row>
    <row r="521" spans="1:29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</row>
    <row r="522" spans="1:29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</row>
    <row r="523" spans="1:29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</row>
    <row r="524" spans="1:29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</row>
    <row r="525" spans="1:29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</row>
    <row r="526" spans="1:29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</row>
    <row r="527" spans="1:29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</row>
    <row r="528" spans="1:29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</row>
    <row r="529" spans="1:29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</row>
    <row r="530" spans="1:29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</row>
    <row r="531" spans="1:29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</row>
    <row r="532" spans="1:29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</row>
    <row r="533" spans="1:29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</row>
    <row r="534" spans="1:29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</row>
    <row r="535" spans="1:29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</row>
    <row r="536" spans="1:29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</row>
    <row r="537" spans="1:29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</row>
    <row r="538" spans="1:29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</row>
    <row r="539" spans="1:29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</row>
    <row r="540" spans="1:29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</row>
    <row r="541" spans="1:29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</row>
    <row r="542" spans="1:29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</row>
    <row r="543" spans="1:29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</row>
    <row r="544" spans="1:29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</row>
    <row r="545" spans="1:29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</row>
    <row r="546" spans="1:29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</row>
    <row r="547" spans="1:29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</row>
    <row r="548" spans="1:29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</row>
    <row r="549" spans="1:29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</row>
    <row r="550" spans="1:29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</row>
    <row r="551" spans="1:29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</row>
    <row r="552" spans="1:29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</row>
    <row r="553" spans="1:29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</row>
    <row r="554" spans="1:29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</row>
    <row r="555" spans="1:29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</row>
    <row r="556" spans="1:29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</row>
    <row r="557" spans="1:29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</row>
    <row r="558" spans="1:29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</row>
    <row r="559" spans="1:29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</row>
    <row r="560" spans="1:29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</row>
    <row r="561" spans="1:29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</row>
    <row r="562" spans="1:29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</row>
    <row r="563" spans="1:29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</row>
    <row r="564" spans="1:29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</row>
    <row r="565" spans="1:29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</row>
    <row r="566" spans="1:29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</row>
    <row r="567" spans="1:29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</row>
    <row r="568" spans="1:29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</row>
    <row r="569" spans="1:29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</row>
    <row r="570" spans="1:29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</row>
    <row r="571" spans="1:29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</row>
    <row r="572" spans="1:29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</row>
    <row r="573" spans="1:29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</row>
    <row r="574" spans="1:29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</row>
    <row r="575" spans="1:29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</row>
    <row r="576" spans="1:29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</row>
    <row r="577" spans="1:29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</row>
    <row r="578" spans="1:29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</row>
    <row r="579" spans="1:29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</row>
    <row r="580" spans="1:29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</row>
    <row r="581" spans="1:29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</row>
    <row r="582" spans="1:29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</row>
    <row r="583" spans="1:29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</row>
    <row r="584" spans="1:29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</row>
    <row r="585" spans="1:29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</row>
    <row r="586" spans="1:29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</row>
    <row r="587" spans="1:29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</row>
    <row r="588" spans="1:29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</row>
    <row r="589" spans="1:29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</row>
    <row r="590" spans="1:29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</row>
    <row r="591" spans="1:29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</row>
    <row r="592" spans="1:29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</row>
    <row r="593" spans="1:29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</row>
    <row r="594" spans="1:29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</row>
    <row r="595" spans="1:29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</row>
    <row r="596" spans="1:29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</row>
    <row r="597" spans="1:29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</row>
    <row r="598" spans="1:29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</row>
    <row r="599" spans="1:29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</row>
    <row r="600" spans="1:29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</row>
    <row r="601" spans="1:29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</row>
    <row r="602" spans="1:29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</row>
    <row r="603" spans="1:29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</row>
    <row r="604" spans="1:29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</row>
    <row r="605" spans="1:29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</row>
    <row r="606" spans="1:29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</row>
    <row r="607" spans="1:29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</row>
    <row r="608" spans="1:29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</row>
    <row r="609" spans="1:29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</row>
    <row r="610" spans="1:29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</row>
    <row r="611" spans="1:29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</row>
    <row r="612" spans="1:29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</row>
    <row r="613" spans="1:29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</row>
    <row r="614" spans="1:29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</row>
    <row r="615" spans="1:29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</row>
    <row r="616" spans="1:29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</row>
    <row r="617" spans="1:29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</row>
    <row r="618" spans="1:29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</row>
    <row r="619" spans="1:29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</row>
    <row r="620" spans="1:29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</row>
    <row r="621" spans="1:29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</row>
    <row r="622" spans="1:29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</row>
    <row r="623" spans="1:29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</row>
    <row r="624" spans="1:29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</row>
    <row r="625" spans="1:29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</row>
    <row r="626" spans="1:29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</row>
    <row r="627" spans="1:29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</row>
    <row r="628" spans="1:29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</row>
    <row r="629" spans="1:29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</row>
    <row r="630" spans="1:29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</row>
    <row r="631" spans="1:29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</row>
    <row r="632" spans="1:29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</row>
    <row r="633" spans="1:29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</row>
    <row r="634" spans="1:29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</row>
    <row r="635" spans="1:29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</row>
    <row r="636" spans="1:29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</row>
    <row r="637" spans="1:29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</row>
    <row r="638" spans="1:29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</row>
    <row r="639" spans="1:29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</row>
    <row r="640" spans="1:29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</row>
    <row r="641" spans="1:29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</row>
    <row r="642" spans="1:29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</row>
    <row r="643" spans="1:29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</row>
    <row r="644" spans="1:29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</row>
    <row r="645" spans="1:29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</row>
    <row r="646" spans="1:29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</row>
    <row r="647" spans="1:29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</row>
    <row r="648" spans="1:29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</row>
    <row r="649" spans="1:29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</row>
    <row r="650" spans="1:29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</row>
    <row r="651" spans="1:29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</row>
    <row r="652" spans="1:29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</row>
    <row r="653" spans="1:29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</row>
    <row r="654" spans="1:29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</row>
    <row r="655" spans="1:29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</row>
    <row r="656" spans="1:29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</row>
    <row r="657" spans="1:29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</row>
    <row r="658" spans="1:29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</row>
    <row r="659" spans="1:29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</row>
    <row r="660" spans="1:29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</row>
    <row r="661" spans="1:29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</row>
    <row r="662" spans="1:29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</row>
    <row r="663" spans="1:29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</row>
    <row r="664" spans="1:29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</row>
    <row r="665" spans="1:29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</row>
    <row r="666" spans="1:29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</row>
    <row r="667" spans="1:29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</row>
    <row r="668" spans="1:29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</row>
    <row r="669" spans="1:29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</row>
    <row r="670" spans="1:29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</row>
    <row r="671" spans="1:29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</row>
    <row r="672" spans="1:29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</row>
    <row r="673" spans="1:29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</row>
    <row r="674" spans="1:29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</row>
    <row r="675" spans="1:29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</row>
    <row r="676" spans="1:29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</row>
    <row r="677" spans="1:29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</row>
    <row r="678" spans="1:29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</row>
    <row r="679" spans="1:29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</row>
    <row r="680" spans="1:29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</row>
    <row r="681" spans="1:29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</row>
    <row r="682" spans="1:29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</row>
    <row r="683" spans="1:29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</row>
    <row r="684" spans="1:29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</row>
    <row r="685" spans="1:29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</row>
    <row r="686" spans="1:29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</row>
    <row r="687" spans="1:29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</row>
    <row r="688" spans="1:29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</row>
    <row r="689" spans="1:29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</row>
    <row r="690" spans="1:29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</row>
    <row r="691" spans="1:29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</row>
    <row r="692" spans="1:29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</row>
    <row r="693" spans="1:29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</row>
    <row r="694" spans="1:29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</row>
    <row r="695" spans="1:29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</row>
    <row r="696" spans="1:29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</row>
    <row r="697" spans="1:29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</row>
    <row r="698" spans="1:29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</row>
    <row r="699" spans="1:29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</row>
    <row r="700" spans="1:29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</row>
    <row r="701" spans="1:29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</row>
    <row r="702" spans="1:29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</row>
    <row r="703" spans="1:29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</row>
    <row r="704" spans="1:29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</row>
    <row r="705" spans="1:29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</row>
    <row r="706" spans="1:29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</row>
    <row r="707" spans="1:29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</row>
    <row r="708" spans="1:29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</row>
    <row r="709" spans="1:29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</row>
    <row r="710" spans="1:29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</row>
    <row r="711" spans="1:29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</row>
    <row r="712" spans="1:29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</row>
    <row r="713" spans="1:29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</row>
    <row r="714" spans="1:29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</row>
    <row r="715" spans="1:29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</row>
    <row r="716" spans="1:29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</row>
    <row r="717" spans="1:29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</row>
    <row r="718" spans="1:29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</row>
    <row r="719" spans="1:29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</row>
    <row r="720" spans="1:29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</row>
    <row r="721" spans="1:29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</row>
    <row r="722" spans="1:29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</row>
    <row r="723" spans="1:29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</row>
    <row r="724" spans="1:29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</row>
    <row r="725" spans="1:29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</row>
    <row r="726" spans="1:29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</row>
    <row r="727" spans="1:29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</row>
    <row r="728" spans="1:29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</row>
    <row r="729" spans="1:29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</row>
    <row r="730" spans="1:29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</row>
    <row r="731" spans="1:29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</row>
    <row r="732" spans="1:29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</row>
    <row r="733" spans="1:29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</row>
    <row r="734" spans="1:29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</row>
    <row r="735" spans="1:29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</row>
    <row r="736" spans="1:29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</row>
    <row r="737" spans="1:29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</row>
    <row r="738" spans="1:29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</row>
    <row r="739" spans="1:29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</row>
    <row r="740" spans="1:29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</row>
    <row r="741" spans="1:29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</row>
    <row r="742" spans="1:29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</row>
    <row r="743" spans="1:29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</row>
    <row r="744" spans="1:29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</row>
    <row r="745" spans="1:29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</row>
    <row r="746" spans="1:29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</row>
    <row r="747" spans="1:29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</row>
    <row r="748" spans="1:29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</row>
    <row r="749" spans="1:29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</row>
    <row r="750" spans="1:29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</row>
    <row r="751" spans="1:29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</row>
    <row r="752" spans="1:29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</row>
    <row r="753" spans="1:29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</row>
    <row r="754" spans="1:29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</row>
    <row r="755" spans="1:29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</row>
    <row r="756" spans="1:29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</row>
    <row r="757" spans="1:29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</row>
    <row r="758" spans="1:29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</row>
    <row r="759" spans="1:29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</row>
    <row r="760" spans="1:29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</row>
    <row r="761" spans="1:29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</row>
    <row r="762" spans="1:29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</row>
    <row r="763" spans="1:29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</row>
    <row r="764" spans="1:29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</row>
    <row r="765" spans="1:29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</row>
    <row r="766" spans="1:29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</row>
    <row r="767" spans="1:29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</row>
    <row r="768" spans="1:29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</row>
    <row r="769" spans="1:29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</row>
    <row r="770" spans="1:29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</row>
    <row r="771" spans="1:29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</row>
    <row r="772" spans="1:29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</row>
    <row r="773" spans="1:29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</row>
    <row r="774" spans="1:29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</row>
    <row r="775" spans="1:29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</row>
    <row r="776" spans="1:29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</row>
    <row r="777" spans="1:29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</row>
    <row r="778" spans="1:29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</row>
    <row r="779" spans="1:29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</row>
    <row r="780" spans="1:29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</row>
    <row r="781" spans="1:29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</row>
    <row r="782" spans="1:29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</row>
    <row r="783" spans="1:29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</row>
    <row r="784" spans="1:29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</row>
    <row r="785" spans="1:29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</row>
    <row r="786" spans="1:29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</row>
    <row r="787" spans="1:29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</row>
    <row r="788" spans="1:29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</row>
    <row r="789" spans="1:29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</row>
    <row r="790" spans="1:29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</row>
    <row r="791" spans="1:29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</row>
    <row r="792" spans="1:29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</row>
    <row r="793" spans="1:29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</row>
    <row r="794" spans="1:29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</row>
    <row r="795" spans="1:29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</row>
    <row r="796" spans="1:29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</row>
    <row r="797" spans="1:29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</row>
    <row r="798" spans="1:29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</row>
    <row r="799" spans="1:29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</row>
    <row r="800" spans="1:29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</row>
    <row r="801" spans="1:29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</row>
    <row r="802" spans="1:29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</row>
    <row r="803" spans="1:29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</row>
    <row r="804" spans="1:29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</row>
    <row r="805" spans="1:29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</row>
    <row r="806" spans="1:29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</row>
    <row r="807" spans="1:29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</row>
    <row r="808" spans="1:29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</row>
    <row r="809" spans="1:29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</row>
    <row r="810" spans="1:29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</row>
    <row r="811" spans="1:29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</row>
    <row r="812" spans="1:29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</row>
    <row r="813" spans="1:29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</row>
    <row r="814" spans="1:29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</row>
    <row r="815" spans="1:29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</row>
    <row r="816" spans="1:29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</row>
    <row r="817" spans="1:29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</row>
    <row r="818" spans="1:29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</row>
    <row r="819" spans="1:29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</row>
    <row r="820" spans="1:29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</row>
    <row r="821" spans="1:29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</row>
    <row r="822" spans="1:29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</row>
    <row r="823" spans="1:29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</row>
    <row r="824" spans="1:29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</row>
    <row r="825" spans="1:29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</row>
    <row r="826" spans="1:29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</row>
    <row r="827" spans="1:29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</row>
    <row r="828" spans="1:29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</row>
    <row r="829" spans="1:29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</row>
    <row r="830" spans="1:29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</row>
    <row r="831" spans="1:29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</row>
    <row r="832" spans="1:29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</row>
    <row r="833" spans="1:29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</row>
    <row r="834" spans="1:29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</row>
    <row r="835" spans="1:29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</row>
    <row r="836" spans="1:29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</row>
    <row r="837" spans="1:29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</row>
    <row r="838" spans="1:29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</row>
    <row r="839" spans="1:29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</row>
    <row r="840" spans="1:29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</row>
    <row r="841" spans="1:29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</row>
    <row r="842" spans="1:29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</row>
    <row r="843" spans="1:29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</row>
    <row r="844" spans="1:29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</row>
    <row r="845" spans="1:29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</row>
    <row r="846" spans="1:29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</row>
    <row r="847" spans="1:29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</row>
    <row r="848" spans="1:29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</row>
    <row r="849" spans="1:29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</row>
    <row r="850" spans="1:29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</row>
    <row r="851" spans="1:29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</row>
    <row r="852" spans="1:29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</row>
    <row r="853" spans="1:29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</row>
    <row r="854" spans="1:29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</row>
    <row r="855" spans="1:29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</row>
    <row r="856" spans="1:29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</row>
    <row r="857" spans="1:29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</row>
    <row r="858" spans="1:29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</row>
    <row r="859" spans="1:29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</row>
    <row r="860" spans="1:29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</row>
    <row r="861" spans="1:29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</row>
    <row r="862" spans="1:29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</row>
    <row r="863" spans="1:29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</row>
    <row r="864" spans="1:29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</row>
    <row r="865" spans="1:29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</row>
    <row r="866" spans="1:29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</row>
    <row r="867" spans="1:29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</row>
    <row r="868" spans="1:29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</row>
    <row r="869" spans="1:29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</row>
    <row r="870" spans="1:29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</row>
    <row r="871" spans="1:29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</row>
    <row r="872" spans="1:29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</row>
    <row r="873" spans="1:29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</row>
    <row r="874" spans="1:29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</row>
    <row r="875" spans="1:29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</row>
    <row r="876" spans="1:29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</row>
    <row r="877" spans="1:29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</row>
    <row r="878" spans="1:29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</row>
    <row r="879" spans="1:29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</row>
    <row r="880" spans="1:29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</row>
    <row r="881" spans="1:29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</row>
    <row r="882" spans="1:29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</row>
    <row r="883" spans="1:29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</row>
    <row r="884" spans="1:29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</row>
    <row r="885" spans="1:29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</row>
    <row r="886" spans="1:29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</row>
    <row r="887" spans="1:29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</row>
    <row r="888" spans="1:29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</row>
    <row r="889" spans="1:29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</row>
    <row r="890" spans="1:29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</row>
    <row r="891" spans="1:29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</row>
    <row r="892" spans="1:29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</row>
    <row r="893" spans="1:29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</row>
    <row r="894" spans="1:29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</row>
    <row r="895" spans="1:29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</row>
    <row r="896" spans="1:29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</row>
    <row r="897" spans="1:29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</row>
    <row r="898" spans="1:29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</row>
    <row r="899" spans="1:29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</row>
    <row r="900" spans="1:29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</row>
    <row r="901" spans="1:29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</row>
    <row r="902" spans="1:29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</row>
    <row r="903" spans="1:29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</row>
    <row r="904" spans="1:29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</row>
    <row r="905" spans="1:29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</row>
    <row r="906" spans="1:29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</row>
    <row r="907" spans="1:29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</row>
    <row r="908" spans="1:29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</row>
    <row r="909" spans="1:29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</row>
    <row r="910" spans="1:29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</row>
    <row r="911" spans="1:29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</row>
    <row r="912" spans="1:29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</row>
    <row r="913" spans="1:29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</row>
    <row r="914" spans="1:29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</row>
    <row r="915" spans="1:29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</row>
    <row r="916" spans="1:29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</row>
    <row r="917" spans="1:29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</row>
    <row r="918" spans="1:29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</row>
    <row r="919" spans="1:29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</row>
    <row r="920" spans="1:29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</row>
    <row r="921" spans="1:29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</row>
    <row r="922" spans="1:29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</row>
    <row r="923" spans="1:29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</row>
    <row r="924" spans="1:29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</row>
    <row r="925" spans="1:29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</row>
    <row r="926" spans="1:29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</row>
    <row r="927" spans="1:29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</row>
    <row r="928" spans="1:29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</row>
    <row r="929" spans="1:29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</row>
    <row r="930" spans="1:29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</row>
    <row r="931" spans="1:29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</row>
    <row r="932" spans="1:29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</row>
    <row r="933" spans="1:29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</row>
    <row r="934" spans="1:29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</row>
    <row r="935" spans="1:29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</row>
    <row r="936" spans="1:29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</row>
    <row r="937" spans="1:29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</row>
    <row r="938" spans="1:29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</row>
    <row r="939" spans="1:29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</row>
    <row r="940" spans="1:29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</row>
    <row r="941" spans="1:29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</row>
    <row r="942" spans="1:29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</row>
    <row r="943" spans="1:29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</row>
    <row r="944" spans="1:29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</row>
    <row r="945" spans="1:29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</row>
    <row r="946" spans="1:29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</row>
    <row r="947" spans="1:29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</row>
    <row r="948" spans="1:29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</row>
    <row r="949" spans="1:29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</row>
    <row r="950" spans="1:29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</row>
    <row r="951" spans="1:29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</row>
    <row r="952" spans="1:29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</row>
    <row r="953" spans="1:29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</row>
    <row r="954" spans="1:29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</row>
    <row r="955" spans="1:29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</row>
    <row r="956" spans="1:29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</row>
    <row r="957" spans="1:29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</row>
    <row r="958" spans="1:29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</row>
    <row r="959" spans="1:29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</row>
    <row r="960" spans="1:29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</row>
    <row r="961" spans="1:29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</row>
    <row r="962" spans="1:29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</row>
    <row r="963" spans="1:29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</row>
    <row r="964" spans="1:29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</row>
    <row r="965" spans="1:29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</row>
    <row r="966" spans="1:29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</row>
    <row r="967" spans="1:29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</row>
    <row r="968" spans="1:29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</row>
    <row r="969" spans="1:29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</row>
    <row r="970" spans="1:29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</row>
    <row r="971" spans="1:29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</row>
    <row r="972" spans="1:29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</row>
    <row r="973" spans="1:29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</row>
    <row r="974" spans="1:29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</row>
    <row r="975" spans="1:29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</row>
    <row r="976" spans="1:29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</row>
    <row r="977" spans="1:29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</row>
    <row r="978" spans="1:29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</row>
    <row r="979" spans="1:29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</row>
    <row r="980" spans="1:29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</row>
    <row r="981" spans="1:29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</row>
    <row r="982" spans="1:29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</row>
    <row r="983" spans="1:29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</row>
    <row r="984" spans="1:29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</row>
    <row r="985" spans="1:29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</row>
    <row r="986" spans="1:29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</row>
    <row r="987" spans="1:29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</row>
    <row r="988" spans="1:29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</row>
    <row r="989" spans="1:29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</row>
    <row r="990" spans="1:29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</row>
    <row r="991" spans="1:29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</row>
    <row r="992" spans="1:29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</row>
    <row r="993" spans="1:29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</row>
    <row r="994" spans="1:29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</row>
    <row r="995" spans="1:29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</row>
    <row r="996" spans="1:29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</row>
    <row r="997" spans="1:29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</row>
    <row r="998" spans="1:29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</row>
    <row r="999" spans="1:29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</row>
    <row r="1000" spans="1:29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</row>
  </sheetData>
  <mergeCells count="3">
    <mergeCell ref="A1:F1"/>
    <mergeCell ref="H1:L1"/>
    <mergeCell ref="N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VD</vt:lpstr>
      <vt:lpstr>Fiche type</vt:lpstr>
      <vt:lpstr>Stats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Flo 27</cp:lastModifiedBy>
  <dcterms:modified xsi:type="dcterms:W3CDTF">2020-02-22T14:28:38Z</dcterms:modified>
</cp:coreProperties>
</file>