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ink/ink2.xml" ContentType="application/inkml+xml"/>
  <Override PartName="/xl/ink/ink3.xml" ContentType="application/inkml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ink/ink4.xml" ContentType="application/inkml+xml"/>
  <Override PartName="/xl/ink/ink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48" yWindow="816" windowWidth="16536" windowHeight="9432" activeTab="1"/>
  </bookViews>
  <sheets>
    <sheet name="Feuil1" sheetId="1" r:id="rId1"/>
    <sheet name="29-01-2020" sheetId="2" r:id="rId2"/>
    <sheet name="30-01-2020" sheetId="4" r:id="rId3"/>
    <sheet name="Menu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0" i="4" l="1"/>
  <c r="O39" i="4"/>
  <c r="D38" i="4"/>
  <c r="F38" i="4" s="1"/>
  <c r="H38" i="4" s="1"/>
  <c r="D36" i="4"/>
  <c r="F36" i="4" s="1"/>
  <c r="H36" i="4" s="1"/>
  <c r="X34" i="4"/>
  <c r="D34" i="4"/>
  <c r="F34" i="4" s="1"/>
  <c r="H34" i="4" s="1"/>
  <c r="D32" i="4"/>
  <c r="F32" i="4" s="1"/>
  <c r="H32" i="4" s="1"/>
  <c r="F30" i="4"/>
  <c r="H30" i="4" s="1"/>
  <c r="D30" i="4"/>
  <c r="X29" i="4"/>
  <c r="F28" i="4"/>
  <c r="H28" i="4" s="1"/>
  <c r="D28" i="4"/>
  <c r="D26" i="4"/>
  <c r="F26" i="4" s="1"/>
  <c r="H26" i="4" s="1"/>
  <c r="X24" i="4"/>
  <c r="F24" i="4"/>
  <c r="H24" i="4" s="1"/>
  <c r="D24" i="4"/>
  <c r="D22" i="4"/>
  <c r="F22" i="4" s="1"/>
  <c r="H22" i="4" s="1"/>
  <c r="X20" i="4"/>
  <c r="M17" i="4"/>
  <c r="M16" i="4"/>
  <c r="M15" i="4"/>
  <c r="F15" i="4"/>
  <c r="B15" i="4"/>
  <c r="M14" i="4"/>
  <c r="M13" i="4"/>
  <c r="M12" i="4"/>
  <c r="M11" i="4"/>
  <c r="M10" i="4"/>
  <c r="M9" i="4"/>
  <c r="M8" i="4"/>
  <c r="G8" i="4"/>
  <c r="G10" i="4" s="1"/>
  <c r="F8" i="4"/>
  <c r="F10" i="4" s="1"/>
  <c r="C8" i="4"/>
  <c r="C10" i="4" s="1"/>
  <c r="B8" i="4"/>
  <c r="B10" i="4" s="1"/>
  <c r="M7" i="4"/>
  <c r="M18" i="4" s="1"/>
  <c r="X22" i="4" s="1"/>
  <c r="H8" i="4" l="1"/>
  <c r="H10" i="4" s="1"/>
  <c r="T12" i="4" s="1"/>
  <c r="X12" i="4" s="1"/>
  <c r="X16" i="4" s="1"/>
  <c r="X18" i="4" s="1"/>
  <c r="D8" i="4"/>
  <c r="D10" i="4" s="1"/>
  <c r="T8" i="4" s="1"/>
  <c r="X8" i="4" s="1"/>
  <c r="T14" i="4"/>
  <c r="X14" i="4" s="1"/>
  <c r="B11" i="4"/>
  <c r="B16" i="4" s="1"/>
  <c r="B17" i="4" s="1"/>
  <c r="B19" i="4" s="1"/>
  <c r="T10" i="4"/>
  <c r="X10" i="4" s="1"/>
  <c r="G40" i="4"/>
  <c r="X19" i="4" s="1"/>
  <c r="H16" i="1"/>
  <c r="D16" i="1"/>
  <c r="H15" i="1"/>
  <c r="D15" i="1"/>
  <c r="H14" i="1"/>
  <c r="D14" i="1"/>
  <c r="B12" i="1"/>
  <c r="H6" i="1"/>
  <c r="H8" i="1" s="1"/>
  <c r="H9" i="1" s="1"/>
  <c r="H10" i="1" s="1"/>
  <c r="G6" i="1"/>
  <c r="G8" i="1" s="1"/>
  <c r="F6" i="1"/>
  <c r="F8" i="1" s="1"/>
  <c r="D6" i="1"/>
  <c r="D8" i="1" s="1"/>
  <c r="D9" i="1" s="1"/>
  <c r="D10" i="1" s="1"/>
  <c r="C6" i="1"/>
  <c r="C8" i="1" s="1"/>
  <c r="B6" i="1"/>
  <c r="B8" i="1" s="1"/>
  <c r="M7" i="2"/>
  <c r="B8" i="2"/>
  <c r="B10" i="2" s="1"/>
  <c r="C8" i="2"/>
  <c r="C10" i="2" s="1"/>
  <c r="D8" i="2"/>
  <c r="D10" i="2" s="1"/>
  <c r="T8" i="2" s="1"/>
  <c r="X8" i="2" s="1"/>
  <c r="F8" i="2"/>
  <c r="F10" i="2" s="1"/>
  <c r="G8" i="2"/>
  <c r="G10" i="2" s="1"/>
  <c r="H8" i="2"/>
  <c r="H10" i="2" s="1"/>
  <c r="T12" i="2" s="1"/>
  <c r="X12" i="2" s="1"/>
  <c r="M8" i="2"/>
  <c r="M18" i="2" s="1"/>
  <c r="X22" i="2" s="1"/>
  <c r="M9" i="2"/>
  <c r="M10" i="2"/>
  <c r="M11" i="2"/>
  <c r="M12" i="2"/>
  <c r="M13" i="2"/>
  <c r="M14" i="2"/>
  <c r="B15" i="2"/>
  <c r="F15" i="2"/>
  <c r="M15" i="2"/>
  <c r="M16" i="2"/>
  <c r="M17" i="2"/>
  <c r="D22" i="2"/>
  <c r="F22" i="2" s="1"/>
  <c r="H22" i="2" s="1"/>
  <c r="D24" i="2"/>
  <c r="F24" i="2" s="1"/>
  <c r="H24" i="2" s="1"/>
  <c r="D26" i="2"/>
  <c r="F26" i="2"/>
  <c r="H26" i="2" s="1"/>
  <c r="D28" i="2"/>
  <c r="F28" i="2" s="1"/>
  <c r="H28" i="2" s="1"/>
  <c r="X29" i="2"/>
  <c r="D30" i="2"/>
  <c r="F30" i="2" s="1"/>
  <c r="H30" i="2" s="1"/>
  <c r="D32" i="2"/>
  <c r="F32" i="2" s="1"/>
  <c r="H32" i="2" s="1"/>
  <c r="D34" i="2"/>
  <c r="F34" i="2" s="1"/>
  <c r="H34" i="2" s="1"/>
  <c r="X34" i="2"/>
  <c r="D36" i="2"/>
  <c r="F36" i="2" s="1"/>
  <c r="H36" i="2" s="1"/>
  <c r="D38" i="2"/>
  <c r="F38" i="2" s="1"/>
  <c r="H38" i="2" s="1"/>
  <c r="O39" i="2"/>
  <c r="X24" i="2" s="1"/>
  <c r="K40" i="2"/>
  <c r="X20" i="2" s="1"/>
  <c r="F11" i="4" l="1"/>
  <c r="F16" i="4" s="1"/>
  <c r="F17" i="4" s="1"/>
  <c r="F19" i="4" s="1"/>
  <c r="X21" i="4"/>
  <c r="X23" i="4" s="1"/>
  <c r="X25" i="4" s="1"/>
  <c r="X36" i="4" s="1"/>
  <c r="X38" i="4" s="1"/>
  <c r="T14" i="2"/>
  <c r="X14" i="2" s="1"/>
  <c r="F11" i="2"/>
  <c r="F16" i="2" s="1"/>
  <c r="F17" i="2" s="1"/>
  <c r="F19" i="2" s="1"/>
  <c r="T10" i="2"/>
  <c r="X10" i="2" s="1"/>
  <c r="C17" i="1"/>
  <c r="B9" i="1"/>
  <c r="B10" i="1" s="1"/>
  <c r="B11" i="1" s="1"/>
  <c r="B13" i="1" s="1"/>
  <c r="G17" i="1"/>
  <c r="F9" i="1"/>
  <c r="F10" i="1" s="1"/>
  <c r="F11" i="1" s="1"/>
  <c r="F13" i="1" s="1"/>
  <c r="F18" i="1" s="1"/>
  <c r="G40" i="2"/>
  <c r="X19" i="2" s="1"/>
  <c r="B11" i="2"/>
  <c r="B16" i="2" s="1"/>
  <c r="B17" i="2" s="1"/>
  <c r="B19" i="2" s="1"/>
  <c r="X16" i="2" l="1"/>
  <c r="X18" i="2" s="1"/>
  <c r="X21" i="2" s="1"/>
  <c r="X23" i="2" s="1"/>
  <c r="X25" i="2" s="1"/>
  <c r="X36" i="2" s="1"/>
  <c r="X38" i="2" s="1"/>
  <c r="B18" i="1"/>
  <c r="B19" i="1" s="1"/>
</calcChain>
</file>

<file path=xl/sharedStrings.xml><?xml version="1.0" encoding="utf-8"?>
<sst xmlns="http://schemas.openxmlformats.org/spreadsheetml/2006/main" count="217" uniqueCount="111">
  <si>
    <t>JOURNAL DE VENTES</t>
  </si>
  <si>
    <t>Colonne1</t>
  </si>
  <si>
    <t>Colonne2</t>
  </si>
  <si>
    <t>Colonne3</t>
  </si>
  <si>
    <t>Colonne4</t>
  </si>
  <si>
    <t>Colonne6</t>
  </si>
  <si>
    <t>Colonne7</t>
  </si>
  <si>
    <t>Colonne8</t>
  </si>
  <si>
    <t>Colonne10</t>
  </si>
  <si>
    <t>Colonne11</t>
  </si>
  <si>
    <t>Colonne12</t>
  </si>
  <si>
    <t>Colonne13</t>
  </si>
  <si>
    <t>Récapitulatif des ventes</t>
  </si>
  <si>
    <t>CARBURANTS</t>
  </si>
  <si>
    <t>SUPER 1</t>
  </si>
  <si>
    <t>SUPER 2</t>
  </si>
  <si>
    <t>SUPER 3</t>
  </si>
  <si>
    <t>GASOIL 1</t>
  </si>
  <si>
    <t>GASOIL 2</t>
  </si>
  <si>
    <t>Gasoil3</t>
  </si>
  <si>
    <t>VENTE à CREDITS</t>
  </si>
  <si>
    <t>Index arrivée</t>
  </si>
  <si>
    <t>CLIENTS</t>
  </si>
  <si>
    <t>PRODUIT</t>
  </si>
  <si>
    <t>QUANTITEE</t>
  </si>
  <si>
    <t>MONTANT</t>
  </si>
  <si>
    <t>Produits</t>
  </si>
  <si>
    <t>Litrage</t>
  </si>
  <si>
    <t>P.U</t>
  </si>
  <si>
    <t>Montant</t>
  </si>
  <si>
    <t>Index départ</t>
  </si>
  <si>
    <t>Sorties</t>
  </si>
  <si>
    <t>Super en Gros</t>
  </si>
  <si>
    <t>Retour en cuve</t>
  </si>
  <si>
    <t>Vente par pompe</t>
  </si>
  <si>
    <t>Super en detail</t>
  </si>
  <si>
    <t>Vente par produit</t>
  </si>
  <si>
    <t>Gasoil en Gros</t>
  </si>
  <si>
    <t>Stock jauge ouverture</t>
  </si>
  <si>
    <t>Entrée de stock</t>
  </si>
  <si>
    <t>Gasoil en detail</t>
  </si>
  <si>
    <t>Cumul de stock</t>
  </si>
  <si>
    <t>Sorties par produit</t>
  </si>
  <si>
    <t>Total Carburants</t>
  </si>
  <si>
    <t>Stock theorique</t>
  </si>
  <si>
    <t>Stock jauge fermeture</t>
  </si>
  <si>
    <t>TOTAL</t>
  </si>
  <si>
    <t>1.Recette carburant</t>
  </si>
  <si>
    <t>Ecart</t>
  </si>
  <si>
    <t>2.Recette Lubrifiants</t>
  </si>
  <si>
    <t>Lubrifiants</t>
  </si>
  <si>
    <t>3.recette Boutique</t>
  </si>
  <si>
    <t>Désignation</t>
  </si>
  <si>
    <t>Stock ouverture</t>
  </si>
  <si>
    <t>Entrée</t>
  </si>
  <si>
    <t>Stock total</t>
  </si>
  <si>
    <t>Stock fermeture</t>
  </si>
  <si>
    <t>Vente</t>
  </si>
  <si>
    <t>ACTIVTES DES BAIES</t>
  </si>
  <si>
    <t>DETAIL DES CREDITS PAYES CE JOURS CI</t>
  </si>
  <si>
    <t>4.Cumul recettes</t>
  </si>
  <si>
    <t>PERFO HDX 700</t>
  </si>
  <si>
    <t>DESIGNATION</t>
  </si>
  <si>
    <t>NOM &amp; PRENOM DU CLIENT</t>
  </si>
  <si>
    <t>5.Credit de la journée (à deduire)</t>
  </si>
  <si>
    <t>6.Vente au comptant</t>
  </si>
  <si>
    <t>ATLANTIS 5000 (4L)</t>
  </si>
  <si>
    <t>7.Credits anterieurs ancaissés</t>
  </si>
  <si>
    <t>8.Total des encaissements</t>
  </si>
  <si>
    <t>ATLANTIS 5000 (1L)</t>
  </si>
  <si>
    <t>DEPENSE DE LA JOURNEE (A DEDUIRE)</t>
  </si>
  <si>
    <t>EVOLUTION 300 (5L)</t>
  </si>
  <si>
    <t>RATION</t>
  </si>
  <si>
    <t>APPRO-GROUPE</t>
  </si>
  <si>
    <t>EVOLUTION 300 (1L)</t>
  </si>
  <si>
    <t>FACTURES</t>
  </si>
  <si>
    <t>DIVERS</t>
  </si>
  <si>
    <t>GEAR ELF</t>
  </si>
  <si>
    <t>REMISE</t>
  </si>
  <si>
    <t>SALAIRE ET DEPLACEMENT GERANT</t>
  </si>
  <si>
    <t>ELFMATIC</t>
  </si>
  <si>
    <t>Total des depenses</t>
  </si>
  <si>
    <t>BRAKE FLUID</t>
  </si>
  <si>
    <t>10.Montant net en caisse</t>
  </si>
  <si>
    <t>11.Versement banque</t>
  </si>
  <si>
    <t>ATF</t>
  </si>
  <si>
    <t>12.Solde en caisse fin journée</t>
  </si>
  <si>
    <t>13.Ecart de caisse</t>
  </si>
  <si>
    <t>OBSERVATIONS</t>
  </si>
  <si>
    <t>Caburants</t>
  </si>
  <si>
    <t>Super 1</t>
  </si>
  <si>
    <t xml:space="preserve">super 2 </t>
  </si>
  <si>
    <t>super3</t>
  </si>
  <si>
    <t>Gasoil 1</t>
  </si>
  <si>
    <t>Gasoil 2</t>
  </si>
  <si>
    <t>GASOIL 3</t>
  </si>
  <si>
    <t>index arrivée</t>
  </si>
  <si>
    <t>index départ</t>
  </si>
  <si>
    <t>sorties</t>
  </si>
  <si>
    <t>retour en cuve</t>
  </si>
  <si>
    <t>vente par pome</t>
  </si>
  <si>
    <t>sorties par produit</t>
  </si>
  <si>
    <t>Chiffres d'affaire par produit</t>
  </si>
  <si>
    <t>Chiffres d'affaire par carburant</t>
  </si>
  <si>
    <t>Recette Lubrifiant</t>
  </si>
  <si>
    <t>Recette Total</t>
  </si>
  <si>
    <t>Credit</t>
  </si>
  <si>
    <t>SUPER</t>
  </si>
  <si>
    <t xml:space="preserve">Gasoil </t>
  </si>
  <si>
    <t>Vente au comptant</t>
  </si>
  <si>
    <t>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</si>
</sst>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 val="double"/>
      <sz val="48"/>
      <color rgb="FF00B0F0"/>
      <name val="Calibri"/>
      <family val="2"/>
      <scheme val="minor"/>
    </font>
    <font>
      <b/>
      <u val="double"/>
      <sz val="12"/>
      <color rgb="FF00B0F0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b/>
      <i/>
      <u val="double"/>
      <sz val="26"/>
      <color rgb="FF00B0F0"/>
      <name val="Calibri"/>
      <family val="2"/>
      <scheme val="minor"/>
    </font>
    <font>
      <b/>
      <i/>
      <sz val="18"/>
      <color theme="8" tint="-0.499984740745262"/>
      <name val="Calibri"/>
      <family val="2"/>
      <scheme val="minor"/>
    </font>
    <font>
      <b/>
      <i/>
      <sz val="14"/>
      <color theme="8" tint="-0.499984740745262"/>
      <name val="Calibri"/>
      <family val="2"/>
      <scheme val="minor"/>
    </font>
    <font>
      <b/>
      <i/>
      <sz val="16"/>
      <color rgb="FF00B0F0"/>
      <name val="Calibri"/>
      <family val="2"/>
      <scheme val="minor"/>
    </font>
    <font>
      <b/>
      <i/>
      <sz val="14"/>
      <color rgb="FF00B0F0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b/>
      <i/>
      <sz val="12"/>
      <color theme="4" tint="-0.499984740745262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sz val="14"/>
      <color theme="9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i/>
      <sz val="22"/>
      <color theme="4" tint="-0.249977111117893"/>
      <name val="Calibri"/>
      <family val="2"/>
      <scheme val="minor"/>
    </font>
    <font>
      <b/>
      <i/>
      <sz val="22"/>
      <color rgb="FFFF0000"/>
      <name val="Calibri"/>
      <family val="2"/>
      <scheme val="minor"/>
    </font>
    <font>
      <b/>
      <i/>
      <sz val="22"/>
      <color rgb="FF92D050"/>
      <name val="Calibri"/>
      <family val="2"/>
      <scheme val="minor"/>
    </font>
    <font>
      <b/>
      <i/>
      <sz val="16"/>
      <color theme="9" tint="-0.249977111117893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theme="9"/>
      <name val="Calibri"/>
      <family val="2"/>
      <scheme val="minor"/>
    </font>
    <font>
      <b/>
      <i/>
      <sz val="22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u/>
      <sz val="16"/>
      <color rgb="FFC00000"/>
      <name val="Calibri"/>
      <family val="2"/>
      <scheme val="minor"/>
    </font>
    <font>
      <b/>
      <i/>
      <u/>
      <sz val="26"/>
      <color theme="9" tint="-0.249977111117893"/>
      <name val="Calibri"/>
      <family val="2"/>
      <scheme val="minor"/>
    </font>
    <font>
      <sz val="12"/>
      <color theme="9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i/>
      <sz val="11"/>
      <color theme="6" tint="-0.249977111117893"/>
      <name val="Calibri"/>
      <family val="2"/>
      <scheme val="minor"/>
    </font>
    <font>
      <b/>
      <i/>
      <sz val="16"/>
      <color theme="6" tint="-0.249977111117893"/>
      <name val="Calibri"/>
      <family val="2"/>
      <scheme val="minor"/>
    </font>
    <font>
      <b/>
      <i/>
      <sz val="9"/>
      <color theme="4" tint="-0.499984740745262"/>
      <name val="Calibri"/>
      <family val="2"/>
      <scheme val="minor"/>
    </font>
    <font>
      <b/>
      <i/>
      <u val="double"/>
      <sz val="10"/>
      <color rgb="FF00B0F0"/>
      <name val="Calibri"/>
      <family val="2"/>
      <scheme val="minor"/>
    </font>
    <font>
      <b/>
      <i/>
      <u/>
      <sz val="9"/>
      <color rgb="FF00B0F0"/>
      <name val="Calibri"/>
      <family val="2"/>
      <scheme val="minor"/>
    </font>
    <font>
      <b/>
      <i/>
      <sz val="18"/>
      <color rgb="FF00B050"/>
      <name val="Calibri"/>
      <family val="2"/>
      <scheme val="minor"/>
    </font>
    <font>
      <b/>
      <i/>
      <sz val="16"/>
      <color rgb="FFFFC000"/>
      <name val="Calibri"/>
      <family val="2"/>
      <scheme val="minor"/>
    </font>
    <font>
      <b/>
      <i/>
      <sz val="16"/>
      <color theme="9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i/>
      <sz val="11"/>
      <color theme="9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9"/>
      <name val="Calibri"/>
      <family val="2"/>
      <scheme val="minor"/>
    </font>
    <font>
      <b/>
      <i/>
      <sz val="14"/>
      <color rgb="FFC00000"/>
      <name val="Calibri"/>
      <family val="2"/>
      <scheme val="minor"/>
    </font>
    <font>
      <b/>
      <i/>
      <sz val="16"/>
      <color rgb="FFC00000"/>
      <name val="Calibri"/>
      <family val="2"/>
      <scheme val="minor"/>
    </font>
    <font>
      <b/>
      <i/>
      <u val="double"/>
      <sz val="20"/>
      <color rgb="FF0070C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rgb="FF92D050"/>
      <name val="Calibri"/>
      <family val="2"/>
      <scheme val="minor"/>
    </font>
    <font>
      <b/>
      <i/>
      <u/>
      <sz val="14"/>
      <color rgb="FFC00000"/>
      <name val="Calibri"/>
      <family val="2"/>
      <scheme val="minor"/>
    </font>
    <font>
      <b/>
      <i/>
      <u/>
      <sz val="18"/>
      <color theme="9" tint="-0.249977111117893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b/>
      <i/>
      <u/>
      <sz val="24"/>
      <color rgb="FFC00000"/>
      <name val="Calibri"/>
      <family val="2"/>
      <scheme val="minor"/>
    </font>
    <font>
      <b/>
      <i/>
      <sz val="18"/>
      <color rgb="FFC00000"/>
      <name val="Calibri"/>
      <family val="2"/>
      <scheme val="minor"/>
    </font>
    <font>
      <b/>
      <i/>
      <u val="double"/>
      <sz val="14"/>
      <color rgb="FFFF0000"/>
      <name val="Calibri"/>
      <family val="2"/>
      <scheme val="minor"/>
    </font>
    <font>
      <b/>
      <i/>
      <u/>
      <sz val="26"/>
      <color rgb="FFC0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b/>
      <i/>
      <sz val="22"/>
      <color rgb="FF00B0F0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u/>
      <sz val="12"/>
      <color rgb="FF00B0F0"/>
      <name val="Calibri"/>
      <family val="2"/>
      <scheme val="minor"/>
    </font>
    <font>
      <b/>
      <i/>
      <sz val="12"/>
      <color theme="0"/>
      <name val="Arial"/>
      <family val="2"/>
    </font>
    <font>
      <b/>
      <i/>
      <sz val="12"/>
      <color theme="1"/>
      <name val="Arial"/>
      <family val="2"/>
    </font>
    <font>
      <sz val="16"/>
      <color rgb="FF0070C0"/>
      <name val="Arial"/>
      <family val="2"/>
    </font>
    <font>
      <b/>
      <i/>
      <sz val="2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9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4" tint="-0.499984740745262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indexed="64"/>
      </right>
      <top style="medium">
        <color theme="1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/>
      <diagonal/>
    </border>
    <border>
      <left/>
      <right style="thick">
        <color theme="4" tint="-0.499984740745262"/>
      </right>
      <top style="thick">
        <color theme="4" tint="-0.499984740745262"/>
      </top>
      <bottom/>
      <diagonal/>
    </border>
    <border>
      <left style="medium">
        <color theme="1"/>
      </left>
      <right/>
      <top style="thick">
        <color theme="4" tint="-0.499984740745262"/>
      </top>
      <bottom/>
      <diagonal/>
    </border>
    <border>
      <left style="thick">
        <color theme="4" tint="-0.499984740745262"/>
      </left>
      <right style="thick">
        <color indexed="64"/>
      </right>
      <top style="thick">
        <color theme="4" tint="-0.499984740745262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theme="0"/>
      </right>
      <top style="thick">
        <color indexed="64"/>
      </top>
      <bottom style="thick">
        <color indexed="64"/>
      </bottom>
      <diagonal/>
    </border>
    <border>
      <left style="thick">
        <color theme="0"/>
      </left>
      <right/>
      <top style="thick">
        <color indexed="64"/>
      </top>
      <bottom style="thick">
        <color indexed="64"/>
      </bottom>
      <diagonal/>
    </border>
    <border>
      <left style="thick">
        <color theme="4" tint="-0.499984740745262"/>
      </left>
      <right/>
      <top/>
      <bottom style="thick">
        <color theme="4" tint="-0.499984740745262"/>
      </bottom>
      <diagonal/>
    </border>
    <border>
      <left/>
      <right style="thick">
        <color theme="4" tint="-0.499984740745262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indexed="64"/>
      </bottom>
      <diagonal/>
    </border>
    <border>
      <left style="thick">
        <color theme="4" tint="-0.499984740745262"/>
      </left>
      <right style="thick">
        <color indexed="64"/>
      </right>
      <top style="thick">
        <color theme="4" tint="-0.499984740745262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indexed="64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indexed="64"/>
      </bottom>
      <diagonal/>
    </border>
    <border>
      <left/>
      <right/>
      <top style="thick">
        <color theme="4" tint="-0.499984740745262"/>
      </top>
      <bottom style="thick">
        <color indexed="64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indexed="64"/>
      </bottom>
      <diagonal/>
    </border>
    <border>
      <left style="thick">
        <color indexed="64"/>
      </left>
      <right/>
      <top style="thick">
        <color theme="4" tint="-0.499984740745262"/>
      </top>
      <bottom style="thick">
        <color indexed="64"/>
      </bottom>
      <diagonal/>
    </border>
    <border>
      <left style="thin">
        <color auto="1"/>
      </left>
      <right/>
      <top/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indexed="64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theme="4" tint="-0.499984740745262"/>
      </right>
      <top/>
      <bottom/>
      <diagonal/>
    </border>
    <border>
      <left style="thick">
        <color indexed="64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indexed="64"/>
      </right>
      <top/>
      <bottom style="thick">
        <color theme="4" tint="-0.499984740745262"/>
      </bottom>
      <diagonal/>
    </border>
    <border>
      <left style="thick">
        <color indexed="64"/>
      </left>
      <right style="thick">
        <color theme="4" tint="-0.499984740745262"/>
      </right>
      <top style="thick">
        <color theme="4" tint="-0.499984740745262"/>
      </top>
      <bottom/>
      <diagonal/>
    </border>
    <border>
      <left style="thick">
        <color indexed="64"/>
      </left>
      <right style="thick">
        <color theme="4" tint="-0.499984740745262"/>
      </right>
      <top/>
      <bottom style="thick">
        <color theme="4" tint="-0.499984740745262"/>
      </bottom>
      <diagonal/>
    </border>
    <border>
      <left/>
      <right style="thick">
        <color indexed="64"/>
      </right>
      <top style="thick">
        <color theme="4" tint="-0.499984740745262"/>
      </top>
      <bottom/>
      <diagonal/>
    </border>
    <border>
      <left style="thick">
        <color indexed="64"/>
      </left>
      <right style="thick">
        <color theme="4" tint="-0.499984740745262"/>
      </right>
      <top/>
      <bottom/>
      <diagonal/>
    </border>
    <border>
      <left style="thick">
        <color theme="4" tint="-0.499984740745262"/>
      </left>
      <right/>
      <top/>
      <bottom/>
      <diagonal/>
    </border>
    <border>
      <left/>
      <right style="thick">
        <color indexed="64"/>
      </right>
      <top/>
      <bottom style="thick">
        <color theme="4" tint="-0.499984740745262"/>
      </bottom>
      <diagonal/>
    </border>
    <border>
      <left style="thick">
        <color theme="4" tint="-0.499984740745262"/>
      </left>
      <right style="thick">
        <color theme="4" tint="-0.499984740745262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65" fillId="0" borderId="0" applyNumberFormat="0" applyFill="0" applyBorder="0" applyAlignment="0" applyProtection="0"/>
  </cellStyleXfs>
  <cellXfs count="279"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3" borderId="0" xfId="1" applyFill="1" applyBorder="1"/>
    <xf numFmtId="0" fontId="2" fillId="3" borderId="9" xfId="1" applyFill="1" applyBorder="1"/>
    <xf numFmtId="0" fontId="7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3" borderId="16" xfId="0" applyFill="1" applyBorder="1"/>
    <xf numFmtId="0" fontId="9" fillId="3" borderId="17" xfId="0" applyFont="1" applyFill="1" applyBorder="1" applyAlignment="1">
      <alignment horizontal="left" vertical="center" indent="1"/>
    </xf>
    <xf numFmtId="0" fontId="0" fillId="3" borderId="18" xfId="0" applyFill="1" applyBorder="1"/>
    <xf numFmtId="0" fontId="0" fillId="3" borderId="17" xfId="0" applyFill="1" applyBorder="1"/>
    <xf numFmtId="0" fontId="10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12" fillId="0" borderId="19" xfId="0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0" fillId="0" borderId="23" xfId="0" applyFont="1" applyBorder="1"/>
    <xf numFmtId="0" fontId="26" fillId="0" borderId="24" xfId="0" applyFont="1" applyBorder="1" applyAlignment="1">
      <alignment horizontal="center"/>
    </xf>
    <xf numFmtId="0" fontId="27" fillId="0" borderId="13" xfId="0" applyFont="1" applyBorder="1"/>
    <xf numFmtId="0" fontId="0" fillId="0" borderId="33" xfId="0" applyBorder="1"/>
    <xf numFmtId="0" fontId="28" fillId="0" borderId="11" xfId="0" applyFont="1" applyBorder="1" applyAlignment="1">
      <alignment horizontal="center" vertical="center"/>
    </xf>
    <xf numFmtId="0" fontId="10" fillId="0" borderId="33" xfId="0" applyFont="1" applyBorder="1"/>
    <xf numFmtId="0" fontId="12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7" fillId="0" borderId="23" xfId="0" applyFont="1" applyBorder="1"/>
    <xf numFmtId="0" fontId="39" fillId="0" borderId="23" xfId="0" applyFont="1" applyBorder="1"/>
    <xf numFmtId="0" fontId="40" fillId="0" borderId="23" xfId="0" applyFont="1" applyBorder="1"/>
    <xf numFmtId="0" fontId="42" fillId="0" borderId="23" xfId="0" applyFont="1" applyBorder="1" applyAlignment="1">
      <alignment horizontal="center" vertical="center"/>
    </xf>
    <xf numFmtId="0" fontId="58" fillId="3" borderId="50" xfId="0" applyFont="1" applyFill="1" applyBorder="1"/>
    <xf numFmtId="0" fontId="59" fillId="5" borderId="51" xfId="0" applyFont="1" applyFill="1" applyBorder="1" applyAlignment="1">
      <alignment horizontal="center" vertical="center"/>
    </xf>
    <xf numFmtId="0" fontId="59" fillId="6" borderId="51" xfId="0" applyFont="1" applyFill="1" applyBorder="1" applyAlignment="1">
      <alignment horizontal="center" vertical="center"/>
    </xf>
    <xf numFmtId="0" fontId="59" fillId="5" borderId="0" xfId="0" applyFont="1" applyFill="1" applyAlignment="1">
      <alignment horizontal="center" vertical="center"/>
    </xf>
    <xf numFmtId="0" fontId="60" fillId="3" borderId="52" xfId="0" applyFont="1" applyFill="1" applyBorder="1" applyAlignment="1">
      <alignment horizontal="left" vertical="top"/>
    </xf>
    <xf numFmtId="0" fontId="61" fillId="5" borderId="50" xfId="0" applyFont="1" applyFill="1" applyBorder="1" applyAlignment="1">
      <alignment horizontal="center" vertical="center"/>
    </xf>
    <xf numFmtId="0" fontId="62" fillId="6" borderId="50" xfId="0" applyFont="1" applyFill="1" applyBorder="1" applyAlignment="1">
      <alignment horizontal="center" vertical="center"/>
    </xf>
    <xf numFmtId="0" fontId="62" fillId="6" borderId="50" xfId="0" applyFont="1" applyFill="1" applyBorder="1" applyAlignment="1">
      <alignment vertical="center"/>
    </xf>
    <xf numFmtId="0" fontId="62" fillId="6" borderId="53" xfId="0" applyFont="1" applyFill="1" applyBorder="1" applyAlignment="1">
      <alignment vertical="center"/>
    </xf>
    <xf numFmtId="0" fontId="62" fillId="7" borderId="50" xfId="0" applyFont="1" applyFill="1" applyBorder="1" applyAlignment="1">
      <alignment horizontal="center" vertical="center"/>
    </xf>
    <xf numFmtId="0" fontId="60" fillId="3" borderId="57" xfId="0" applyFont="1" applyFill="1" applyBorder="1" applyAlignment="1">
      <alignment horizontal="left" vertical="center"/>
    </xf>
    <xf numFmtId="0" fontId="63" fillId="6" borderId="50" xfId="0" applyFont="1" applyFill="1" applyBorder="1" applyAlignment="1">
      <alignment vertical="center"/>
    </xf>
    <xf numFmtId="14" fontId="0" fillId="0" borderId="0" xfId="0" applyNumberFormat="1"/>
    <xf numFmtId="14" fontId="0" fillId="0" borderId="0" xfId="0" applyNumberFormat="1" applyFill="1"/>
    <xf numFmtId="14" fontId="65" fillId="0" borderId="0" xfId="2" applyNumberFormat="1" applyFill="1"/>
    <xf numFmtId="0" fontId="65" fillId="3" borderId="1" xfId="2" applyFill="1" applyBorder="1"/>
    <xf numFmtId="0" fontId="61" fillId="5" borderId="52" xfId="0" applyFont="1" applyFill="1" applyBorder="1" applyAlignment="1">
      <alignment horizontal="center" vertical="center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2" fillId="7" borderId="50" xfId="0" applyFont="1" applyFill="1" applyBorder="1" applyAlignment="1">
      <alignment horizontal="center" vertical="center"/>
    </xf>
    <xf numFmtId="0" fontId="62" fillId="7" borderId="52" xfId="0" applyFont="1" applyFill="1" applyBorder="1" applyAlignment="1">
      <alignment horizontal="center" vertical="center"/>
    </xf>
    <xf numFmtId="0" fontId="62" fillId="7" borderId="54" xfId="0" applyFont="1" applyFill="1" applyBorder="1" applyAlignment="1">
      <alignment horizontal="center" vertical="center"/>
    </xf>
    <xf numFmtId="0" fontId="62" fillId="7" borderId="53" xfId="0" applyFont="1" applyFill="1" applyBorder="1" applyAlignment="1">
      <alignment horizontal="center" vertical="center"/>
    </xf>
    <xf numFmtId="0" fontId="63" fillId="7" borderId="52" xfId="0" applyFont="1" applyFill="1" applyBorder="1" applyAlignment="1">
      <alignment horizontal="center" vertical="center"/>
    </xf>
    <xf numFmtId="0" fontId="63" fillId="7" borderId="54" xfId="0" applyFont="1" applyFill="1" applyBorder="1" applyAlignment="1">
      <alignment horizontal="center" vertical="center"/>
    </xf>
    <xf numFmtId="0" fontId="63" fillId="7" borderId="53" xfId="0" applyFont="1" applyFill="1" applyBorder="1" applyAlignment="1">
      <alignment horizontal="center" vertical="center"/>
    </xf>
    <xf numFmtId="0" fontId="60" fillId="3" borderId="55" xfId="0" applyFont="1" applyFill="1" applyBorder="1" applyAlignment="1">
      <alignment horizontal="left" vertical="center"/>
    </xf>
    <xf numFmtId="0" fontId="60" fillId="3" borderId="56" xfId="0" applyFont="1" applyFill="1" applyBorder="1" applyAlignment="1">
      <alignment horizontal="left" vertical="center"/>
    </xf>
    <xf numFmtId="0" fontId="60" fillId="3" borderId="57" xfId="0" applyFont="1" applyFill="1" applyBorder="1" applyAlignment="1">
      <alignment horizontal="left" vertical="center"/>
    </xf>
    <xf numFmtId="0" fontId="64" fillId="7" borderId="52" xfId="0" applyFont="1" applyFill="1" applyBorder="1" applyAlignment="1">
      <alignment horizontal="center" vertical="center"/>
    </xf>
    <xf numFmtId="0" fontId="64" fillId="7" borderId="54" xfId="0" applyFont="1" applyFill="1" applyBorder="1" applyAlignment="1">
      <alignment horizontal="center" vertical="center"/>
    </xf>
    <xf numFmtId="0" fontId="64" fillId="7" borderId="53" xfId="0" applyFont="1" applyFill="1" applyBorder="1" applyAlignment="1">
      <alignment horizontal="center" vertical="center"/>
    </xf>
    <xf numFmtId="0" fontId="57" fillId="0" borderId="0" xfId="0" applyFont="1" applyAlignment="1">
      <alignment horizontal="center" wrapText="1"/>
    </xf>
    <xf numFmtId="0" fontId="61" fillId="5" borderId="50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/>
    <xf numFmtId="0" fontId="5" fillId="3" borderId="0" xfId="0" applyFont="1" applyFill="1"/>
    <xf numFmtId="0" fontId="5" fillId="3" borderId="4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0" xfId="0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24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30" fillId="0" borderId="24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2" fillId="3" borderId="31" xfId="0" applyFont="1" applyFill="1" applyBorder="1" applyAlignment="1">
      <alignment horizontal="center"/>
    </xf>
    <xf numFmtId="0" fontId="32" fillId="3" borderId="22" xfId="0" applyFont="1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33" fillId="3" borderId="24" xfId="0" applyFont="1" applyFill="1" applyBorder="1" applyAlignment="1">
      <alignment horizontal="center" vertical="center"/>
    </xf>
    <xf numFmtId="0" fontId="33" fillId="3" borderId="29" xfId="0" applyFont="1" applyFill="1" applyBorder="1" applyAlignment="1">
      <alignment horizontal="center" vertical="center"/>
    </xf>
    <xf numFmtId="0" fontId="33" fillId="3" borderId="22" xfId="0" applyFont="1" applyFill="1" applyBorder="1" applyAlignment="1">
      <alignment horizontal="center" vertical="center"/>
    </xf>
    <xf numFmtId="0" fontId="41" fillId="0" borderId="24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22" xfId="0" applyFont="1" applyBorder="1" applyAlignment="1">
      <alignment horizontal="left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2" fillId="0" borderId="33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13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46" fillId="0" borderId="24" xfId="0" applyFont="1" applyBorder="1" applyAlignment="1">
      <alignment horizontal="center" vertical="center"/>
    </xf>
    <xf numFmtId="0" fontId="46" fillId="0" borderId="29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5" fillId="0" borderId="24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22" xfId="0" applyFont="1" applyBorder="1" applyAlignment="1">
      <alignment horizontal="left" vertical="center" wrapText="1"/>
    </xf>
    <xf numFmtId="0" fontId="48" fillId="0" borderId="24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9" fillId="0" borderId="29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6" fillId="0" borderId="11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/>
    </xf>
    <xf numFmtId="0" fontId="46" fillId="0" borderId="19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/>
    </xf>
    <xf numFmtId="0" fontId="50" fillId="0" borderId="11" xfId="0" applyFont="1" applyBorder="1" applyAlignment="1">
      <alignment horizontal="left" vertical="center"/>
    </xf>
    <xf numFmtId="0" fontId="50" fillId="0" borderId="12" xfId="0" applyFont="1" applyBorder="1" applyAlignment="1">
      <alignment horizontal="left" vertical="center"/>
    </xf>
    <xf numFmtId="0" fontId="50" fillId="0" borderId="13" xfId="0" applyFont="1" applyBorder="1" applyAlignment="1">
      <alignment horizontal="left" vertical="center"/>
    </xf>
    <xf numFmtId="0" fontId="50" fillId="0" borderId="19" xfId="0" applyFont="1" applyBorder="1" applyAlignment="1">
      <alignment horizontal="left" vertical="center"/>
    </xf>
    <xf numFmtId="0" fontId="50" fillId="0" borderId="4" xfId="0" applyFont="1" applyBorder="1" applyAlignment="1">
      <alignment horizontal="left" vertical="center"/>
    </xf>
    <xf numFmtId="0" fontId="50" fillId="0" borderId="20" xfId="0" applyFont="1" applyBorder="1" applyAlignment="1">
      <alignment horizontal="left" vertical="center"/>
    </xf>
    <xf numFmtId="0" fontId="44" fillId="0" borderId="33" xfId="0" applyFont="1" applyBorder="1" applyAlignment="1">
      <alignment horizontal="center"/>
    </xf>
    <xf numFmtId="0" fontId="44" fillId="0" borderId="21" xfId="0" applyFont="1" applyBorder="1" applyAlignment="1">
      <alignment horizontal="center"/>
    </xf>
    <xf numFmtId="0" fontId="55" fillId="0" borderId="33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45" xfId="0" applyFont="1" applyBorder="1" applyAlignment="1">
      <alignment horizontal="center" vertical="center"/>
    </xf>
    <xf numFmtId="0" fontId="56" fillId="0" borderId="19" xfId="0" applyFont="1" applyBorder="1" applyAlignment="1">
      <alignment horizontal="center" vertical="center"/>
    </xf>
    <xf numFmtId="0" fontId="56" fillId="0" borderId="48" xfId="0" applyFont="1" applyBorder="1" applyAlignment="1">
      <alignment horizontal="center" vertical="center"/>
    </xf>
    <xf numFmtId="0" fontId="46" fillId="0" borderId="33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55" fillId="0" borderId="11" xfId="0" applyFont="1" applyBorder="1" applyAlignment="1">
      <alignment horizontal="left" vertical="top"/>
    </xf>
    <xf numFmtId="0" fontId="55" fillId="0" borderId="12" xfId="0" applyFont="1" applyBorder="1" applyAlignment="1">
      <alignment horizontal="left" vertical="top"/>
    </xf>
    <xf numFmtId="0" fontId="55" fillId="0" borderId="13" xfId="0" applyFont="1" applyBorder="1" applyAlignment="1">
      <alignment horizontal="left" vertical="top"/>
    </xf>
    <xf numFmtId="0" fontId="55" fillId="0" borderId="19" xfId="0" applyFont="1" applyBorder="1" applyAlignment="1">
      <alignment horizontal="left" vertical="top"/>
    </xf>
    <xf numFmtId="0" fontId="55" fillId="0" borderId="4" xfId="0" applyFont="1" applyBorder="1" applyAlignment="1">
      <alignment horizontal="left" vertical="top"/>
    </xf>
    <xf numFmtId="0" fontId="55" fillId="0" borderId="20" xfId="0" applyFont="1" applyBorder="1" applyAlignment="1">
      <alignment horizontal="left" vertical="top"/>
    </xf>
    <xf numFmtId="0" fontId="52" fillId="0" borderId="24" xfId="0" applyFont="1" applyBorder="1" applyAlignment="1">
      <alignment horizontal="center"/>
    </xf>
    <xf numFmtId="0" fontId="52" fillId="0" borderId="29" xfId="0" applyFont="1" applyBorder="1" applyAlignment="1">
      <alignment horizontal="center"/>
    </xf>
    <xf numFmtId="0" fontId="52" fillId="0" borderId="22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4" xfId="0" applyBorder="1" applyAlignment="1">
      <alignment horizontal="center"/>
    </xf>
    <xf numFmtId="0" fontId="53" fillId="0" borderId="11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47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4" fillId="0" borderId="33" xfId="0" applyFont="1" applyBorder="1" applyAlignment="1">
      <alignment horizontal="center" vertical="center"/>
    </xf>
    <xf numFmtId="0" fontId="54" fillId="0" borderId="40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1" fillId="8" borderId="50" xfId="0" applyFont="1" applyFill="1" applyBorder="1" applyAlignment="1">
      <alignment horizontal="center" vertical="center"/>
    </xf>
    <xf numFmtId="0" fontId="61" fillId="8" borderId="5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</cellXfs>
  <cellStyles count="3">
    <cellStyle name="Accent6" xfId="1" builtinId="49"/>
    <cellStyle name="Lien hypertexte" xfId="2" builtinId="8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ck">
          <color theme="4" tint="-0.499984740745262"/>
        </left>
        <right/>
        <top style="thick">
          <color theme="4" tint="-0.499984740745262"/>
        </top>
        <bottom style="thick">
          <color theme="4" tint="-0.499984740745262"/>
        </bottom>
        <vertical style="thick">
          <color theme="4" tint="-0.499984740745262"/>
        </vertical>
        <horizontal style="thick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ck">
          <color theme="4" tint="-0.499984740745262"/>
        </left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  <vertical style="thick">
          <color theme="4" tint="-0.499984740745262"/>
        </vertical>
        <horizontal style="thick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ck">
          <color theme="4" tint="-0.499984740745262"/>
        </left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  <vertical style="thick">
          <color theme="4" tint="-0.499984740745262"/>
        </vertical>
        <horizontal style="thick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  <vertical style="thick">
          <color theme="4" tint="-0.499984740745262"/>
        </vertical>
        <horizontal style="thick">
          <color theme="4" tint="-0.499984740745262"/>
        </horizontal>
      </border>
    </dxf>
    <dxf>
      <border>
        <top style="thick">
          <color rgb="FF244062"/>
        </top>
      </border>
    </dxf>
    <dxf>
      <border diagonalUp="0" diagonalDown="0">
        <left style="thick">
          <color rgb="FF244062"/>
        </left>
        <right style="thick">
          <color rgb="FF244062"/>
        </right>
        <top style="thick">
          <color rgb="FF244062"/>
        </top>
        <bottom style="thick">
          <color rgb="FF2440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ck">
          <color theme="4" tint="-0.499984740745262"/>
        </left>
        <right/>
        <top style="thick">
          <color theme="4" tint="-0.499984740745262"/>
        </top>
        <bottom style="thick">
          <color theme="4" tint="-0.499984740745262"/>
        </bottom>
        <vertical style="thick">
          <color theme="4" tint="-0.499984740745262"/>
        </vertical>
        <horizontal style="thick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ck">
          <color theme="4" tint="-0.499984740745262"/>
        </left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  <vertical style="thick">
          <color theme="4" tint="-0.499984740745262"/>
        </vertical>
        <horizontal style="thick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ck">
          <color theme="4" tint="-0.499984740745262"/>
        </left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  <vertical style="thick">
          <color theme="4" tint="-0.499984740745262"/>
        </vertical>
        <horizontal style="thick">
          <color theme="4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  <vertical style="thick">
          <color theme="4" tint="-0.499984740745262"/>
        </vertical>
        <horizontal style="thick">
          <color theme="4" tint="-0.499984740745262"/>
        </horizontal>
      </border>
    </dxf>
    <dxf>
      <border>
        <top style="thick">
          <color theme="4" tint="-0.499984740745262"/>
        </top>
      </border>
    </dxf>
    <dxf>
      <border diagonalUp="0" diagonalDown="0">
        <left style="thick">
          <color theme="4" tint="-0.499984740745262"/>
        </left>
        <right style="thick">
          <color theme="4" tint="-0.499984740745262"/>
        </right>
        <top style="thick">
          <color theme="4" tint="-0.499984740745262"/>
        </top>
        <bottom style="thick">
          <color theme="4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Style de tableau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3.xml"/><Relationship Id="rId2" Type="http://schemas.openxmlformats.org/officeDocument/2006/relationships/image" Target="../media/image10.png"/><Relationship Id="rId1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ustomXml" Target="../ink/ink5.xml"/><Relationship Id="rId2" Type="http://schemas.openxmlformats.org/officeDocument/2006/relationships/image" Target="../media/image10.png"/><Relationship Id="rId1" Type="http://schemas.openxmlformats.org/officeDocument/2006/relationships/customXml" Target="../ink/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182340</xdr:colOff>
      <xdr:row>0</xdr:row>
      <xdr:rowOff>0</xdr:rowOff>
    </xdr:from>
    <xdr:to>
      <xdr:col>5</xdr:col>
      <xdr:colOff>182700</xdr:colOff>
      <xdr:row>0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Encre 3">
              <a:extLst>
                <a:ext uri="{FF2B5EF4-FFF2-40B4-BE49-F238E27FC236}">
                  <a16:creationId xmlns:a16="http://schemas.microsoft.com/office/drawing/2014/main" xmlns="" id="{00000000-0008-0000-0000-000004000000}"/>
                </a:ext>
              </a:extLst>
            </xdr14:cNvPr>
            <xdr14:cNvContentPartPr/>
          </xdr14:nvContentPartPr>
          <xdr14:nvPr macro=""/>
          <xdr14:xfrm>
            <a:off x="4914360" y="218880"/>
            <a:ext cx="360" cy="360"/>
          </xdr14:xfrm>
        </xdr:contentPart>
      </mc:Choice>
      <mc:Fallback xmlns="">
        <xdr:pic>
          <xdr:nvPicPr>
            <xdr:cNvPr id="2" name="Encre 1">
              <a:extLst>
                <a:ext uri="{FF2B5EF4-FFF2-40B4-BE49-F238E27FC236}">
                  <a16:creationId xmlns:a16="http://schemas.microsoft.com/office/drawing/2014/main" id="{9CE67380-C5BE-4958-8C06-2ED08CCCFB9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905360" y="209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218880</xdr:rowOff>
    </xdr:from>
    <xdr:to>
      <xdr:col>0</xdr:col>
      <xdr:colOff>360</xdr:colOff>
      <xdr:row>1</xdr:row>
      <xdr:rowOff>2409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cre 1">
              <a:extLst>
                <a:ext uri="{FF2B5EF4-FFF2-40B4-BE49-F238E27FC236}">
                  <a16:creationId xmlns:a16="http://schemas.microsoft.com/office/drawing/2014/main" xmlns="" id="{00000000-0008-0000-0100-000002000000}"/>
                </a:ext>
              </a:extLst>
            </xdr14:cNvPr>
            <xdr14:cNvContentPartPr/>
          </xdr14:nvContentPartPr>
          <xdr14:nvPr macro=""/>
          <xdr14:xfrm>
            <a:off x="4914360" y="218880"/>
            <a:ext cx="360" cy="360"/>
          </xdr14:xfrm>
        </xdr:contentPart>
      </mc:Choice>
      <mc:Fallback xmlns="">
        <xdr:pic>
          <xdr:nvPicPr>
            <xdr:cNvPr id="9" name="Encre 8">
              <a:extLst>
                <a:ext uri="{FF2B5EF4-FFF2-40B4-BE49-F238E27FC236}">
                  <a16:creationId xmlns:a16="http://schemas.microsoft.com/office/drawing/2014/main" id="{6458D35C-4124-4F15-8026-83285A63AB0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905720" y="209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228060</xdr:colOff>
      <xdr:row>0</xdr:row>
      <xdr:rowOff>218880</xdr:rowOff>
    </xdr:from>
    <xdr:to>
      <xdr:col>5</xdr:col>
      <xdr:colOff>228420</xdr:colOff>
      <xdr:row>1</xdr:row>
      <xdr:rowOff>2409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cre 2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14:cNvPr>
            <xdr14:cNvContentPartPr/>
          </xdr14:nvContentPartPr>
          <xdr14:nvPr macro=""/>
          <xdr14:xfrm>
            <a:off x="4914360" y="218880"/>
            <a:ext cx="360" cy="360"/>
          </xdr14:xfrm>
        </xdr:contentPart>
      </mc:Choice>
      <mc:Fallback xmlns="">
        <xdr:pic>
          <xdr:nvPicPr>
            <xdr:cNvPr id="9" name="Encre 8">
              <a:extLst>
                <a:ext uri="{FF2B5EF4-FFF2-40B4-BE49-F238E27FC236}">
                  <a16:creationId xmlns:a16="http://schemas.microsoft.com/office/drawing/2014/main" id="{6458D35C-4124-4F15-8026-83285A63AB0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905720" y="209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218880</xdr:rowOff>
    </xdr:from>
    <xdr:to>
      <xdr:col>0</xdr:col>
      <xdr:colOff>360</xdr:colOff>
      <xdr:row>1</xdr:row>
      <xdr:rowOff>2409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Encre 1">
              <a:extLst>
                <a:ext uri="{FF2B5EF4-FFF2-40B4-BE49-F238E27FC236}">
                  <a16:creationId xmlns:a16="http://schemas.microsoft.com/office/drawing/2014/main" xmlns="" id="{E1E63E79-9A9E-4370-B48D-927FA55F98A5}"/>
                </a:ext>
              </a:extLst>
            </xdr14:cNvPr>
            <xdr14:cNvContentPartPr/>
          </xdr14:nvContentPartPr>
          <xdr14:nvPr macro=""/>
          <xdr14:xfrm>
            <a:off x="4914360" y="218880"/>
            <a:ext cx="360" cy="360"/>
          </xdr14:xfrm>
        </xdr:contentPart>
      </mc:Choice>
      <mc:Fallback xmlns="">
        <xdr:pic>
          <xdr:nvPicPr>
            <xdr:cNvPr id="9" name="Encre 8">
              <a:extLst>
                <a:ext uri="{FF2B5EF4-FFF2-40B4-BE49-F238E27FC236}">
                  <a16:creationId xmlns:a16="http://schemas.microsoft.com/office/drawing/2014/main" id="{6458D35C-4124-4F15-8026-83285A63AB0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905720" y="209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228060</xdr:colOff>
      <xdr:row>0</xdr:row>
      <xdr:rowOff>218880</xdr:rowOff>
    </xdr:from>
    <xdr:to>
      <xdr:col>5</xdr:col>
      <xdr:colOff>228420</xdr:colOff>
      <xdr:row>1</xdr:row>
      <xdr:rowOff>2409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Encre 2">
              <a:extLst>
                <a:ext uri="{FF2B5EF4-FFF2-40B4-BE49-F238E27FC236}">
                  <a16:creationId xmlns:a16="http://schemas.microsoft.com/office/drawing/2014/main" xmlns="" id="{86EC8730-EF39-4C7A-A76E-34F1F002C3D5}"/>
                </a:ext>
              </a:extLst>
            </xdr14:cNvPr>
            <xdr14:cNvContentPartPr/>
          </xdr14:nvContentPartPr>
          <xdr14:nvPr macro=""/>
          <xdr14:xfrm>
            <a:off x="4914360" y="218880"/>
            <a:ext cx="360" cy="360"/>
          </xdr14:xfrm>
        </xdr:contentPart>
      </mc:Choice>
      <mc:Fallback xmlns="">
        <xdr:pic>
          <xdr:nvPicPr>
            <xdr:cNvPr id="9" name="Encre 8">
              <a:extLst>
                <a:ext uri="{FF2B5EF4-FFF2-40B4-BE49-F238E27FC236}">
                  <a16:creationId xmlns:a16="http://schemas.microsoft.com/office/drawing/2014/main" id="{6458D35C-4124-4F15-8026-83285A63AB0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905720" y="2098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100965</xdr:colOff>
      <xdr:row>10</xdr:row>
      <xdr:rowOff>238125</xdr:rowOff>
    </xdr:from>
    <xdr:to>
      <xdr:col>9</xdr:col>
      <xdr:colOff>43815</xdr:colOff>
      <xdr:row>22</xdr:row>
      <xdr:rowOff>51435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xmlns="" id="{9ED6D6A9-A7F4-4DC1-80D0-A625DAFD1F4B}"/>
            </a:ext>
          </a:extLst>
        </xdr:cNvPr>
        <xdr:cNvSpPr txBox="1"/>
      </xdr:nvSpPr>
      <xdr:spPr>
        <a:xfrm>
          <a:off x="4063365" y="2539365"/>
          <a:ext cx="311277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  <a:p>
          <a:r>
            <a:rPr lang="fr-FR" sz="1100"/>
            <a:t>Si j'ai bien compris votre problème</a:t>
          </a:r>
        </a:p>
        <a:p>
          <a:r>
            <a:rPr lang="fr-FR" sz="1100"/>
            <a:t>Créer une feuille Menu</a:t>
          </a:r>
        </a:p>
        <a:p>
          <a:r>
            <a:rPr lang="fr-FR" sz="1100"/>
            <a:t>Entrer les noms des feuilles</a:t>
          </a:r>
          <a:r>
            <a:rPr lang="fr-FR" sz="1100" baseline="0"/>
            <a:t> (date)</a:t>
          </a:r>
        </a:p>
        <a:p>
          <a:r>
            <a:rPr lang="fr-FR" sz="1100" baseline="0"/>
            <a:t>Sélectionner une date</a:t>
          </a:r>
        </a:p>
        <a:p>
          <a:r>
            <a:rPr lang="fr-FR" sz="1100" baseline="0"/>
            <a:t>Cliquer droit </a:t>
          </a:r>
        </a:p>
        <a:p>
          <a:r>
            <a:rPr lang="fr-FR" sz="1100" baseline="0"/>
            <a:t>Menu déroulant sélectionner lien</a:t>
          </a:r>
        </a:p>
        <a:p>
          <a:r>
            <a:rPr lang="fr-FR" sz="1100" baseline="0"/>
            <a:t>Créer un lien </a:t>
          </a:r>
        </a:p>
        <a:p>
          <a:r>
            <a:rPr lang="fr-FR" sz="1100" baseline="0"/>
            <a:t>Sélectionner dans ce documment</a:t>
          </a:r>
        </a:p>
        <a:p>
          <a:r>
            <a:rPr lang="fr-FR" sz="1100" baseline="0"/>
            <a:t>Sélectionner la feuille correspondant à la date </a:t>
          </a:r>
        </a:p>
        <a:p>
          <a:r>
            <a:rPr lang="fr-FR" sz="1100" baseline="0"/>
            <a:t>Valider Ok</a:t>
          </a:r>
        </a:p>
        <a:p>
          <a:r>
            <a:rPr lang="fr-FR" sz="1100" baseline="0"/>
            <a:t>Sur la feuille de destinnation </a:t>
          </a:r>
        </a:p>
        <a:p>
          <a:r>
            <a:rPr lang="fr-FR" sz="1100" baseline="0"/>
            <a:t>Entrer Retour en A1 par exemple</a:t>
          </a:r>
        </a:p>
        <a:p>
          <a:r>
            <a:rPr lang="fr-FR" sz="1100" baseline="0"/>
            <a:t>Sélectionner retour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/>
            <a:t>Créer un lien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Sélectionner dans ce documment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Sélectionner la feuille Menu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Valider Ok</a:t>
          </a:r>
          <a:endParaRPr lang="fr-FR">
            <a:effectLst/>
          </a:endParaRPr>
        </a:p>
        <a:p>
          <a:endParaRPr lang="fr-FR" sz="1100" baseline="0"/>
        </a:p>
        <a:p>
          <a:endParaRPr lang="fr-FR" sz="1100"/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1-27T15:05:37.486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1-27T15:02:02.984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1-27T15:02:02.985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1-29T08:42:41.759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0-01-29T08:42:41.76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-2147483648 0</inkml:trace>
</inkml:ink>
</file>

<file path=xl/tables/table1.xml><?xml version="1.0" encoding="utf-8"?>
<table xmlns="http://schemas.openxmlformats.org/spreadsheetml/2006/main" id="1" name="Tableau3734192666688089935" displayName="Tableau3734192666688089935" ref="J4:M18" totalsRowShown="0" dataDxfId="14" tableBorderDxfId="13" totalsRowBorderDxfId="12" headerRowCellStyle="Accent6">
  <autoFilter ref="J4:M18"/>
  <tableColumns count="4">
    <tableColumn id="1" name="Colonne10" dataDxfId="11"/>
    <tableColumn id="2" name="Colonne11" dataDxfId="10"/>
    <tableColumn id="3" name="Colonne12" dataDxfId="9"/>
    <tableColumn id="4" name="Colonne13" dataDxfId="8"/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id="2" name="Tableau37341926666880899353" displayName="Tableau37341926666880899353" ref="J4:M18" totalsRowShown="0" dataDxfId="6" tableBorderDxfId="5" totalsRowBorderDxfId="4" headerRowCellStyle="Accent6">
  <autoFilter ref="J4:M18"/>
  <tableColumns count="4">
    <tableColumn id="1" name="Colonne10" dataDxfId="3"/>
    <tableColumn id="2" name="Colonne11" dataDxfId="2"/>
    <tableColumn id="3" name="Colonne12" dataDxfId="1"/>
    <tableColumn id="4" name="Colonne13" dataDxfId="0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F4" sqref="F4:H5"/>
    </sheetView>
  </sheetViews>
  <sheetFormatPr baseColWidth="10" defaultRowHeight="14.4" x14ac:dyDescent="0.3"/>
  <sheetData>
    <row r="1" spans="1:8" x14ac:dyDescent="0.3">
      <c r="A1" s="77"/>
      <c r="B1" s="77"/>
      <c r="C1" s="77"/>
      <c r="D1" s="77"/>
      <c r="E1" s="77"/>
      <c r="F1" s="77"/>
      <c r="G1" s="77"/>
      <c r="H1" s="77"/>
    </row>
    <row r="2" spans="1:8" x14ac:dyDescent="0.3">
      <c r="A2" s="77"/>
      <c r="B2" s="77"/>
      <c r="C2" s="77"/>
      <c r="D2" s="77"/>
      <c r="E2" s="77"/>
      <c r="F2" s="77"/>
      <c r="G2" s="77"/>
      <c r="H2" s="77"/>
    </row>
    <row r="3" spans="1:8" ht="28.5" x14ac:dyDescent="0.45">
      <c r="A3" s="45" t="s">
        <v>89</v>
      </c>
      <c r="B3" s="46" t="s">
        <v>90</v>
      </c>
      <c r="C3" s="46" t="s">
        <v>91</v>
      </c>
      <c r="D3" s="46" t="s">
        <v>92</v>
      </c>
      <c r="E3" s="47"/>
      <c r="F3" s="48" t="s">
        <v>93</v>
      </c>
      <c r="G3" s="46" t="s">
        <v>94</v>
      </c>
      <c r="H3" s="46" t="s">
        <v>95</v>
      </c>
    </row>
    <row r="4" spans="1:8" ht="15.6" x14ac:dyDescent="0.3">
      <c r="A4" s="49" t="s">
        <v>96</v>
      </c>
      <c r="B4" s="275">
        <v>38174</v>
      </c>
      <c r="C4" s="275">
        <v>6576</v>
      </c>
      <c r="D4" s="275">
        <v>27398</v>
      </c>
      <c r="E4" s="51"/>
      <c r="F4" s="276">
        <v>12385</v>
      </c>
      <c r="G4" s="275">
        <v>5224</v>
      </c>
      <c r="H4" s="275">
        <v>98302</v>
      </c>
    </row>
    <row r="5" spans="1:8" ht="15.6" x14ac:dyDescent="0.3">
      <c r="A5" s="49" t="s">
        <v>97</v>
      </c>
      <c r="B5" s="275">
        <v>38008</v>
      </c>
      <c r="C5" s="275">
        <v>6551</v>
      </c>
      <c r="D5" s="275">
        <v>27383</v>
      </c>
      <c r="E5" s="51"/>
      <c r="F5" s="275">
        <v>12380</v>
      </c>
      <c r="G5" s="275">
        <v>5224</v>
      </c>
      <c r="H5" s="275">
        <v>98052</v>
      </c>
    </row>
    <row r="6" spans="1:8" ht="15.75" x14ac:dyDescent="0.25">
      <c r="A6" s="49" t="s">
        <v>98</v>
      </c>
      <c r="B6" s="50">
        <f>B4-B5</f>
        <v>166</v>
      </c>
      <c r="C6" s="50">
        <f t="shared" ref="C6:D6" si="0">C4-C5</f>
        <v>25</v>
      </c>
      <c r="D6" s="50">
        <f t="shared" si="0"/>
        <v>15</v>
      </c>
      <c r="E6" s="51"/>
      <c r="F6" s="50">
        <f>F4-F5</f>
        <v>5</v>
      </c>
      <c r="G6" s="50">
        <f>G4-G5</f>
        <v>0</v>
      </c>
      <c r="H6" s="50">
        <f>H4-H5</f>
        <v>250</v>
      </c>
    </row>
    <row r="7" spans="1:8" ht="15.75" x14ac:dyDescent="0.25">
      <c r="A7" s="49" t="s">
        <v>99</v>
      </c>
      <c r="B7" s="50">
        <v>0</v>
      </c>
      <c r="C7" s="50">
        <v>0</v>
      </c>
      <c r="D7" s="50">
        <v>0</v>
      </c>
      <c r="E7" s="51"/>
      <c r="F7" s="50">
        <v>0</v>
      </c>
      <c r="G7" s="50">
        <v>0</v>
      </c>
      <c r="H7" s="50">
        <v>0</v>
      </c>
    </row>
    <row r="8" spans="1:8" ht="15.75" x14ac:dyDescent="0.25">
      <c r="A8" s="49" t="s">
        <v>100</v>
      </c>
      <c r="B8" s="50">
        <f>B6-B7</f>
        <v>166</v>
      </c>
      <c r="C8" s="50">
        <f>C6-C7</f>
        <v>25</v>
      </c>
      <c r="D8" s="50">
        <f>D6-D7</f>
        <v>15</v>
      </c>
      <c r="E8" s="51"/>
      <c r="F8" s="50">
        <f>F6-F7</f>
        <v>5</v>
      </c>
      <c r="G8" s="50">
        <f>G6-G7</f>
        <v>0</v>
      </c>
      <c r="H8" s="50">
        <f>H6-H7</f>
        <v>250</v>
      </c>
    </row>
    <row r="9" spans="1:8" ht="15.75" x14ac:dyDescent="0.25">
      <c r="A9" s="49" t="s">
        <v>101</v>
      </c>
      <c r="B9" s="78">
        <f>B8+C8</f>
        <v>191</v>
      </c>
      <c r="C9" s="78"/>
      <c r="D9" s="50">
        <f>D8+E8</f>
        <v>15</v>
      </c>
      <c r="E9" s="52"/>
      <c r="F9" s="61">
        <f>F8+G8</f>
        <v>5</v>
      </c>
      <c r="G9" s="63"/>
      <c r="H9" s="50">
        <f>H8</f>
        <v>250</v>
      </c>
    </row>
    <row r="10" spans="1:8" ht="15.75" x14ac:dyDescent="0.25">
      <c r="A10" s="49" t="s">
        <v>102</v>
      </c>
      <c r="B10" s="78">
        <f>B9*670</f>
        <v>127970</v>
      </c>
      <c r="C10" s="78"/>
      <c r="D10" s="50">
        <f>D9*630</f>
        <v>9450</v>
      </c>
      <c r="E10" s="52"/>
      <c r="F10" s="61">
        <f>F9*570</f>
        <v>2850</v>
      </c>
      <c r="G10" s="63"/>
      <c r="H10" s="50">
        <f>H9*540</f>
        <v>135000</v>
      </c>
    </row>
    <row r="11" spans="1:8" ht="15.75" x14ac:dyDescent="0.25">
      <c r="A11" s="49" t="s">
        <v>103</v>
      </c>
      <c r="B11" s="61">
        <f>B10+D10</f>
        <v>137420</v>
      </c>
      <c r="C11" s="62"/>
      <c r="D11" s="63"/>
      <c r="E11" s="52"/>
      <c r="F11" s="61">
        <f>F10+H10</f>
        <v>137850</v>
      </c>
      <c r="G11" s="62"/>
      <c r="H11" s="63"/>
    </row>
    <row r="12" spans="1:8" ht="15.75" x14ac:dyDescent="0.25">
      <c r="A12" s="49" t="s">
        <v>104</v>
      </c>
      <c r="B12" s="65">
        <f>Q15</f>
        <v>0</v>
      </c>
      <c r="C12" s="66"/>
      <c r="D12" s="66"/>
      <c r="E12" s="66"/>
      <c r="F12" s="66"/>
      <c r="G12" s="66"/>
      <c r="H12" s="67"/>
    </row>
    <row r="13" spans="1:8" ht="15.75" x14ac:dyDescent="0.25">
      <c r="A13" s="49" t="s">
        <v>105</v>
      </c>
      <c r="B13" s="64">
        <f>B11</f>
        <v>137420</v>
      </c>
      <c r="C13" s="64"/>
      <c r="D13" s="64"/>
      <c r="E13" s="53"/>
      <c r="F13" s="65">
        <f>F11</f>
        <v>137850</v>
      </c>
      <c r="G13" s="66"/>
      <c r="H13" s="67"/>
    </row>
    <row r="14" spans="1:8" ht="15.6" x14ac:dyDescent="0.3">
      <c r="A14" s="71" t="s">
        <v>106</v>
      </c>
      <c r="B14" s="54" t="s">
        <v>107</v>
      </c>
      <c r="C14" s="54">
        <v>0</v>
      </c>
      <c r="D14" s="54">
        <f>C14*670</f>
        <v>0</v>
      </c>
      <c r="E14" s="52"/>
      <c r="F14" s="54" t="s">
        <v>108</v>
      </c>
      <c r="G14" s="54">
        <v>20</v>
      </c>
      <c r="H14" s="54">
        <f>G14*540</f>
        <v>10800</v>
      </c>
    </row>
    <row r="15" spans="1:8" ht="15.6" x14ac:dyDescent="0.3">
      <c r="A15" s="72"/>
      <c r="B15" s="54" t="s">
        <v>107</v>
      </c>
      <c r="C15" s="54"/>
      <c r="D15" s="54">
        <f>C15*670</f>
        <v>0</v>
      </c>
      <c r="E15" s="52"/>
      <c r="F15" s="54" t="s">
        <v>108</v>
      </c>
      <c r="G15" s="54">
        <v>0</v>
      </c>
      <c r="H15" s="54">
        <f>G15*540</f>
        <v>0</v>
      </c>
    </row>
    <row r="16" spans="1:8" ht="15.6" x14ac:dyDescent="0.3">
      <c r="A16" s="72"/>
      <c r="B16" s="54" t="s">
        <v>107</v>
      </c>
      <c r="C16" s="54"/>
      <c r="D16" s="54">
        <f>C16*630</f>
        <v>0</v>
      </c>
      <c r="E16" s="52"/>
      <c r="F16" s="54" t="s">
        <v>108</v>
      </c>
      <c r="G16" s="54">
        <v>0</v>
      </c>
      <c r="H16" s="54">
        <f>G16*570</f>
        <v>0</v>
      </c>
    </row>
    <row r="17" spans="1:8" ht="15.6" x14ac:dyDescent="0.3">
      <c r="A17" s="73"/>
      <c r="B17" s="54"/>
      <c r="C17" s="65">
        <f>SUM(D14:D16)</f>
        <v>0</v>
      </c>
      <c r="D17" s="67"/>
      <c r="E17" s="52"/>
      <c r="F17" s="54"/>
      <c r="G17" s="64">
        <f>SUM(H14:H16)</f>
        <v>10800</v>
      </c>
      <c r="H17" s="64"/>
    </row>
    <row r="18" spans="1:8" ht="20.399999999999999" x14ac:dyDescent="0.3">
      <c r="A18" s="55"/>
      <c r="B18" s="68">
        <f>B13-C17</f>
        <v>137420</v>
      </c>
      <c r="C18" s="69"/>
      <c r="D18" s="70"/>
      <c r="E18" s="56"/>
      <c r="F18" s="68">
        <f>F13-G17</f>
        <v>127050</v>
      </c>
      <c r="G18" s="69"/>
      <c r="H18" s="70"/>
    </row>
    <row r="19" spans="1:8" ht="24.6" x14ac:dyDescent="0.3">
      <c r="A19" s="49" t="s">
        <v>109</v>
      </c>
      <c r="B19" s="74">
        <f>B18+F18+B12</f>
        <v>264470</v>
      </c>
      <c r="C19" s="75"/>
      <c r="D19" s="75"/>
      <c r="E19" s="75"/>
      <c r="F19" s="75"/>
      <c r="G19" s="75"/>
      <c r="H19" s="76"/>
    </row>
  </sheetData>
  <mergeCells count="16">
    <mergeCell ref="A14:A17"/>
    <mergeCell ref="C17:D17"/>
    <mergeCell ref="G17:H17"/>
    <mergeCell ref="B19:H19"/>
    <mergeCell ref="A1:H2"/>
    <mergeCell ref="B9:C9"/>
    <mergeCell ref="F9:G9"/>
    <mergeCell ref="B10:C10"/>
    <mergeCell ref="F10:G10"/>
    <mergeCell ref="B11:D11"/>
    <mergeCell ref="F11:H11"/>
    <mergeCell ref="B13:D13"/>
    <mergeCell ref="F13:H13"/>
    <mergeCell ref="B18:D18"/>
    <mergeCell ref="F18:H18"/>
    <mergeCell ref="B12:H12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workbookViewId="0">
      <selection activeCell="F6" sqref="F6:H7"/>
    </sheetView>
  </sheetViews>
  <sheetFormatPr baseColWidth="10" defaultRowHeight="14.4" x14ac:dyDescent="0.3"/>
  <sheetData>
    <row r="1" spans="1:26" ht="15.6" x14ac:dyDescent="0.3">
      <c r="A1" s="60" t="s">
        <v>110</v>
      </c>
      <c r="B1" s="1"/>
      <c r="C1" s="1"/>
      <c r="D1" s="82" t="s">
        <v>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3"/>
      <c r="V1" s="83"/>
      <c r="W1" s="83"/>
      <c r="X1" s="83"/>
      <c r="Y1" s="83"/>
      <c r="Z1" s="83"/>
    </row>
    <row r="2" spans="1:26" x14ac:dyDescent="0.3">
      <c r="A2" s="2"/>
      <c r="B2" s="3"/>
      <c r="C2" s="3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4"/>
      <c r="V2" s="84"/>
      <c r="W2" s="84"/>
      <c r="X2" s="84"/>
      <c r="Y2" s="84"/>
      <c r="Z2" s="84"/>
    </row>
    <row r="3" spans="1:26" ht="15" thickBot="1" x14ac:dyDescent="0.35">
      <c r="A3" s="2"/>
      <c r="B3" s="3"/>
      <c r="C3" s="3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5"/>
      <c r="V3" s="85"/>
      <c r="W3" s="85"/>
      <c r="X3" s="85"/>
      <c r="Y3" s="85"/>
      <c r="Z3" s="85"/>
    </row>
    <row r="4" spans="1:26" ht="15.6" thickTop="1" thickBot="1" x14ac:dyDescent="0.35">
      <c r="A4" s="4" t="s">
        <v>1</v>
      </c>
      <c r="B4" s="5" t="s">
        <v>2</v>
      </c>
      <c r="C4" s="6" t="s">
        <v>3</v>
      </c>
      <c r="D4" s="6" t="s">
        <v>4</v>
      </c>
      <c r="E4" s="86"/>
      <c r="F4" s="6" t="s">
        <v>5</v>
      </c>
      <c r="G4" s="6" t="s">
        <v>6</v>
      </c>
      <c r="H4" s="7" t="s">
        <v>7</v>
      </c>
      <c r="I4" s="88"/>
      <c r="J4" s="8" t="s">
        <v>8</v>
      </c>
      <c r="K4" s="9" t="s">
        <v>9</v>
      </c>
      <c r="L4" s="9" t="s">
        <v>10</v>
      </c>
      <c r="M4" s="9" t="s">
        <v>11</v>
      </c>
      <c r="N4" s="90"/>
      <c r="O4" s="90"/>
      <c r="P4" s="91"/>
      <c r="Q4" s="92" t="s">
        <v>12</v>
      </c>
      <c r="R4" s="93"/>
      <c r="S4" s="93"/>
      <c r="T4" s="93"/>
      <c r="U4" s="93"/>
      <c r="V4" s="93"/>
      <c r="W4" s="93"/>
      <c r="X4" s="93"/>
      <c r="Y4" s="93"/>
      <c r="Z4" s="94"/>
    </row>
    <row r="5" spans="1:26" ht="24.6" thickTop="1" thickBot="1" x14ac:dyDescent="0.35">
      <c r="A5" s="10" t="s">
        <v>13</v>
      </c>
      <c r="B5" s="11" t="s">
        <v>14</v>
      </c>
      <c r="C5" s="11" t="s">
        <v>15</v>
      </c>
      <c r="D5" s="12" t="s">
        <v>16</v>
      </c>
      <c r="E5" s="87"/>
      <c r="F5" s="11" t="s">
        <v>17</v>
      </c>
      <c r="G5" s="11" t="s">
        <v>18</v>
      </c>
      <c r="H5" s="12" t="s">
        <v>19</v>
      </c>
      <c r="I5" s="88"/>
      <c r="J5" s="13"/>
      <c r="K5" s="14" t="s">
        <v>20</v>
      </c>
      <c r="L5" s="15"/>
      <c r="M5" s="16"/>
      <c r="N5" s="90"/>
      <c r="O5" s="90"/>
      <c r="P5" s="91"/>
      <c r="Q5" s="95"/>
      <c r="R5" s="96"/>
      <c r="S5" s="96"/>
      <c r="T5" s="96"/>
      <c r="U5" s="96"/>
      <c r="V5" s="96"/>
      <c r="W5" s="96"/>
      <c r="X5" s="96"/>
      <c r="Y5" s="96"/>
      <c r="Z5" s="97"/>
    </row>
    <row r="6" spans="1:26" ht="19.2" thickTop="1" thickBot="1" x14ac:dyDescent="0.35">
      <c r="A6" s="17" t="s">
        <v>21</v>
      </c>
      <c r="B6" s="277"/>
      <c r="C6" s="277"/>
      <c r="D6" s="277"/>
      <c r="E6" s="87"/>
      <c r="F6" s="277"/>
      <c r="G6" s="277"/>
      <c r="H6" s="277"/>
      <c r="I6" s="88"/>
      <c r="J6" s="20" t="s">
        <v>22</v>
      </c>
      <c r="K6" s="21" t="s">
        <v>23</v>
      </c>
      <c r="L6" s="21" t="s">
        <v>24</v>
      </c>
      <c r="M6" s="22" t="s">
        <v>25</v>
      </c>
      <c r="N6" s="90"/>
      <c r="O6" s="90"/>
      <c r="P6" s="91"/>
      <c r="Q6" s="98" t="s">
        <v>26</v>
      </c>
      <c r="R6" s="99"/>
      <c r="S6" s="100"/>
      <c r="T6" s="98" t="s">
        <v>27</v>
      </c>
      <c r="U6" s="100"/>
      <c r="V6" s="98" t="s">
        <v>28</v>
      </c>
      <c r="W6" s="100"/>
      <c r="X6" s="98" t="s">
        <v>29</v>
      </c>
      <c r="Y6" s="99"/>
      <c r="Z6" s="100"/>
    </row>
    <row r="7" spans="1:26" ht="19.2" thickTop="1" thickBot="1" x14ac:dyDescent="0.35">
      <c r="A7" s="17" t="s">
        <v>30</v>
      </c>
      <c r="B7" s="277"/>
      <c r="C7" s="277"/>
      <c r="D7" s="277"/>
      <c r="E7" s="87"/>
      <c r="F7" s="277"/>
      <c r="G7" s="277"/>
      <c r="H7" s="277"/>
      <c r="I7" s="88"/>
      <c r="J7" s="23"/>
      <c r="K7" s="24"/>
      <c r="L7" s="25"/>
      <c r="M7" s="26">
        <f>Tableau3734192666688089935[[#This Row],[Colonne12]]*570</f>
        <v>0</v>
      </c>
      <c r="N7" s="90"/>
      <c r="O7" s="90"/>
      <c r="P7" s="91"/>
      <c r="Q7" s="101"/>
      <c r="R7" s="102"/>
      <c r="S7" s="103"/>
      <c r="T7" s="101"/>
      <c r="U7" s="103"/>
      <c r="V7" s="101"/>
      <c r="W7" s="103"/>
      <c r="X7" s="101"/>
      <c r="Y7" s="102"/>
      <c r="Z7" s="103"/>
    </row>
    <row r="8" spans="1:26" ht="19.2" thickTop="1" thickBot="1" x14ac:dyDescent="0.35">
      <c r="A8" s="17" t="s">
        <v>31</v>
      </c>
      <c r="B8" s="18">
        <f>B6-B7</f>
        <v>0</v>
      </c>
      <c r="C8" s="18">
        <f>C6-C7</f>
        <v>0</v>
      </c>
      <c r="D8" s="19">
        <f>D6-D7</f>
        <v>0</v>
      </c>
      <c r="E8" s="87"/>
      <c r="F8" s="18">
        <f>F6-F7</f>
        <v>0</v>
      </c>
      <c r="G8" s="18">
        <f>G6-G7</f>
        <v>0</v>
      </c>
      <c r="H8" s="19">
        <f>H6-H7</f>
        <v>0</v>
      </c>
      <c r="I8" s="88"/>
      <c r="J8" s="23"/>
      <c r="K8" s="24"/>
      <c r="L8" s="25"/>
      <c r="M8" s="26">
        <f>Tableau3734192666688089935[[#This Row],[Colonne12]]*570</f>
        <v>0</v>
      </c>
      <c r="N8" s="90"/>
      <c r="O8" s="90"/>
      <c r="P8" s="91"/>
      <c r="Q8" s="104" t="s">
        <v>32</v>
      </c>
      <c r="R8" s="105"/>
      <c r="S8" s="106"/>
      <c r="T8" s="110">
        <f>D10</f>
        <v>0</v>
      </c>
      <c r="U8" s="111"/>
      <c r="V8" s="114">
        <v>0</v>
      </c>
      <c r="W8" s="115"/>
      <c r="X8" s="118">
        <f>T8*V8</f>
        <v>0</v>
      </c>
      <c r="Y8" s="119"/>
      <c r="Z8" s="120"/>
    </row>
    <row r="9" spans="1:26" ht="19.2" thickTop="1" thickBot="1" x14ac:dyDescent="0.35">
      <c r="A9" s="17" t="s">
        <v>33</v>
      </c>
      <c r="B9" s="18"/>
      <c r="C9" s="18"/>
      <c r="D9" s="19"/>
      <c r="E9" s="87"/>
      <c r="F9" s="18"/>
      <c r="G9" s="18"/>
      <c r="H9" s="19"/>
      <c r="I9" s="88"/>
      <c r="J9" s="23"/>
      <c r="K9" s="24"/>
      <c r="L9" s="25"/>
      <c r="M9" s="26">
        <f>Tableau3734192666688089935[[#This Row],[Colonne12]]*570</f>
        <v>0</v>
      </c>
      <c r="N9" s="90"/>
      <c r="O9" s="90"/>
      <c r="P9" s="91"/>
      <c r="Q9" s="107"/>
      <c r="R9" s="108"/>
      <c r="S9" s="109"/>
      <c r="T9" s="112"/>
      <c r="U9" s="113"/>
      <c r="V9" s="116"/>
      <c r="W9" s="117"/>
      <c r="X9" s="121"/>
      <c r="Y9" s="122"/>
      <c r="Z9" s="123"/>
    </row>
    <row r="10" spans="1:26" ht="19.2" thickTop="1" thickBot="1" x14ac:dyDescent="0.35">
      <c r="A10" s="17" t="s">
        <v>34</v>
      </c>
      <c r="B10" s="18">
        <f>B8-B9</f>
        <v>0</v>
      </c>
      <c r="C10" s="18">
        <f>C8-C9</f>
        <v>0</v>
      </c>
      <c r="D10" s="19">
        <f>D8-D9</f>
        <v>0</v>
      </c>
      <c r="E10" s="87"/>
      <c r="F10" s="27">
        <f>F8-F9</f>
        <v>0</v>
      </c>
      <c r="G10" s="27">
        <f>G8-G9</f>
        <v>0</v>
      </c>
      <c r="H10" s="28">
        <f>H8-H9</f>
        <v>0</v>
      </c>
      <c r="I10" s="88"/>
      <c r="J10" s="23"/>
      <c r="K10" s="24"/>
      <c r="L10" s="25"/>
      <c r="M10" s="26">
        <f>Tableau3734192666688089935[[#This Row],[Colonne12]]*540</f>
        <v>0</v>
      </c>
      <c r="N10" s="90"/>
      <c r="O10" s="90"/>
      <c r="P10" s="91"/>
      <c r="Q10" s="104" t="s">
        <v>35</v>
      </c>
      <c r="R10" s="105"/>
      <c r="S10" s="106"/>
      <c r="T10" s="110">
        <f>SUM(B10:C10)</f>
        <v>0</v>
      </c>
      <c r="U10" s="111"/>
      <c r="V10" s="114">
        <v>0</v>
      </c>
      <c r="W10" s="115"/>
      <c r="X10" s="118">
        <f>T10*V10</f>
        <v>0</v>
      </c>
      <c r="Y10" s="119"/>
      <c r="Z10" s="120"/>
    </row>
    <row r="11" spans="1:26" ht="22.2" thickTop="1" thickBot="1" x14ac:dyDescent="0.35">
      <c r="A11" s="17" t="s">
        <v>36</v>
      </c>
      <c r="B11" s="79">
        <f>SUM(B10:D10)</f>
        <v>0</v>
      </c>
      <c r="C11" s="80"/>
      <c r="D11" s="81"/>
      <c r="E11" s="87"/>
      <c r="F11" s="79">
        <f>SUM(F10:H10)</f>
        <v>0</v>
      </c>
      <c r="G11" s="80"/>
      <c r="H11" s="81"/>
      <c r="I11" s="88"/>
      <c r="J11" s="23"/>
      <c r="K11" s="24"/>
      <c r="L11" s="25"/>
      <c r="M11" s="26">
        <f>Tableau3734192666688089935[[#This Row],[Colonne12]]*540</f>
        <v>0</v>
      </c>
      <c r="N11" s="90"/>
      <c r="O11" s="90"/>
      <c r="P11" s="91"/>
      <c r="Q11" s="107"/>
      <c r="R11" s="108"/>
      <c r="S11" s="109"/>
      <c r="T11" s="112"/>
      <c r="U11" s="113"/>
      <c r="V11" s="116"/>
      <c r="W11" s="117"/>
      <c r="X11" s="121"/>
      <c r="Y11" s="122"/>
      <c r="Z11" s="123"/>
    </row>
    <row r="12" spans="1:26" ht="19.2" thickTop="1" thickBot="1" x14ac:dyDescent="0.35">
      <c r="A12" s="88"/>
      <c r="B12" s="88"/>
      <c r="C12" s="88"/>
      <c r="D12" s="88"/>
      <c r="E12" s="88"/>
      <c r="F12" s="88"/>
      <c r="G12" s="88"/>
      <c r="H12" s="88"/>
      <c r="I12" s="88"/>
      <c r="J12" s="23"/>
      <c r="K12" s="24"/>
      <c r="L12" s="25"/>
      <c r="M12" s="26">
        <f>Tableau3734192666688089935[[#This Row],[Colonne12]]*540</f>
        <v>0</v>
      </c>
      <c r="N12" s="90"/>
      <c r="O12" s="90"/>
      <c r="P12" s="91"/>
      <c r="Q12" s="104" t="s">
        <v>37</v>
      </c>
      <c r="R12" s="105"/>
      <c r="S12" s="106"/>
      <c r="T12" s="110">
        <f>H10</f>
        <v>0</v>
      </c>
      <c r="U12" s="111"/>
      <c r="V12" s="114">
        <v>0</v>
      </c>
      <c r="W12" s="115"/>
      <c r="X12" s="118">
        <f>T12*V12</f>
        <v>0</v>
      </c>
      <c r="Y12" s="119"/>
      <c r="Z12" s="120"/>
    </row>
    <row r="13" spans="1:26" ht="19.2" thickTop="1" thickBot="1" x14ac:dyDescent="0.4">
      <c r="A13" s="29" t="s">
        <v>38</v>
      </c>
      <c r="B13" s="124">
        <v>0</v>
      </c>
      <c r="C13" s="125"/>
      <c r="D13" s="126"/>
      <c r="E13" s="127"/>
      <c r="F13" s="128"/>
      <c r="G13" s="125"/>
      <c r="H13" s="129"/>
      <c r="I13" s="88"/>
      <c r="J13" s="23"/>
      <c r="K13" s="24"/>
      <c r="L13" s="25"/>
      <c r="M13" s="26">
        <f>Tableau3734192666688089935[[#This Row],[Colonne12]]*540</f>
        <v>0</v>
      </c>
      <c r="N13" s="90"/>
      <c r="O13" s="90"/>
      <c r="P13" s="91"/>
      <c r="Q13" s="107"/>
      <c r="R13" s="108"/>
      <c r="S13" s="109"/>
      <c r="T13" s="112"/>
      <c r="U13" s="113"/>
      <c r="V13" s="116"/>
      <c r="W13" s="117"/>
      <c r="X13" s="121"/>
      <c r="Y13" s="122"/>
      <c r="Z13" s="123"/>
    </row>
    <row r="14" spans="1:26" ht="19.2" thickTop="1" thickBot="1" x14ac:dyDescent="0.4">
      <c r="A14" s="29" t="s">
        <v>39</v>
      </c>
      <c r="B14" s="124"/>
      <c r="C14" s="125"/>
      <c r="D14" s="126"/>
      <c r="E14" s="127"/>
      <c r="F14" s="128"/>
      <c r="G14" s="125"/>
      <c r="H14" s="129"/>
      <c r="I14" s="88"/>
      <c r="J14" s="23"/>
      <c r="K14" s="24"/>
      <c r="L14" s="25"/>
      <c r="M14" s="26">
        <f>Tableau3734192666688089935[[#This Row],[Colonne12]]*540</f>
        <v>0</v>
      </c>
      <c r="N14" s="90"/>
      <c r="O14" s="90"/>
      <c r="P14" s="91"/>
      <c r="Q14" s="104" t="s">
        <v>40</v>
      </c>
      <c r="R14" s="105"/>
      <c r="S14" s="106"/>
      <c r="T14" s="130">
        <f>SUM(F10:G10)</f>
        <v>0</v>
      </c>
      <c r="U14" s="131"/>
      <c r="V14" s="114">
        <v>0</v>
      </c>
      <c r="W14" s="115"/>
      <c r="X14" s="118">
        <f>T14*V14</f>
        <v>0</v>
      </c>
      <c r="Y14" s="119"/>
      <c r="Z14" s="120"/>
    </row>
    <row r="15" spans="1:26" ht="19.2" thickTop="1" thickBot="1" x14ac:dyDescent="0.4">
      <c r="A15" s="29" t="s">
        <v>41</v>
      </c>
      <c r="B15" s="124">
        <f>B13+B14</f>
        <v>0</v>
      </c>
      <c r="C15" s="125"/>
      <c r="D15" s="126"/>
      <c r="E15" s="127"/>
      <c r="F15" s="128">
        <f>F13+F14</f>
        <v>0</v>
      </c>
      <c r="G15" s="125"/>
      <c r="H15" s="126"/>
      <c r="I15" s="88"/>
      <c r="J15" s="23"/>
      <c r="K15" s="24"/>
      <c r="L15" s="25"/>
      <c r="M15" s="26">
        <f>Tableau3734192666688089935[[#This Row],[Colonne12]]*670</f>
        <v>0</v>
      </c>
      <c r="N15" s="90"/>
      <c r="O15" s="90"/>
      <c r="P15" s="91"/>
      <c r="Q15" s="107"/>
      <c r="R15" s="108"/>
      <c r="S15" s="109"/>
      <c r="T15" s="132"/>
      <c r="U15" s="133"/>
      <c r="V15" s="116"/>
      <c r="W15" s="117"/>
      <c r="X15" s="121"/>
      <c r="Y15" s="122"/>
      <c r="Z15" s="123"/>
    </row>
    <row r="16" spans="1:26" ht="19.2" thickTop="1" thickBot="1" x14ac:dyDescent="0.4">
      <c r="A16" s="29" t="s">
        <v>42</v>
      </c>
      <c r="B16" s="134">
        <f>B11</f>
        <v>0</v>
      </c>
      <c r="C16" s="135"/>
      <c r="D16" s="136"/>
      <c r="E16" s="127"/>
      <c r="F16" s="137">
        <f>F11</f>
        <v>0</v>
      </c>
      <c r="G16" s="135"/>
      <c r="H16" s="136"/>
      <c r="I16" s="88"/>
      <c r="J16" s="23"/>
      <c r="K16" s="24"/>
      <c r="L16" s="25"/>
      <c r="M16" s="26">
        <f>Tableau3734192666688089935[[#This Row],[Colonne12]]*670</f>
        <v>0</v>
      </c>
      <c r="N16" s="90"/>
      <c r="O16" s="90"/>
      <c r="P16" s="91"/>
      <c r="Q16" s="138" t="s">
        <v>43</v>
      </c>
      <c r="R16" s="139"/>
      <c r="S16" s="140"/>
      <c r="T16" s="144"/>
      <c r="U16" s="145"/>
      <c r="V16" s="145"/>
      <c r="W16" s="146"/>
      <c r="X16" s="150">
        <f>SUM(X8:Z15)</f>
        <v>0</v>
      </c>
      <c r="Y16" s="151"/>
      <c r="Z16" s="152"/>
    </row>
    <row r="17" spans="1:26" ht="19.2" thickTop="1" thickBot="1" x14ac:dyDescent="0.4">
      <c r="A17" s="29" t="s">
        <v>44</v>
      </c>
      <c r="B17" s="124">
        <f>B15-B16</f>
        <v>0</v>
      </c>
      <c r="C17" s="125"/>
      <c r="D17" s="126"/>
      <c r="E17" s="127"/>
      <c r="F17" s="124">
        <f>F15-F16</f>
        <v>0</v>
      </c>
      <c r="G17" s="125"/>
      <c r="H17" s="126"/>
      <c r="I17" s="88"/>
      <c r="J17" s="23"/>
      <c r="K17" s="24"/>
      <c r="L17" s="25"/>
      <c r="M17" s="30">
        <f>Tableau3734192666688089935[[#This Row],[Colonne12]]*670</f>
        <v>0</v>
      </c>
      <c r="N17" s="90"/>
      <c r="O17" s="90"/>
      <c r="P17" s="91"/>
      <c r="Q17" s="141"/>
      <c r="R17" s="142"/>
      <c r="S17" s="143"/>
      <c r="T17" s="147"/>
      <c r="U17" s="148"/>
      <c r="V17" s="148"/>
      <c r="W17" s="149"/>
      <c r="X17" s="153"/>
      <c r="Y17" s="154"/>
      <c r="Z17" s="155"/>
    </row>
    <row r="18" spans="1:26" ht="19.2" thickTop="1" thickBot="1" x14ac:dyDescent="0.4">
      <c r="A18" s="29" t="s">
        <v>45</v>
      </c>
      <c r="B18" s="124">
        <v>0</v>
      </c>
      <c r="C18" s="125"/>
      <c r="D18" s="126"/>
      <c r="E18" s="127"/>
      <c r="F18" s="128">
        <v>0</v>
      </c>
      <c r="G18" s="125"/>
      <c r="H18" s="126"/>
      <c r="I18" s="88"/>
      <c r="J18" s="31" t="s">
        <v>46</v>
      </c>
      <c r="K18" s="32"/>
      <c r="L18" s="32"/>
      <c r="M18" s="33">
        <f>SUBTOTAL(109,M5:M17)</f>
        <v>0</v>
      </c>
      <c r="N18" s="90"/>
      <c r="O18" s="90"/>
      <c r="P18" s="91"/>
      <c r="Q18" s="156" t="s">
        <v>47</v>
      </c>
      <c r="R18" s="157"/>
      <c r="S18" s="158"/>
      <c r="T18" s="159"/>
      <c r="U18" s="160"/>
      <c r="V18" s="160"/>
      <c r="W18" s="161"/>
      <c r="X18" s="162">
        <f>X16</f>
        <v>0</v>
      </c>
      <c r="Y18" s="163"/>
      <c r="Z18" s="164"/>
    </row>
    <row r="19" spans="1:26" ht="19.2" thickTop="1" thickBot="1" x14ac:dyDescent="0.4">
      <c r="A19" s="34" t="s">
        <v>48</v>
      </c>
      <c r="B19" s="165">
        <f>B18-B17</f>
        <v>0</v>
      </c>
      <c r="C19" s="166"/>
      <c r="D19" s="167"/>
      <c r="E19" s="127"/>
      <c r="F19" s="168">
        <f>F18-F17</f>
        <v>0</v>
      </c>
      <c r="G19" s="166"/>
      <c r="H19" s="167"/>
      <c r="I19" s="88"/>
      <c r="J19" s="88"/>
      <c r="K19" s="88"/>
      <c r="L19" s="88"/>
      <c r="M19" s="88"/>
      <c r="N19" s="90"/>
      <c r="O19" s="90"/>
      <c r="P19" s="91"/>
      <c r="Q19" s="156" t="s">
        <v>49</v>
      </c>
      <c r="R19" s="157"/>
      <c r="S19" s="158"/>
      <c r="T19" s="159"/>
      <c r="U19" s="160"/>
      <c r="V19" s="160"/>
      <c r="W19" s="161"/>
      <c r="X19" s="162">
        <f>G40</f>
        <v>0</v>
      </c>
      <c r="Y19" s="163"/>
      <c r="Z19" s="164"/>
    </row>
    <row r="20" spans="1:26" ht="34.799999999999997" thickTop="1" thickBot="1" x14ac:dyDescent="0.35">
      <c r="A20" s="169" t="s">
        <v>50</v>
      </c>
      <c r="B20" s="170"/>
      <c r="C20" s="170"/>
      <c r="D20" s="170"/>
      <c r="E20" s="170"/>
      <c r="F20" s="170"/>
      <c r="G20" s="170"/>
      <c r="H20" s="170"/>
      <c r="I20" s="88"/>
      <c r="J20" s="88"/>
      <c r="K20" s="88"/>
      <c r="L20" s="88"/>
      <c r="M20" s="88"/>
      <c r="N20" s="90"/>
      <c r="O20" s="90"/>
      <c r="P20" s="91"/>
      <c r="Q20" s="156" t="s">
        <v>51</v>
      </c>
      <c r="R20" s="157"/>
      <c r="S20" s="158"/>
      <c r="T20" s="159"/>
      <c r="U20" s="160"/>
      <c r="V20" s="160"/>
      <c r="W20" s="161"/>
      <c r="X20" s="171">
        <f>K40</f>
        <v>0</v>
      </c>
      <c r="Y20" s="172"/>
      <c r="Z20" s="173"/>
    </row>
    <row r="21" spans="1:26" ht="32.4" thickTop="1" thickBot="1" x14ac:dyDescent="0.35">
      <c r="A21" s="35" t="s">
        <v>52</v>
      </c>
      <c r="B21" s="36" t="s">
        <v>53</v>
      </c>
      <c r="C21" s="35" t="s">
        <v>54</v>
      </c>
      <c r="D21" s="35" t="s">
        <v>55</v>
      </c>
      <c r="E21" s="37" t="s">
        <v>56</v>
      </c>
      <c r="F21" s="35" t="s">
        <v>57</v>
      </c>
      <c r="G21" s="35" t="s">
        <v>28</v>
      </c>
      <c r="H21" s="38" t="s">
        <v>29</v>
      </c>
      <c r="I21" s="88"/>
      <c r="J21" s="174" t="s">
        <v>58</v>
      </c>
      <c r="K21" s="175"/>
      <c r="L21" s="176"/>
      <c r="M21" s="178" t="s">
        <v>59</v>
      </c>
      <c r="N21" s="179"/>
      <c r="O21" s="180"/>
      <c r="P21" s="176"/>
      <c r="Q21" s="156" t="s">
        <v>60</v>
      </c>
      <c r="R21" s="157"/>
      <c r="S21" s="158"/>
      <c r="T21" s="159"/>
      <c r="U21" s="160"/>
      <c r="V21" s="160"/>
      <c r="W21" s="161"/>
      <c r="X21" s="171">
        <f>SUM(X18:Z20)</f>
        <v>0</v>
      </c>
      <c r="Y21" s="172"/>
      <c r="Z21" s="173"/>
    </row>
    <row r="22" spans="1:26" ht="22.2" thickTop="1" thickBot="1" x14ac:dyDescent="0.35">
      <c r="A22" s="200" t="s">
        <v>61</v>
      </c>
      <c r="B22" s="202">
        <v>0</v>
      </c>
      <c r="C22" s="202">
        <v>0</v>
      </c>
      <c r="D22" s="202">
        <f>SUM(B22:C23)</f>
        <v>0</v>
      </c>
      <c r="E22" s="202">
        <v>0</v>
      </c>
      <c r="F22" s="202">
        <f>D22-E22</f>
        <v>0</v>
      </c>
      <c r="G22" s="204"/>
      <c r="H22" s="206">
        <f>F22*G22</f>
        <v>0</v>
      </c>
      <c r="I22" s="88"/>
      <c r="J22" s="39" t="s">
        <v>62</v>
      </c>
      <c r="K22" s="40" t="s">
        <v>25</v>
      </c>
      <c r="L22" s="176"/>
      <c r="M22" s="41" t="s">
        <v>63</v>
      </c>
      <c r="N22" s="42"/>
      <c r="O22" s="43" t="s">
        <v>25</v>
      </c>
      <c r="P22" s="176"/>
      <c r="Q22" s="181" t="s">
        <v>64</v>
      </c>
      <c r="R22" s="182"/>
      <c r="S22" s="183"/>
      <c r="T22" s="159"/>
      <c r="U22" s="160"/>
      <c r="V22" s="160"/>
      <c r="W22" s="161"/>
      <c r="X22" s="171">
        <f>M18</f>
        <v>0</v>
      </c>
      <c r="Y22" s="172"/>
      <c r="Z22" s="173"/>
    </row>
    <row r="23" spans="1:26" ht="22.2" thickTop="1" thickBot="1" x14ac:dyDescent="0.35">
      <c r="A23" s="201"/>
      <c r="B23" s="203"/>
      <c r="C23" s="203"/>
      <c r="D23" s="203"/>
      <c r="E23" s="203"/>
      <c r="F23" s="203"/>
      <c r="G23" s="205"/>
      <c r="H23" s="207"/>
      <c r="I23" s="88"/>
      <c r="J23" s="184"/>
      <c r="K23" s="186"/>
      <c r="L23" s="176"/>
      <c r="M23" s="188"/>
      <c r="N23" s="189"/>
      <c r="O23" s="192"/>
      <c r="P23" s="176"/>
      <c r="Q23" s="194" t="s">
        <v>65</v>
      </c>
      <c r="R23" s="195"/>
      <c r="S23" s="196"/>
      <c r="T23" s="159"/>
      <c r="U23" s="160"/>
      <c r="V23" s="160"/>
      <c r="W23" s="161"/>
      <c r="X23" s="171">
        <f>X21-X22</f>
        <v>0</v>
      </c>
      <c r="Y23" s="172"/>
      <c r="Z23" s="173"/>
    </row>
    <row r="24" spans="1:26" ht="22.2" thickTop="1" thickBot="1" x14ac:dyDescent="0.35">
      <c r="A24" s="200" t="s">
        <v>66</v>
      </c>
      <c r="B24" s="202">
        <v>0</v>
      </c>
      <c r="C24" s="202">
        <v>0</v>
      </c>
      <c r="D24" s="202">
        <f>SUM(B24:C25)</f>
        <v>0</v>
      </c>
      <c r="E24" s="202">
        <v>0</v>
      </c>
      <c r="F24" s="202">
        <f>D24-E24</f>
        <v>0</v>
      </c>
      <c r="G24" s="204"/>
      <c r="H24" s="206">
        <f>F24*G24</f>
        <v>0</v>
      </c>
      <c r="I24" s="88"/>
      <c r="J24" s="185"/>
      <c r="K24" s="187"/>
      <c r="L24" s="176"/>
      <c r="M24" s="190"/>
      <c r="N24" s="191"/>
      <c r="O24" s="193"/>
      <c r="P24" s="176"/>
      <c r="Q24" s="194" t="s">
        <v>67</v>
      </c>
      <c r="R24" s="195"/>
      <c r="S24" s="196"/>
      <c r="T24" s="159"/>
      <c r="U24" s="160"/>
      <c r="V24" s="160"/>
      <c r="W24" s="161"/>
      <c r="X24" s="171">
        <f>O39</f>
        <v>0</v>
      </c>
      <c r="Y24" s="172"/>
      <c r="Z24" s="173"/>
    </row>
    <row r="25" spans="1:26" ht="22.2" thickTop="1" thickBot="1" x14ac:dyDescent="0.35">
      <c r="A25" s="201"/>
      <c r="B25" s="203"/>
      <c r="C25" s="203"/>
      <c r="D25" s="203"/>
      <c r="E25" s="203"/>
      <c r="F25" s="203"/>
      <c r="G25" s="205"/>
      <c r="H25" s="207"/>
      <c r="I25" s="88"/>
      <c r="J25" s="184"/>
      <c r="K25" s="186"/>
      <c r="L25" s="176"/>
      <c r="M25" s="188"/>
      <c r="N25" s="189"/>
      <c r="O25" s="192"/>
      <c r="P25" s="176"/>
      <c r="Q25" s="214" t="s">
        <v>68</v>
      </c>
      <c r="R25" s="215"/>
      <c r="S25" s="216"/>
      <c r="T25" s="159"/>
      <c r="U25" s="160"/>
      <c r="V25" s="160"/>
      <c r="W25" s="161"/>
      <c r="X25" s="197">
        <f>X23+X24</f>
        <v>0</v>
      </c>
      <c r="Y25" s="198"/>
      <c r="Z25" s="199"/>
    </row>
    <row r="26" spans="1:26" ht="15.6" thickTop="1" thickBot="1" x14ac:dyDescent="0.35">
      <c r="A26" s="200" t="s">
        <v>69</v>
      </c>
      <c r="B26" s="202">
        <v>0</v>
      </c>
      <c r="C26" s="202">
        <v>0</v>
      </c>
      <c r="D26" s="202">
        <f>SUM(B26:C27)</f>
        <v>0</v>
      </c>
      <c r="E26" s="202">
        <v>0</v>
      </c>
      <c r="F26" s="202">
        <f>D26-E26</f>
        <v>0</v>
      </c>
      <c r="G26" s="204"/>
      <c r="H26" s="206">
        <f>F26*G26</f>
        <v>0</v>
      </c>
      <c r="I26" s="88"/>
      <c r="J26" s="185"/>
      <c r="K26" s="187"/>
      <c r="L26" s="176"/>
      <c r="M26" s="190"/>
      <c r="N26" s="191"/>
      <c r="O26" s="193"/>
      <c r="P26" s="176"/>
      <c r="Q26" s="208" t="s">
        <v>70</v>
      </c>
      <c r="R26" s="209"/>
      <c r="S26" s="209"/>
      <c r="T26" s="209"/>
      <c r="U26" s="209"/>
      <c r="V26" s="209"/>
      <c r="W26" s="209"/>
      <c r="X26" s="209"/>
      <c r="Y26" s="209"/>
      <c r="Z26" s="210"/>
    </row>
    <row r="27" spans="1:26" ht="15.6" thickTop="1" thickBot="1" x14ac:dyDescent="0.35">
      <c r="A27" s="201"/>
      <c r="B27" s="203"/>
      <c r="C27" s="203"/>
      <c r="D27" s="203"/>
      <c r="E27" s="203"/>
      <c r="F27" s="203"/>
      <c r="G27" s="205"/>
      <c r="H27" s="207"/>
      <c r="I27" s="88"/>
      <c r="J27" s="184"/>
      <c r="K27" s="186"/>
      <c r="L27" s="176"/>
      <c r="M27" s="188"/>
      <c r="N27" s="189"/>
      <c r="O27" s="192"/>
      <c r="P27" s="176"/>
      <c r="Q27" s="211"/>
      <c r="R27" s="212"/>
      <c r="S27" s="212"/>
      <c r="T27" s="212"/>
      <c r="U27" s="212"/>
      <c r="V27" s="212"/>
      <c r="W27" s="212"/>
      <c r="X27" s="212"/>
      <c r="Y27" s="212"/>
      <c r="Z27" s="213"/>
    </row>
    <row r="28" spans="1:26" ht="22.2" thickTop="1" thickBot="1" x14ac:dyDescent="0.45">
      <c r="A28" s="200" t="s">
        <v>71</v>
      </c>
      <c r="B28" s="202">
        <v>0</v>
      </c>
      <c r="C28" s="202">
        <v>0</v>
      </c>
      <c r="D28" s="202">
        <f>SUM(B28:C29)</f>
        <v>0</v>
      </c>
      <c r="E28" s="202">
        <v>0</v>
      </c>
      <c r="F28" s="202">
        <f>D28-E28</f>
        <v>0</v>
      </c>
      <c r="G28" s="204"/>
      <c r="H28" s="206">
        <f>F28*G28</f>
        <v>0</v>
      </c>
      <c r="I28" s="88"/>
      <c r="J28" s="185"/>
      <c r="K28" s="187"/>
      <c r="L28" s="176"/>
      <c r="M28" s="190"/>
      <c r="N28" s="191"/>
      <c r="O28" s="193"/>
      <c r="P28" s="176"/>
      <c r="Q28" s="156" t="s">
        <v>72</v>
      </c>
      <c r="R28" s="157"/>
      <c r="S28" s="158"/>
      <c r="T28" s="159"/>
      <c r="U28" s="160"/>
      <c r="V28" s="160"/>
      <c r="W28" s="161"/>
      <c r="X28" s="217"/>
      <c r="Y28" s="218"/>
      <c r="Z28" s="219"/>
    </row>
    <row r="29" spans="1:26" ht="22.2" thickTop="1" thickBot="1" x14ac:dyDescent="0.45">
      <c r="A29" s="201"/>
      <c r="B29" s="203"/>
      <c r="C29" s="203"/>
      <c r="D29" s="203"/>
      <c r="E29" s="203"/>
      <c r="F29" s="203"/>
      <c r="G29" s="205"/>
      <c r="H29" s="207"/>
      <c r="I29" s="88"/>
      <c r="J29" s="184"/>
      <c r="K29" s="186"/>
      <c r="L29" s="176"/>
      <c r="M29" s="188"/>
      <c r="N29" s="189"/>
      <c r="O29" s="192"/>
      <c r="P29" s="176"/>
      <c r="Q29" s="156" t="s">
        <v>73</v>
      </c>
      <c r="R29" s="157"/>
      <c r="S29" s="158"/>
      <c r="T29" s="159"/>
      <c r="U29" s="160"/>
      <c r="V29" s="160"/>
      <c r="W29" s="161"/>
      <c r="X29" s="220">
        <f>T29*570</f>
        <v>0</v>
      </c>
      <c r="Y29" s="221"/>
      <c r="Z29" s="222"/>
    </row>
    <row r="30" spans="1:26" ht="22.2" thickTop="1" thickBot="1" x14ac:dyDescent="0.45">
      <c r="A30" s="200" t="s">
        <v>74</v>
      </c>
      <c r="B30" s="202">
        <v>0</v>
      </c>
      <c r="C30" s="202">
        <v>0</v>
      </c>
      <c r="D30" s="202">
        <f>SUM(B30:C31)</f>
        <v>0</v>
      </c>
      <c r="E30" s="202">
        <v>0</v>
      </c>
      <c r="F30" s="202">
        <f>D30-E30</f>
        <v>0</v>
      </c>
      <c r="G30" s="204"/>
      <c r="H30" s="206">
        <f>F30*G30</f>
        <v>0</v>
      </c>
      <c r="I30" s="88"/>
      <c r="J30" s="185"/>
      <c r="K30" s="187"/>
      <c r="L30" s="176"/>
      <c r="M30" s="190"/>
      <c r="N30" s="191"/>
      <c r="O30" s="193"/>
      <c r="P30" s="176"/>
      <c r="Q30" s="156" t="s">
        <v>75</v>
      </c>
      <c r="R30" s="157"/>
      <c r="S30" s="157"/>
      <c r="T30" s="157"/>
      <c r="U30" s="157"/>
      <c r="V30" s="157"/>
      <c r="W30" s="158"/>
      <c r="X30" s="220"/>
      <c r="Y30" s="221"/>
      <c r="Z30" s="222"/>
    </row>
    <row r="31" spans="1:26" ht="22.2" thickTop="1" thickBot="1" x14ac:dyDescent="0.45">
      <c r="A31" s="201"/>
      <c r="B31" s="203"/>
      <c r="C31" s="203"/>
      <c r="D31" s="203"/>
      <c r="E31" s="203"/>
      <c r="F31" s="203"/>
      <c r="G31" s="205"/>
      <c r="H31" s="207"/>
      <c r="I31" s="88"/>
      <c r="J31" s="184"/>
      <c r="K31" s="186"/>
      <c r="L31" s="176"/>
      <c r="M31" s="188"/>
      <c r="N31" s="189"/>
      <c r="O31" s="192"/>
      <c r="P31" s="176"/>
      <c r="Q31" s="156" t="s">
        <v>76</v>
      </c>
      <c r="R31" s="157"/>
      <c r="S31" s="157"/>
      <c r="T31" s="157"/>
      <c r="U31" s="157"/>
      <c r="V31" s="157"/>
      <c r="W31" s="158"/>
      <c r="X31" s="220"/>
      <c r="Y31" s="221"/>
      <c r="Z31" s="222"/>
    </row>
    <row r="32" spans="1:26" ht="22.2" thickTop="1" thickBot="1" x14ac:dyDescent="0.45">
      <c r="A32" s="200" t="s">
        <v>77</v>
      </c>
      <c r="B32" s="202">
        <v>0</v>
      </c>
      <c r="C32" s="202">
        <v>0</v>
      </c>
      <c r="D32" s="202">
        <f>SUM(B32:C33)</f>
        <v>0</v>
      </c>
      <c r="E32" s="202">
        <v>0</v>
      </c>
      <c r="F32" s="202">
        <f>D32-E32</f>
        <v>0</v>
      </c>
      <c r="G32" s="204"/>
      <c r="H32" s="206">
        <f>F32*G32</f>
        <v>0</v>
      </c>
      <c r="I32" s="88"/>
      <c r="J32" s="185"/>
      <c r="K32" s="187"/>
      <c r="L32" s="176"/>
      <c r="M32" s="190"/>
      <c r="N32" s="191"/>
      <c r="O32" s="193"/>
      <c r="P32" s="176"/>
      <c r="Q32" s="156" t="s">
        <v>78</v>
      </c>
      <c r="R32" s="157"/>
      <c r="S32" s="157"/>
      <c r="T32" s="157"/>
      <c r="U32" s="157"/>
      <c r="V32" s="157"/>
      <c r="W32" s="158"/>
      <c r="X32" s="220"/>
      <c r="Y32" s="221"/>
      <c r="Z32" s="222"/>
    </row>
    <row r="33" spans="1:26" ht="22.2" thickTop="1" thickBot="1" x14ac:dyDescent="0.45">
      <c r="A33" s="201"/>
      <c r="B33" s="203"/>
      <c r="C33" s="203"/>
      <c r="D33" s="203"/>
      <c r="E33" s="203"/>
      <c r="F33" s="203"/>
      <c r="G33" s="205"/>
      <c r="H33" s="207"/>
      <c r="I33" s="88"/>
      <c r="J33" s="184"/>
      <c r="K33" s="186"/>
      <c r="L33" s="176"/>
      <c r="M33" s="188"/>
      <c r="N33" s="189"/>
      <c r="O33" s="192"/>
      <c r="P33" s="176"/>
      <c r="Q33" s="156" t="s">
        <v>79</v>
      </c>
      <c r="R33" s="157"/>
      <c r="S33" s="157"/>
      <c r="T33" s="157"/>
      <c r="U33" s="157"/>
      <c r="V33" s="157"/>
      <c r="W33" s="158"/>
      <c r="X33" s="220"/>
      <c r="Y33" s="221"/>
      <c r="Z33" s="222"/>
    </row>
    <row r="34" spans="1:26" ht="15.6" thickTop="1" thickBot="1" x14ac:dyDescent="0.35">
      <c r="A34" s="200" t="s">
        <v>80</v>
      </c>
      <c r="B34" s="202">
        <v>0</v>
      </c>
      <c r="C34" s="202">
        <v>0</v>
      </c>
      <c r="D34" s="202">
        <f>SUM(B34:C35)</f>
        <v>0</v>
      </c>
      <c r="E34" s="202">
        <v>0</v>
      </c>
      <c r="F34" s="202">
        <f>D34-E34</f>
        <v>0</v>
      </c>
      <c r="G34" s="204"/>
      <c r="H34" s="206">
        <f>F34*G34</f>
        <v>0</v>
      </c>
      <c r="I34" s="88"/>
      <c r="J34" s="185"/>
      <c r="K34" s="187"/>
      <c r="L34" s="176"/>
      <c r="M34" s="190"/>
      <c r="N34" s="191"/>
      <c r="O34" s="193"/>
      <c r="P34" s="176"/>
      <c r="Q34" s="232" t="s">
        <v>81</v>
      </c>
      <c r="R34" s="233"/>
      <c r="S34" s="234"/>
      <c r="T34" s="144"/>
      <c r="U34" s="145"/>
      <c r="V34" s="145"/>
      <c r="W34" s="146"/>
      <c r="X34" s="223">
        <f>SUM(X28:Z33)</f>
        <v>0</v>
      </c>
      <c r="Y34" s="224"/>
      <c r="Z34" s="225"/>
    </row>
    <row r="35" spans="1:26" ht="15.6" thickTop="1" thickBot="1" x14ac:dyDescent="0.35">
      <c r="A35" s="201"/>
      <c r="B35" s="203"/>
      <c r="C35" s="203"/>
      <c r="D35" s="203"/>
      <c r="E35" s="203"/>
      <c r="F35" s="203"/>
      <c r="G35" s="205"/>
      <c r="H35" s="207"/>
      <c r="I35" s="88"/>
      <c r="J35" s="184"/>
      <c r="K35" s="186"/>
      <c r="L35" s="176"/>
      <c r="M35" s="188"/>
      <c r="N35" s="189"/>
      <c r="O35" s="192"/>
      <c r="P35" s="176"/>
      <c r="Q35" s="235"/>
      <c r="R35" s="236"/>
      <c r="S35" s="237"/>
      <c r="T35" s="147"/>
      <c r="U35" s="148"/>
      <c r="V35" s="148"/>
      <c r="W35" s="149"/>
      <c r="X35" s="226"/>
      <c r="Y35" s="227"/>
      <c r="Z35" s="228"/>
    </row>
    <row r="36" spans="1:26" ht="24.6" thickTop="1" thickBot="1" x14ac:dyDescent="0.35">
      <c r="A36" s="200" t="s">
        <v>82</v>
      </c>
      <c r="B36" s="202">
        <v>0</v>
      </c>
      <c r="C36" s="202">
        <v>0</v>
      </c>
      <c r="D36" s="202">
        <f>SUM(B36:C37)</f>
        <v>0</v>
      </c>
      <c r="E36" s="202">
        <v>0</v>
      </c>
      <c r="F36" s="202">
        <f>D36-E36</f>
        <v>0</v>
      </c>
      <c r="G36" s="204"/>
      <c r="H36" s="206">
        <f>F36*G36</f>
        <v>0</v>
      </c>
      <c r="I36" s="88"/>
      <c r="J36" s="185"/>
      <c r="K36" s="187"/>
      <c r="L36" s="176"/>
      <c r="M36" s="190"/>
      <c r="N36" s="191"/>
      <c r="O36" s="193"/>
      <c r="P36" s="176"/>
      <c r="Q36" s="156" t="s">
        <v>83</v>
      </c>
      <c r="R36" s="157"/>
      <c r="S36" s="158"/>
      <c r="T36" s="159"/>
      <c r="U36" s="160"/>
      <c r="V36" s="160"/>
      <c r="W36" s="161"/>
      <c r="X36" s="229">
        <f>X25-X34</f>
        <v>0</v>
      </c>
      <c r="Y36" s="230"/>
      <c r="Z36" s="231"/>
    </row>
    <row r="37" spans="1:26" ht="22.2" thickTop="1" thickBot="1" x14ac:dyDescent="0.45">
      <c r="A37" s="201"/>
      <c r="B37" s="203"/>
      <c r="C37" s="203"/>
      <c r="D37" s="203"/>
      <c r="E37" s="203"/>
      <c r="F37" s="203"/>
      <c r="G37" s="205"/>
      <c r="H37" s="207"/>
      <c r="I37" s="88"/>
      <c r="J37" s="184"/>
      <c r="K37" s="186"/>
      <c r="L37" s="176"/>
      <c r="M37" s="188"/>
      <c r="N37" s="189"/>
      <c r="O37" s="238"/>
      <c r="P37" s="176"/>
      <c r="Q37" s="156" t="s">
        <v>84</v>
      </c>
      <c r="R37" s="157"/>
      <c r="S37" s="158"/>
      <c r="T37" s="159"/>
      <c r="U37" s="160"/>
      <c r="V37" s="160"/>
      <c r="W37" s="161"/>
      <c r="X37" s="217"/>
      <c r="Y37" s="218"/>
      <c r="Z37" s="219"/>
    </row>
    <row r="38" spans="1:26" ht="22.2" thickTop="1" thickBot="1" x14ac:dyDescent="0.45">
      <c r="A38" s="200" t="s">
        <v>85</v>
      </c>
      <c r="B38" s="202">
        <v>0</v>
      </c>
      <c r="C38" s="202">
        <v>0</v>
      </c>
      <c r="D38" s="202">
        <f>SUM(B38:C39)</f>
        <v>0</v>
      </c>
      <c r="E38" s="202">
        <v>0</v>
      </c>
      <c r="F38" s="202">
        <f>D38-E38</f>
        <v>0</v>
      </c>
      <c r="G38" s="204"/>
      <c r="H38" s="206">
        <f>F38*G38</f>
        <v>0</v>
      </c>
      <c r="I38" s="88"/>
      <c r="J38" s="185"/>
      <c r="K38" s="187"/>
      <c r="L38" s="176"/>
      <c r="M38" s="190"/>
      <c r="N38" s="191"/>
      <c r="O38" s="239"/>
      <c r="P38" s="176"/>
      <c r="Q38" s="156" t="s">
        <v>86</v>
      </c>
      <c r="R38" s="157"/>
      <c r="S38" s="158"/>
      <c r="T38" s="159"/>
      <c r="U38" s="160"/>
      <c r="V38" s="160"/>
      <c r="W38" s="161"/>
      <c r="X38" s="260">
        <f>X36-X37</f>
        <v>0</v>
      </c>
      <c r="Y38" s="261"/>
      <c r="Z38" s="262"/>
    </row>
    <row r="39" spans="1:26" ht="19.2" thickTop="1" thickBot="1" x14ac:dyDescent="0.35">
      <c r="A39" s="201"/>
      <c r="B39" s="203"/>
      <c r="C39" s="203"/>
      <c r="D39" s="203"/>
      <c r="E39" s="203"/>
      <c r="F39" s="203"/>
      <c r="G39" s="205"/>
      <c r="H39" s="207"/>
      <c r="I39" s="88"/>
      <c r="J39" s="263"/>
      <c r="K39" s="44"/>
      <c r="L39" s="176"/>
      <c r="M39" s="266" t="s">
        <v>46</v>
      </c>
      <c r="N39" s="267"/>
      <c r="O39" s="272">
        <f>SUM(O23:O38)</f>
        <v>0</v>
      </c>
      <c r="P39" s="176"/>
      <c r="Q39" s="156" t="s">
        <v>87</v>
      </c>
      <c r="R39" s="157"/>
      <c r="S39" s="158"/>
      <c r="T39" s="159"/>
      <c r="U39" s="160"/>
      <c r="V39" s="160"/>
      <c r="W39" s="161"/>
      <c r="X39" s="159"/>
      <c r="Y39" s="160"/>
      <c r="Z39" s="161"/>
    </row>
    <row r="40" spans="1:26" ht="15" thickTop="1" x14ac:dyDescent="0.3">
      <c r="A40" s="240" t="s">
        <v>46</v>
      </c>
      <c r="B40" s="242"/>
      <c r="C40" s="243"/>
      <c r="D40" s="243"/>
      <c r="E40" s="243"/>
      <c r="F40" s="244"/>
      <c r="G40" s="248">
        <f>SUM(H22:H39)</f>
        <v>0</v>
      </c>
      <c r="H40" s="249"/>
      <c r="I40" s="88"/>
      <c r="J40" s="264"/>
      <c r="K40" s="252">
        <f>SUM(K23:K38)</f>
        <v>0</v>
      </c>
      <c r="L40" s="176"/>
      <c r="M40" s="268"/>
      <c r="N40" s="269"/>
      <c r="O40" s="273"/>
      <c r="P40" s="176"/>
      <c r="Q40" s="254" t="s">
        <v>88</v>
      </c>
      <c r="R40" s="255"/>
      <c r="S40" s="255"/>
      <c r="T40" s="255"/>
      <c r="U40" s="255"/>
      <c r="V40" s="255"/>
      <c r="W40" s="255"/>
      <c r="X40" s="255"/>
      <c r="Y40" s="255"/>
      <c r="Z40" s="256"/>
    </row>
    <row r="41" spans="1:26" ht="15" thickBot="1" x14ac:dyDescent="0.35">
      <c r="A41" s="241"/>
      <c r="B41" s="245"/>
      <c r="C41" s="246"/>
      <c r="D41" s="246"/>
      <c r="E41" s="246"/>
      <c r="F41" s="247"/>
      <c r="G41" s="250"/>
      <c r="H41" s="251"/>
      <c r="I41" s="89"/>
      <c r="J41" s="265"/>
      <c r="K41" s="253"/>
      <c r="L41" s="177"/>
      <c r="M41" s="270"/>
      <c r="N41" s="271"/>
      <c r="O41" s="274"/>
      <c r="P41" s="177"/>
      <c r="Q41" s="257"/>
      <c r="R41" s="258"/>
      <c r="S41" s="258"/>
      <c r="T41" s="258"/>
      <c r="U41" s="258"/>
      <c r="V41" s="258"/>
      <c r="W41" s="258"/>
      <c r="X41" s="258"/>
      <c r="Y41" s="258"/>
      <c r="Z41" s="259"/>
    </row>
    <row r="42" spans="1:26" ht="15" thickTop="1" x14ac:dyDescent="0.3"/>
  </sheetData>
  <mergeCells count="221">
    <mergeCell ref="A40:A41"/>
    <mergeCell ref="B40:F41"/>
    <mergeCell ref="G38:G39"/>
    <mergeCell ref="H38:H39"/>
    <mergeCell ref="Q38:S38"/>
    <mergeCell ref="H36:H37"/>
    <mergeCell ref="Q36:S36"/>
    <mergeCell ref="X39:Z39"/>
    <mergeCell ref="G40:H41"/>
    <mergeCell ref="K40:K41"/>
    <mergeCell ref="Q40:Z41"/>
    <mergeCell ref="T38:W38"/>
    <mergeCell ref="X38:Z38"/>
    <mergeCell ref="J39:J41"/>
    <mergeCell ref="M39:N41"/>
    <mergeCell ref="O39:O41"/>
    <mergeCell ref="Q39:S39"/>
    <mergeCell ref="T39:W39"/>
    <mergeCell ref="A38:A39"/>
    <mergeCell ref="B38:B39"/>
    <mergeCell ref="C38:C39"/>
    <mergeCell ref="D38:D39"/>
    <mergeCell ref="E38:E39"/>
    <mergeCell ref="F38:F39"/>
    <mergeCell ref="E36:E37"/>
    <mergeCell ref="F36:F37"/>
    <mergeCell ref="A36:A37"/>
    <mergeCell ref="B36:B37"/>
    <mergeCell ref="C36:C37"/>
    <mergeCell ref="D36:D37"/>
    <mergeCell ref="X34:Z35"/>
    <mergeCell ref="J35:J36"/>
    <mergeCell ref="K35:K36"/>
    <mergeCell ref="M35:N36"/>
    <mergeCell ref="O35:O36"/>
    <mergeCell ref="G36:G37"/>
    <mergeCell ref="X37:Z37"/>
    <mergeCell ref="X36:Z36"/>
    <mergeCell ref="Q37:S37"/>
    <mergeCell ref="T37:W37"/>
    <mergeCell ref="G34:G35"/>
    <mergeCell ref="H34:H35"/>
    <mergeCell ref="Q34:S35"/>
    <mergeCell ref="T34:W35"/>
    <mergeCell ref="O33:O34"/>
    <mergeCell ref="Q33:W33"/>
    <mergeCell ref="T36:W36"/>
    <mergeCell ref="J37:J38"/>
    <mergeCell ref="K37:K38"/>
    <mergeCell ref="M37:N38"/>
    <mergeCell ref="O37:O38"/>
    <mergeCell ref="A34:A35"/>
    <mergeCell ref="B34:B35"/>
    <mergeCell ref="C34:C35"/>
    <mergeCell ref="D34:D35"/>
    <mergeCell ref="E34:E35"/>
    <mergeCell ref="F34:F35"/>
    <mergeCell ref="X33:Z33"/>
    <mergeCell ref="A32:A33"/>
    <mergeCell ref="B32:B33"/>
    <mergeCell ref="C32:C33"/>
    <mergeCell ref="D32:D33"/>
    <mergeCell ref="E32:E33"/>
    <mergeCell ref="F32:F33"/>
    <mergeCell ref="G32:G33"/>
    <mergeCell ref="H32:H33"/>
    <mergeCell ref="Q32:W32"/>
    <mergeCell ref="M31:N32"/>
    <mergeCell ref="O31:O32"/>
    <mergeCell ref="Q31:W31"/>
    <mergeCell ref="X31:Z31"/>
    <mergeCell ref="X32:Z32"/>
    <mergeCell ref="J33:J34"/>
    <mergeCell ref="K33:K34"/>
    <mergeCell ref="M33:N34"/>
    <mergeCell ref="H30:H31"/>
    <mergeCell ref="Q30:W30"/>
    <mergeCell ref="X30:Z30"/>
    <mergeCell ref="J31:J32"/>
    <mergeCell ref="K31:K32"/>
    <mergeCell ref="X29:Z29"/>
    <mergeCell ref="Q29:S29"/>
    <mergeCell ref="T29:W29"/>
    <mergeCell ref="H28:H29"/>
    <mergeCell ref="Q28:S28"/>
    <mergeCell ref="T28:W28"/>
    <mergeCell ref="A30:A31"/>
    <mergeCell ref="B30:B31"/>
    <mergeCell ref="C30:C31"/>
    <mergeCell ref="D30:D31"/>
    <mergeCell ref="E30:E31"/>
    <mergeCell ref="F30:F31"/>
    <mergeCell ref="G30:G31"/>
    <mergeCell ref="F28:F29"/>
    <mergeCell ref="G28:G29"/>
    <mergeCell ref="B28:B29"/>
    <mergeCell ref="C28:C29"/>
    <mergeCell ref="D28:D29"/>
    <mergeCell ref="E28:E29"/>
    <mergeCell ref="G22:G23"/>
    <mergeCell ref="H22:H23"/>
    <mergeCell ref="A24:A25"/>
    <mergeCell ref="B24:B25"/>
    <mergeCell ref="C24:C25"/>
    <mergeCell ref="D24:D25"/>
    <mergeCell ref="Q26:Z27"/>
    <mergeCell ref="J27:J28"/>
    <mergeCell ref="K27:K28"/>
    <mergeCell ref="M27:N28"/>
    <mergeCell ref="O27:O28"/>
    <mergeCell ref="A28:A29"/>
    <mergeCell ref="X24:Z24"/>
    <mergeCell ref="J25:J26"/>
    <mergeCell ref="K25:K26"/>
    <mergeCell ref="M25:N26"/>
    <mergeCell ref="O25:O26"/>
    <mergeCell ref="Q25:S25"/>
    <mergeCell ref="G26:G27"/>
    <mergeCell ref="H26:H27"/>
    <mergeCell ref="G24:G25"/>
    <mergeCell ref="H24:H25"/>
    <mergeCell ref="Q24:S24"/>
    <mergeCell ref="T24:W24"/>
    <mergeCell ref="A26:A27"/>
    <mergeCell ref="B26:B27"/>
    <mergeCell ref="C26:C27"/>
    <mergeCell ref="D26:D27"/>
    <mergeCell ref="E26:E27"/>
    <mergeCell ref="F26:F27"/>
    <mergeCell ref="E24:E25"/>
    <mergeCell ref="F24:F25"/>
    <mergeCell ref="A22:A23"/>
    <mergeCell ref="B22:B23"/>
    <mergeCell ref="C22:C23"/>
    <mergeCell ref="D22:D23"/>
    <mergeCell ref="E22:E23"/>
    <mergeCell ref="F22:F23"/>
    <mergeCell ref="J21:K21"/>
    <mergeCell ref="L21:L41"/>
    <mergeCell ref="M21:O21"/>
    <mergeCell ref="P21:P41"/>
    <mergeCell ref="Q21:S21"/>
    <mergeCell ref="Q22:S22"/>
    <mergeCell ref="T22:W22"/>
    <mergeCell ref="X22:Z22"/>
    <mergeCell ref="J23:J24"/>
    <mergeCell ref="K23:K24"/>
    <mergeCell ref="M23:N24"/>
    <mergeCell ref="O23:O24"/>
    <mergeCell ref="Q23:S23"/>
    <mergeCell ref="T21:W21"/>
    <mergeCell ref="X21:Z21"/>
    <mergeCell ref="T23:W23"/>
    <mergeCell ref="X23:Z23"/>
    <mergeCell ref="T25:W25"/>
    <mergeCell ref="X25:Z25"/>
    <mergeCell ref="X28:Z28"/>
    <mergeCell ref="J29:J30"/>
    <mergeCell ref="K29:K30"/>
    <mergeCell ref="M29:N30"/>
    <mergeCell ref="O29:O30"/>
    <mergeCell ref="T18:W18"/>
    <mergeCell ref="X18:Z18"/>
    <mergeCell ref="B19:D19"/>
    <mergeCell ref="F19:H19"/>
    <mergeCell ref="J19:M20"/>
    <mergeCell ref="Q19:S19"/>
    <mergeCell ref="T19:W19"/>
    <mergeCell ref="X19:Z19"/>
    <mergeCell ref="A20:H20"/>
    <mergeCell ref="Q20:S20"/>
    <mergeCell ref="T20:W20"/>
    <mergeCell ref="X20:Z20"/>
    <mergeCell ref="T12:U13"/>
    <mergeCell ref="V12:W13"/>
    <mergeCell ref="X12:Z13"/>
    <mergeCell ref="B13:D13"/>
    <mergeCell ref="E13:E19"/>
    <mergeCell ref="F13:H13"/>
    <mergeCell ref="B14:D14"/>
    <mergeCell ref="F14:H14"/>
    <mergeCell ref="Q14:S15"/>
    <mergeCell ref="T14:U15"/>
    <mergeCell ref="V14:W15"/>
    <mergeCell ref="X14:Z15"/>
    <mergeCell ref="B15:D15"/>
    <mergeCell ref="F15:H15"/>
    <mergeCell ref="B16:D16"/>
    <mergeCell ref="F16:H16"/>
    <mergeCell ref="Q16:S17"/>
    <mergeCell ref="T16:W17"/>
    <mergeCell ref="X16:Z17"/>
    <mergeCell ref="B17:D17"/>
    <mergeCell ref="F17:H17"/>
    <mergeCell ref="B18:D18"/>
    <mergeCell ref="F18:H18"/>
    <mergeCell ref="Q18:S18"/>
    <mergeCell ref="B11:D11"/>
    <mergeCell ref="F11:H11"/>
    <mergeCell ref="D1:T3"/>
    <mergeCell ref="U1:Z1"/>
    <mergeCell ref="U2:Z2"/>
    <mergeCell ref="U3:Z3"/>
    <mergeCell ref="E4:E11"/>
    <mergeCell ref="I4:I41"/>
    <mergeCell ref="N4:P20"/>
    <mergeCell ref="Q4:Z5"/>
    <mergeCell ref="Q6:S7"/>
    <mergeCell ref="T6:U7"/>
    <mergeCell ref="V6:W7"/>
    <mergeCell ref="X6:Z7"/>
    <mergeCell ref="Q8:S9"/>
    <mergeCell ref="T8:U9"/>
    <mergeCell ref="V8:W9"/>
    <mergeCell ref="X8:Z9"/>
    <mergeCell ref="Q10:S11"/>
    <mergeCell ref="T10:U11"/>
    <mergeCell ref="V10:W11"/>
    <mergeCell ref="X10:Z11"/>
    <mergeCell ref="A12:H12"/>
    <mergeCell ref="Q12:S13"/>
  </mergeCells>
  <conditionalFormatting sqref="T8:U9">
    <cfRule type="timePeriod" dxfId="15" priority="1" timePeriod="today">
      <formula>FLOOR(T8,1)=TODAY()</formula>
    </cfRule>
  </conditionalFormatting>
  <hyperlinks>
    <hyperlink ref="A1" location="Menu!A1" display="Retour"/>
  </hyperlink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opLeftCell="A4" zoomScaleNormal="100" workbookViewId="0">
      <selection activeCell="F6" sqref="F6:H7"/>
    </sheetView>
  </sheetViews>
  <sheetFormatPr baseColWidth="10" defaultRowHeight="14.4" x14ac:dyDescent="0.3"/>
  <sheetData>
    <row r="1" spans="1:26" ht="15.6" x14ac:dyDescent="0.3">
      <c r="A1" s="60" t="s">
        <v>110</v>
      </c>
      <c r="B1" s="1"/>
      <c r="C1" s="1"/>
      <c r="D1" s="82" t="s">
        <v>0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3"/>
      <c r="V1" s="83"/>
      <c r="W1" s="83"/>
      <c r="X1" s="83"/>
      <c r="Y1" s="83"/>
      <c r="Z1" s="83"/>
    </row>
    <row r="2" spans="1:26" x14ac:dyDescent="0.3">
      <c r="A2" s="2"/>
      <c r="B2" s="3"/>
      <c r="C2" s="3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4"/>
      <c r="V2" s="84"/>
      <c r="W2" s="84"/>
      <c r="X2" s="84"/>
      <c r="Y2" s="84"/>
      <c r="Z2" s="84"/>
    </row>
    <row r="3" spans="1:26" ht="15" thickBot="1" x14ac:dyDescent="0.35">
      <c r="A3" s="2"/>
      <c r="B3" s="3"/>
      <c r="C3" s="3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5"/>
      <c r="V3" s="85"/>
      <c r="W3" s="85"/>
      <c r="X3" s="85"/>
      <c r="Y3" s="85"/>
      <c r="Z3" s="85"/>
    </row>
    <row r="4" spans="1:26" ht="15.6" thickTop="1" thickBot="1" x14ac:dyDescent="0.35">
      <c r="A4" s="4" t="s">
        <v>1</v>
      </c>
      <c r="B4" s="5" t="s">
        <v>2</v>
      </c>
      <c r="C4" s="6" t="s">
        <v>3</v>
      </c>
      <c r="D4" s="6" t="s">
        <v>4</v>
      </c>
      <c r="E4" s="86"/>
      <c r="F4" s="6" t="s">
        <v>5</v>
      </c>
      <c r="G4" s="6" t="s">
        <v>6</v>
      </c>
      <c r="H4" s="7" t="s">
        <v>7</v>
      </c>
      <c r="I4" s="88"/>
      <c r="J4" s="8" t="s">
        <v>8</v>
      </c>
      <c r="K4" s="9" t="s">
        <v>9</v>
      </c>
      <c r="L4" s="9" t="s">
        <v>10</v>
      </c>
      <c r="M4" s="9" t="s">
        <v>11</v>
      </c>
      <c r="N4" s="90"/>
      <c r="O4" s="90"/>
      <c r="P4" s="91"/>
      <c r="Q4" s="92" t="s">
        <v>12</v>
      </c>
      <c r="R4" s="93"/>
      <c r="S4" s="93"/>
      <c r="T4" s="93"/>
      <c r="U4" s="93"/>
      <c r="V4" s="93"/>
      <c r="W4" s="93"/>
      <c r="X4" s="93"/>
      <c r="Y4" s="93"/>
      <c r="Z4" s="94"/>
    </row>
    <row r="5" spans="1:26" ht="24.6" thickTop="1" thickBot="1" x14ac:dyDescent="0.35">
      <c r="A5" s="10" t="s">
        <v>13</v>
      </c>
      <c r="B5" s="11" t="s">
        <v>14</v>
      </c>
      <c r="C5" s="11" t="s">
        <v>15</v>
      </c>
      <c r="D5" s="12" t="s">
        <v>16</v>
      </c>
      <c r="E5" s="87"/>
      <c r="F5" s="11" t="s">
        <v>17</v>
      </c>
      <c r="G5" s="11" t="s">
        <v>18</v>
      </c>
      <c r="H5" s="12" t="s">
        <v>19</v>
      </c>
      <c r="I5" s="88"/>
      <c r="J5" s="13"/>
      <c r="K5" s="14" t="s">
        <v>20</v>
      </c>
      <c r="L5" s="15"/>
      <c r="M5" s="16"/>
      <c r="N5" s="90"/>
      <c r="O5" s="90"/>
      <c r="P5" s="91"/>
      <c r="Q5" s="95"/>
      <c r="R5" s="96"/>
      <c r="S5" s="96"/>
      <c r="T5" s="96"/>
      <c r="U5" s="96"/>
      <c r="V5" s="96"/>
      <c r="W5" s="96"/>
      <c r="X5" s="96"/>
      <c r="Y5" s="96"/>
      <c r="Z5" s="97"/>
    </row>
    <row r="6" spans="1:26" ht="19.2" thickTop="1" thickBot="1" x14ac:dyDescent="0.35">
      <c r="A6" s="17" t="s">
        <v>21</v>
      </c>
      <c r="B6" s="277"/>
      <c r="C6" s="277"/>
      <c r="D6" s="278"/>
      <c r="E6" s="87"/>
      <c r="F6" s="277"/>
      <c r="G6" s="277"/>
      <c r="H6" s="278"/>
      <c r="I6" s="88"/>
      <c r="J6" s="20" t="s">
        <v>22</v>
      </c>
      <c r="K6" s="21" t="s">
        <v>23</v>
      </c>
      <c r="L6" s="21" t="s">
        <v>24</v>
      </c>
      <c r="M6" s="22" t="s">
        <v>25</v>
      </c>
      <c r="N6" s="90"/>
      <c r="O6" s="90"/>
      <c r="P6" s="91"/>
      <c r="Q6" s="98" t="s">
        <v>26</v>
      </c>
      <c r="R6" s="99"/>
      <c r="S6" s="100"/>
      <c r="T6" s="98" t="s">
        <v>27</v>
      </c>
      <c r="U6" s="100"/>
      <c r="V6" s="98" t="s">
        <v>28</v>
      </c>
      <c r="W6" s="100"/>
      <c r="X6" s="98" t="s">
        <v>29</v>
      </c>
      <c r="Y6" s="99"/>
      <c r="Z6" s="100"/>
    </row>
    <row r="7" spans="1:26" ht="19.2" thickTop="1" thickBot="1" x14ac:dyDescent="0.35">
      <c r="A7" s="17" t="s">
        <v>30</v>
      </c>
      <c r="B7" s="277"/>
      <c r="C7" s="277"/>
      <c r="D7" s="278"/>
      <c r="E7" s="87"/>
      <c r="F7" s="277"/>
      <c r="G7" s="277"/>
      <c r="H7" s="278"/>
      <c r="I7" s="88"/>
      <c r="J7" s="23"/>
      <c r="K7" s="24"/>
      <c r="L7" s="25"/>
      <c r="M7" s="26">
        <f>Tableau37341926666880899353[[#This Row],[Colonne12]]*570</f>
        <v>0</v>
      </c>
      <c r="N7" s="90"/>
      <c r="O7" s="90"/>
      <c r="P7" s="91"/>
      <c r="Q7" s="101"/>
      <c r="R7" s="102"/>
      <c r="S7" s="103"/>
      <c r="T7" s="101"/>
      <c r="U7" s="103"/>
      <c r="V7" s="101"/>
      <c r="W7" s="103"/>
      <c r="X7" s="101"/>
      <c r="Y7" s="102"/>
      <c r="Z7" s="103"/>
    </row>
    <row r="8" spans="1:26" ht="19.2" thickTop="1" thickBot="1" x14ac:dyDescent="0.35">
      <c r="A8" s="17" t="s">
        <v>31</v>
      </c>
      <c r="B8" s="18">
        <f>B6-B7</f>
        <v>0</v>
      </c>
      <c r="C8" s="18">
        <f>C6-C7</f>
        <v>0</v>
      </c>
      <c r="D8" s="19">
        <f>D6-D7</f>
        <v>0</v>
      </c>
      <c r="E8" s="87"/>
      <c r="F8" s="18">
        <f>F6-F7</f>
        <v>0</v>
      </c>
      <c r="G8" s="18">
        <f>G6-G7</f>
        <v>0</v>
      </c>
      <c r="H8" s="19">
        <f>H6-H7</f>
        <v>0</v>
      </c>
      <c r="I8" s="88"/>
      <c r="J8" s="23"/>
      <c r="K8" s="24"/>
      <c r="L8" s="25"/>
      <c r="M8" s="26">
        <f>Tableau37341926666880899353[[#This Row],[Colonne12]]*570</f>
        <v>0</v>
      </c>
      <c r="N8" s="90"/>
      <c r="O8" s="90"/>
      <c r="P8" s="91"/>
      <c r="Q8" s="104" t="s">
        <v>32</v>
      </c>
      <c r="R8" s="105"/>
      <c r="S8" s="106"/>
      <c r="T8" s="110">
        <f>D10</f>
        <v>0</v>
      </c>
      <c r="U8" s="111"/>
      <c r="V8" s="114">
        <v>0</v>
      </c>
      <c r="W8" s="115"/>
      <c r="X8" s="118">
        <f>T8*V8</f>
        <v>0</v>
      </c>
      <c r="Y8" s="119"/>
      <c r="Z8" s="120"/>
    </row>
    <row r="9" spans="1:26" ht="19.2" thickTop="1" thickBot="1" x14ac:dyDescent="0.35">
      <c r="A9" s="17" t="s">
        <v>33</v>
      </c>
      <c r="B9" s="18"/>
      <c r="C9" s="18"/>
      <c r="D9" s="19"/>
      <c r="E9" s="87"/>
      <c r="F9" s="18"/>
      <c r="G9" s="18"/>
      <c r="H9" s="19"/>
      <c r="I9" s="88"/>
      <c r="J9" s="23"/>
      <c r="K9" s="24"/>
      <c r="L9" s="25"/>
      <c r="M9" s="26">
        <f>Tableau37341926666880899353[[#This Row],[Colonne12]]*570</f>
        <v>0</v>
      </c>
      <c r="N9" s="90"/>
      <c r="O9" s="90"/>
      <c r="P9" s="91"/>
      <c r="Q9" s="107"/>
      <c r="R9" s="108"/>
      <c r="S9" s="109"/>
      <c r="T9" s="112"/>
      <c r="U9" s="113"/>
      <c r="V9" s="116"/>
      <c r="W9" s="117"/>
      <c r="X9" s="121"/>
      <c r="Y9" s="122"/>
      <c r="Z9" s="123"/>
    </row>
    <row r="10" spans="1:26" ht="19.2" thickTop="1" thickBot="1" x14ac:dyDescent="0.35">
      <c r="A10" s="17" t="s">
        <v>34</v>
      </c>
      <c r="B10" s="18">
        <f>B8-B9</f>
        <v>0</v>
      </c>
      <c r="C10" s="18">
        <f>C8-C9</f>
        <v>0</v>
      </c>
      <c r="D10" s="19">
        <f>D8-D9</f>
        <v>0</v>
      </c>
      <c r="E10" s="87"/>
      <c r="F10" s="27">
        <f>F8-F9</f>
        <v>0</v>
      </c>
      <c r="G10" s="27">
        <f>G8-G9</f>
        <v>0</v>
      </c>
      <c r="H10" s="28">
        <f>H8-H9</f>
        <v>0</v>
      </c>
      <c r="I10" s="88"/>
      <c r="J10" s="23"/>
      <c r="K10" s="24"/>
      <c r="L10" s="25"/>
      <c r="M10" s="26">
        <f>Tableau37341926666880899353[[#This Row],[Colonne12]]*540</f>
        <v>0</v>
      </c>
      <c r="N10" s="90"/>
      <c r="O10" s="90"/>
      <c r="P10" s="91"/>
      <c r="Q10" s="104" t="s">
        <v>35</v>
      </c>
      <c r="R10" s="105"/>
      <c r="S10" s="106"/>
      <c r="T10" s="110">
        <f>SUM(B10:C10)</f>
        <v>0</v>
      </c>
      <c r="U10" s="111"/>
      <c r="V10" s="114">
        <v>0</v>
      </c>
      <c r="W10" s="115"/>
      <c r="X10" s="118">
        <f>T10*V10</f>
        <v>0</v>
      </c>
      <c r="Y10" s="119"/>
      <c r="Z10" s="120"/>
    </row>
    <row r="11" spans="1:26" ht="22.2" thickTop="1" thickBot="1" x14ac:dyDescent="0.35">
      <c r="A11" s="17" t="s">
        <v>36</v>
      </c>
      <c r="B11" s="79">
        <f>SUM(B10:D10)</f>
        <v>0</v>
      </c>
      <c r="C11" s="80"/>
      <c r="D11" s="81"/>
      <c r="E11" s="87"/>
      <c r="F11" s="79">
        <f>SUM(F10:H10)</f>
        <v>0</v>
      </c>
      <c r="G11" s="80"/>
      <c r="H11" s="81"/>
      <c r="I11" s="88"/>
      <c r="J11" s="23"/>
      <c r="K11" s="24"/>
      <c r="L11" s="25"/>
      <c r="M11" s="26">
        <f>Tableau37341926666880899353[[#This Row],[Colonne12]]*540</f>
        <v>0</v>
      </c>
      <c r="N11" s="90"/>
      <c r="O11" s="90"/>
      <c r="P11" s="91"/>
      <c r="Q11" s="107"/>
      <c r="R11" s="108"/>
      <c r="S11" s="109"/>
      <c r="T11" s="112"/>
      <c r="U11" s="113"/>
      <c r="V11" s="116"/>
      <c r="W11" s="117"/>
      <c r="X11" s="121"/>
      <c r="Y11" s="122"/>
      <c r="Z11" s="123"/>
    </row>
    <row r="12" spans="1:26" ht="19.2" thickTop="1" thickBot="1" x14ac:dyDescent="0.35">
      <c r="A12" s="88"/>
      <c r="B12" s="88"/>
      <c r="C12" s="88"/>
      <c r="D12" s="88"/>
      <c r="E12" s="88"/>
      <c r="F12" s="88"/>
      <c r="G12" s="88"/>
      <c r="H12" s="88"/>
      <c r="I12" s="88"/>
      <c r="J12" s="23"/>
      <c r="K12" s="24"/>
      <c r="L12" s="25"/>
      <c r="M12" s="26">
        <f>Tableau37341926666880899353[[#This Row],[Colonne12]]*540</f>
        <v>0</v>
      </c>
      <c r="N12" s="90"/>
      <c r="O12" s="90"/>
      <c r="P12" s="91"/>
      <c r="Q12" s="104" t="s">
        <v>37</v>
      </c>
      <c r="R12" s="105"/>
      <c r="S12" s="106"/>
      <c r="T12" s="110">
        <f>H10</f>
        <v>0</v>
      </c>
      <c r="U12" s="111"/>
      <c r="V12" s="114">
        <v>0</v>
      </c>
      <c r="W12" s="115"/>
      <c r="X12" s="118">
        <f>T12*V12</f>
        <v>0</v>
      </c>
      <c r="Y12" s="119"/>
      <c r="Z12" s="120"/>
    </row>
    <row r="13" spans="1:26" ht="19.2" thickTop="1" thickBot="1" x14ac:dyDescent="0.4">
      <c r="A13" s="29" t="s">
        <v>38</v>
      </c>
      <c r="B13" s="124">
        <v>0</v>
      </c>
      <c r="C13" s="125"/>
      <c r="D13" s="126"/>
      <c r="E13" s="127"/>
      <c r="F13" s="128"/>
      <c r="G13" s="125"/>
      <c r="H13" s="129"/>
      <c r="I13" s="88"/>
      <c r="J13" s="23"/>
      <c r="K13" s="24"/>
      <c r="L13" s="25"/>
      <c r="M13" s="26">
        <f>Tableau37341926666880899353[[#This Row],[Colonne12]]*540</f>
        <v>0</v>
      </c>
      <c r="N13" s="90"/>
      <c r="O13" s="90"/>
      <c r="P13" s="91"/>
      <c r="Q13" s="107"/>
      <c r="R13" s="108"/>
      <c r="S13" s="109"/>
      <c r="T13" s="112"/>
      <c r="U13" s="113"/>
      <c r="V13" s="116"/>
      <c r="W13" s="117"/>
      <c r="X13" s="121"/>
      <c r="Y13" s="122"/>
      <c r="Z13" s="123"/>
    </row>
    <row r="14" spans="1:26" ht="19.2" thickTop="1" thickBot="1" x14ac:dyDescent="0.4">
      <c r="A14" s="29" t="s">
        <v>39</v>
      </c>
      <c r="B14" s="124"/>
      <c r="C14" s="125"/>
      <c r="D14" s="126"/>
      <c r="E14" s="127"/>
      <c r="F14" s="128"/>
      <c r="G14" s="125"/>
      <c r="H14" s="129"/>
      <c r="I14" s="88"/>
      <c r="J14" s="23"/>
      <c r="K14" s="24"/>
      <c r="L14" s="25"/>
      <c r="M14" s="26">
        <f>Tableau37341926666880899353[[#This Row],[Colonne12]]*540</f>
        <v>0</v>
      </c>
      <c r="N14" s="90"/>
      <c r="O14" s="90"/>
      <c r="P14" s="91"/>
      <c r="Q14" s="104" t="s">
        <v>40</v>
      </c>
      <c r="R14" s="105"/>
      <c r="S14" s="106"/>
      <c r="T14" s="130">
        <f>SUM(F10:G10)</f>
        <v>0</v>
      </c>
      <c r="U14" s="131"/>
      <c r="V14" s="114">
        <v>0</v>
      </c>
      <c r="W14" s="115"/>
      <c r="X14" s="118">
        <f>T14*V14</f>
        <v>0</v>
      </c>
      <c r="Y14" s="119"/>
      <c r="Z14" s="120"/>
    </row>
    <row r="15" spans="1:26" ht="19.2" thickTop="1" thickBot="1" x14ac:dyDescent="0.4">
      <c r="A15" s="29" t="s">
        <v>41</v>
      </c>
      <c r="B15" s="124">
        <f>B13+B14</f>
        <v>0</v>
      </c>
      <c r="C15" s="125"/>
      <c r="D15" s="126"/>
      <c r="E15" s="127"/>
      <c r="F15" s="128">
        <f>F13+F14</f>
        <v>0</v>
      </c>
      <c r="G15" s="125"/>
      <c r="H15" s="126"/>
      <c r="I15" s="88"/>
      <c r="J15" s="23"/>
      <c r="K15" s="24"/>
      <c r="L15" s="25"/>
      <c r="M15" s="26">
        <f>Tableau37341926666880899353[[#This Row],[Colonne12]]*670</f>
        <v>0</v>
      </c>
      <c r="N15" s="90"/>
      <c r="O15" s="90"/>
      <c r="P15" s="91"/>
      <c r="Q15" s="107"/>
      <c r="R15" s="108"/>
      <c r="S15" s="109"/>
      <c r="T15" s="132"/>
      <c r="U15" s="133"/>
      <c r="V15" s="116"/>
      <c r="W15" s="117"/>
      <c r="X15" s="121"/>
      <c r="Y15" s="122"/>
      <c r="Z15" s="123"/>
    </row>
    <row r="16" spans="1:26" ht="19.2" thickTop="1" thickBot="1" x14ac:dyDescent="0.4">
      <c r="A16" s="29" t="s">
        <v>42</v>
      </c>
      <c r="B16" s="134">
        <f>B11</f>
        <v>0</v>
      </c>
      <c r="C16" s="135"/>
      <c r="D16" s="136"/>
      <c r="E16" s="127"/>
      <c r="F16" s="137">
        <f>F11</f>
        <v>0</v>
      </c>
      <c r="G16" s="135"/>
      <c r="H16" s="136"/>
      <c r="I16" s="88"/>
      <c r="J16" s="23"/>
      <c r="K16" s="24"/>
      <c r="L16" s="25"/>
      <c r="M16" s="26">
        <f>Tableau37341926666880899353[[#This Row],[Colonne12]]*670</f>
        <v>0</v>
      </c>
      <c r="N16" s="90"/>
      <c r="O16" s="90"/>
      <c r="P16" s="91"/>
      <c r="Q16" s="138" t="s">
        <v>43</v>
      </c>
      <c r="R16" s="139"/>
      <c r="S16" s="140"/>
      <c r="T16" s="144"/>
      <c r="U16" s="145"/>
      <c r="V16" s="145"/>
      <c r="W16" s="146"/>
      <c r="X16" s="150">
        <f>SUM(X8:Z15)</f>
        <v>0</v>
      </c>
      <c r="Y16" s="151"/>
      <c r="Z16" s="152"/>
    </row>
    <row r="17" spans="1:26" ht="19.2" thickTop="1" thickBot="1" x14ac:dyDescent="0.4">
      <c r="A17" s="29" t="s">
        <v>44</v>
      </c>
      <c r="B17" s="124">
        <f>B15-B16</f>
        <v>0</v>
      </c>
      <c r="C17" s="125"/>
      <c r="D17" s="126"/>
      <c r="E17" s="127"/>
      <c r="F17" s="124">
        <f>F15-F16</f>
        <v>0</v>
      </c>
      <c r="G17" s="125"/>
      <c r="H17" s="126"/>
      <c r="I17" s="88"/>
      <c r="J17" s="23"/>
      <c r="K17" s="24"/>
      <c r="L17" s="25"/>
      <c r="M17" s="30">
        <f>Tableau37341926666880899353[[#This Row],[Colonne12]]*670</f>
        <v>0</v>
      </c>
      <c r="N17" s="90"/>
      <c r="O17" s="90"/>
      <c r="P17" s="91"/>
      <c r="Q17" s="141"/>
      <c r="R17" s="142"/>
      <c r="S17" s="143"/>
      <c r="T17" s="147"/>
      <c r="U17" s="148"/>
      <c r="V17" s="148"/>
      <c r="W17" s="149"/>
      <c r="X17" s="153"/>
      <c r="Y17" s="154"/>
      <c r="Z17" s="155"/>
    </row>
    <row r="18" spans="1:26" ht="19.2" thickTop="1" thickBot="1" x14ac:dyDescent="0.4">
      <c r="A18" s="29" t="s">
        <v>45</v>
      </c>
      <c r="B18" s="124">
        <v>0</v>
      </c>
      <c r="C18" s="125"/>
      <c r="D18" s="126"/>
      <c r="E18" s="127"/>
      <c r="F18" s="128">
        <v>0</v>
      </c>
      <c r="G18" s="125"/>
      <c r="H18" s="126"/>
      <c r="I18" s="88"/>
      <c r="J18" s="31" t="s">
        <v>46</v>
      </c>
      <c r="K18" s="32"/>
      <c r="L18" s="32"/>
      <c r="M18" s="33">
        <f>SUBTOTAL(109,M5:M17)</f>
        <v>0</v>
      </c>
      <c r="N18" s="90"/>
      <c r="O18" s="90"/>
      <c r="P18" s="91"/>
      <c r="Q18" s="156" t="s">
        <v>47</v>
      </c>
      <c r="R18" s="157"/>
      <c r="S18" s="158"/>
      <c r="T18" s="159"/>
      <c r="U18" s="160"/>
      <c r="V18" s="160"/>
      <c r="W18" s="161"/>
      <c r="X18" s="162">
        <f>X16</f>
        <v>0</v>
      </c>
      <c r="Y18" s="163"/>
      <c r="Z18" s="164"/>
    </row>
    <row r="19" spans="1:26" ht="19.2" thickTop="1" thickBot="1" x14ac:dyDescent="0.4">
      <c r="A19" s="34" t="s">
        <v>48</v>
      </c>
      <c r="B19" s="165">
        <f>B18-B17</f>
        <v>0</v>
      </c>
      <c r="C19" s="166"/>
      <c r="D19" s="167"/>
      <c r="E19" s="127"/>
      <c r="F19" s="168">
        <f>F18-F17</f>
        <v>0</v>
      </c>
      <c r="G19" s="166"/>
      <c r="H19" s="167"/>
      <c r="I19" s="88"/>
      <c r="J19" s="88"/>
      <c r="K19" s="88"/>
      <c r="L19" s="88"/>
      <c r="M19" s="88"/>
      <c r="N19" s="90"/>
      <c r="O19" s="90"/>
      <c r="P19" s="91"/>
      <c r="Q19" s="156" t="s">
        <v>49</v>
      </c>
      <c r="R19" s="157"/>
      <c r="S19" s="158"/>
      <c r="T19" s="159"/>
      <c r="U19" s="160"/>
      <c r="V19" s="160"/>
      <c r="W19" s="161"/>
      <c r="X19" s="162">
        <f>G40</f>
        <v>0</v>
      </c>
      <c r="Y19" s="163"/>
      <c r="Z19" s="164"/>
    </row>
    <row r="20" spans="1:26" ht="34.799999999999997" thickTop="1" thickBot="1" x14ac:dyDescent="0.35">
      <c r="A20" s="169" t="s">
        <v>50</v>
      </c>
      <c r="B20" s="170"/>
      <c r="C20" s="170"/>
      <c r="D20" s="170"/>
      <c r="E20" s="170"/>
      <c r="F20" s="170"/>
      <c r="G20" s="170"/>
      <c r="H20" s="170"/>
      <c r="I20" s="88"/>
      <c r="J20" s="88"/>
      <c r="K20" s="88"/>
      <c r="L20" s="88"/>
      <c r="M20" s="88"/>
      <c r="N20" s="90"/>
      <c r="O20" s="90"/>
      <c r="P20" s="91"/>
      <c r="Q20" s="156" t="s">
        <v>51</v>
      </c>
      <c r="R20" s="157"/>
      <c r="S20" s="158"/>
      <c r="T20" s="159"/>
      <c r="U20" s="160"/>
      <c r="V20" s="160"/>
      <c r="W20" s="161"/>
      <c r="X20" s="171">
        <f>K40</f>
        <v>0</v>
      </c>
      <c r="Y20" s="172"/>
      <c r="Z20" s="173"/>
    </row>
    <row r="21" spans="1:26" ht="32.4" thickTop="1" thickBot="1" x14ac:dyDescent="0.35">
      <c r="A21" s="35" t="s">
        <v>52</v>
      </c>
      <c r="B21" s="36" t="s">
        <v>53</v>
      </c>
      <c r="C21" s="35" t="s">
        <v>54</v>
      </c>
      <c r="D21" s="35" t="s">
        <v>55</v>
      </c>
      <c r="E21" s="37" t="s">
        <v>56</v>
      </c>
      <c r="F21" s="35" t="s">
        <v>57</v>
      </c>
      <c r="G21" s="35" t="s">
        <v>28</v>
      </c>
      <c r="H21" s="38" t="s">
        <v>29</v>
      </c>
      <c r="I21" s="88"/>
      <c r="J21" s="174" t="s">
        <v>58</v>
      </c>
      <c r="K21" s="175"/>
      <c r="L21" s="176"/>
      <c r="M21" s="178" t="s">
        <v>59</v>
      </c>
      <c r="N21" s="179"/>
      <c r="O21" s="180"/>
      <c r="P21" s="176"/>
      <c r="Q21" s="156" t="s">
        <v>60</v>
      </c>
      <c r="R21" s="157"/>
      <c r="S21" s="158"/>
      <c r="T21" s="159"/>
      <c r="U21" s="160"/>
      <c r="V21" s="160"/>
      <c r="W21" s="161"/>
      <c r="X21" s="171">
        <f>SUM(X18:Z20)</f>
        <v>0</v>
      </c>
      <c r="Y21" s="172"/>
      <c r="Z21" s="173"/>
    </row>
    <row r="22" spans="1:26" ht="22.2" thickTop="1" thickBot="1" x14ac:dyDescent="0.35">
      <c r="A22" s="200" t="s">
        <v>61</v>
      </c>
      <c r="B22" s="202">
        <v>0</v>
      </c>
      <c r="C22" s="202">
        <v>0</v>
      </c>
      <c r="D22" s="202">
        <f>SUM(B22:C23)</f>
        <v>0</v>
      </c>
      <c r="E22" s="202">
        <v>0</v>
      </c>
      <c r="F22" s="202">
        <f>D22-E22</f>
        <v>0</v>
      </c>
      <c r="G22" s="204"/>
      <c r="H22" s="206">
        <f>F22*G22</f>
        <v>0</v>
      </c>
      <c r="I22" s="88"/>
      <c r="J22" s="39" t="s">
        <v>62</v>
      </c>
      <c r="K22" s="40" t="s">
        <v>25</v>
      </c>
      <c r="L22" s="176"/>
      <c r="M22" s="41" t="s">
        <v>63</v>
      </c>
      <c r="N22" s="42"/>
      <c r="O22" s="43" t="s">
        <v>25</v>
      </c>
      <c r="P22" s="176"/>
      <c r="Q22" s="181" t="s">
        <v>64</v>
      </c>
      <c r="R22" s="182"/>
      <c r="S22" s="183"/>
      <c r="T22" s="159"/>
      <c r="U22" s="160"/>
      <c r="V22" s="160"/>
      <c r="W22" s="161"/>
      <c r="X22" s="171">
        <f>M18</f>
        <v>0</v>
      </c>
      <c r="Y22" s="172"/>
      <c r="Z22" s="173"/>
    </row>
    <row r="23" spans="1:26" ht="22.2" thickTop="1" thickBot="1" x14ac:dyDescent="0.35">
      <c r="A23" s="201"/>
      <c r="B23" s="203"/>
      <c r="C23" s="203"/>
      <c r="D23" s="203"/>
      <c r="E23" s="203"/>
      <c r="F23" s="203"/>
      <c r="G23" s="205"/>
      <c r="H23" s="207"/>
      <c r="I23" s="88"/>
      <c r="J23" s="184"/>
      <c r="K23" s="186"/>
      <c r="L23" s="176"/>
      <c r="M23" s="188"/>
      <c r="N23" s="189"/>
      <c r="O23" s="192"/>
      <c r="P23" s="176"/>
      <c r="Q23" s="194" t="s">
        <v>65</v>
      </c>
      <c r="R23" s="195"/>
      <c r="S23" s="196"/>
      <c r="T23" s="159"/>
      <c r="U23" s="160"/>
      <c r="V23" s="160"/>
      <c r="W23" s="161"/>
      <c r="X23" s="171">
        <f>X21-X22</f>
        <v>0</v>
      </c>
      <c r="Y23" s="172"/>
      <c r="Z23" s="173"/>
    </row>
    <row r="24" spans="1:26" ht="22.2" thickTop="1" thickBot="1" x14ac:dyDescent="0.35">
      <c r="A24" s="200" t="s">
        <v>66</v>
      </c>
      <c r="B24" s="202">
        <v>0</v>
      </c>
      <c r="C24" s="202">
        <v>0</v>
      </c>
      <c r="D24" s="202">
        <f>SUM(B24:C25)</f>
        <v>0</v>
      </c>
      <c r="E24" s="202">
        <v>0</v>
      </c>
      <c r="F24" s="202">
        <f>D24-E24</f>
        <v>0</v>
      </c>
      <c r="G24" s="204"/>
      <c r="H24" s="206">
        <f>F24*G24</f>
        <v>0</v>
      </c>
      <c r="I24" s="88"/>
      <c r="J24" s="185"/>
      <c r="K24" s="187"/>
      <c r="L24" s="176"/>
      <c r="M24" s="190"/>
      <c r="N24" s="191"/>
      <c r="O24" s="193"/>
      <c r="P24" s="176"/>
      <c r="Q24" s="194" t="s">
        <v>67</v>
      </c>
      <c r="R24" s="195"/>
      <c r="S24" s="196"/>
      <c r="T24" s="159"/>
      <c r="U24" s="160"/>
      <c r="V24" s="160"/>
      <c r="W24" s="161"/>
      <c r="X24" s="171">
        <f>O39</f>
        <v>0</v>
      </c>
      <c r="Y24" s="172"/>
      <c r="Z24" s="173"/>
    </row>
    <row r="25" spans="1:26" ht="22.2" thickTop="1" thickBot="1" x14ac:dyDescent="0.35">
      <c r="A25" s="201"/>
      <c r="B25" s="203"/>
      <c r="C25" s="203"/>
      <c r="D25" s="203"/>
      <c r="E25" s="203"/>
      <c r="F25" s="203"/>
      <c r="G25" s="205"/>
      <c r="H25" s="207"/>
      <c r="I25" s="88"/>
      <c r="J25" s="184"/>
      <c r="K25" s="186"/>
      <c r="L25" s="176"/>
      <c r="M25" s="188"/>
      <c r="N25" s="189"/>
      <c r="O25" s="192"/>
      <c r="P25" s="176"/>
      <c r="Q25" s="214" t="s">
        <v>68</v>
      </c>
      <c r="R25" s="215"/>
      <c r="S25" s="216"/>
      <c r="T25" s="159"/>
      <c r="U25" s="160"/>
      <c r="V25" s="160"/>
      <c r="W25" s="161"/>
      <c r="X25" s="197">
        <f>X23+X24</f>
        <v>0</v>
      </c>
      <c r="Y25" s="198"/>
      <c r="Z25" s="199"/>
    </row>
    <row r="26" spans="1:26" ht="15.6" thickTop="1" thickBot="1" x14ac:dyDescent="0.35">
      <c r="A26" s="200" t="s">
        <v>69</v>
      </c>
      <c r="B26" s="202">
        <v>0</v>
      </c>
      <c r="C26" s="202">
        <v>0</v>
      </c>
      <c r="D26" s="202">
        <f>SUM(B26:C27)</f>
        <v>0</v>
      </c>
      <c r="E26" s="202">
        <v>0</v>
      </c>
      <c r="F26" s="202">
        <f>D26-E26</f>
        <v>0</v>
      </c>
      <c r="G26" s="204"/>
      <c r="H26" s="206">
        <f>F26*G26</f>
        <v>0</v>
      </c>
      <c r="I26" s="88"/>
      <c r="J26" s="185"/>
      <c r="K26" s="187"/>
      <c r="L26" s="176"/>
      <c r="M26" s="190"/>
      <c r="N26" s="191"/>
      <c r="O26" s="193"/>
      <c r="P26" s="176"/>
      <c r="Q26" s="208" t="s">
        <v>70</v>
      </c>
      <c r="R26" s="209"/>
      <c r="S26" s="209"/>
      <c r="T26" s="209"/>
      <c r="U26" s="209"/>
      <c r="V26" s="209"/>
      <c r="W26" s="209"/>
      <c r="X26" s="209"/>
      <c r="Y26" s="209"/>
      <c r="Z26" s="210"/>
    </row>
    <row r="27" spans="1:26" ht="15.6" thickTop="1" thickBot="1" x14ac:dyDescent="0.35">
      <c r="A27" s="201"/>
      <c r="B27" s="203"/>
      <c r="C27" s="203"/>
      <c r="D27" s="203"/>
      <c r="E27" s="203"/>
      <c r="F27" s="203"/>
      <c r="G27" s="205"/>
      <c r="H27" s="207"/>
      <c r="I27" s="88"/>
      <c r="J27" s="184"/>
      <c r="K27" s="186"/>
      <c r="L27" s="176"/>
      <c r="M27" s="188"/>
      <c r="N27" s="189"/>
      <c r="O27" s="192"/>
      <c r="P27" s="176"/>
      <c r="Q27" s="211"/>
      <c r="R27" s="212"/>
      <c r="S27" s="212"/>
      <c r="T27" s="212"/>
      <c r="U27" s="212"/>
      <c r="V27" s="212"/>
      <c r="W27" s="212"/>
      <c r="X27" s="212"/>
      <c r="Y27" s="212"/>
      <c r="Z27" s="213"/>
    </row>
    <row r="28" spans="1:26" ht="22.2" thickTop="1" thickBot="1" x14ac:dyDescent="0.45">
      <c r="A28" s="200" t="s">
        <v>71</v>
      </c>
      <c r="B28" s="202">
        <v>0</v>
      </c>
      <c r="C28" s="202">
        <v>0</v>
      </c>
      <c r="D28" s="202">
        <f>SUM(B28:C29)</f>
        <v>0</v>
      </c>
      <c r="E28" s="202">
        <v>0</v>
      </c>
      <c r="F28" s="202">
        <f>D28-E28</f>
        <v>0</v>
      </c>
      <c r="G28" s="204"/>
      <c r="H28" s="206">
        <f>F28*G28</f>
        <v>0</v>
      </c>
      <c r="I28" s="88"/>
      <c r="J28" s="185"/>
      <c r="K28" s="187"/>
      <c r="L28" s="176"/>
      <c r="M28" s="190"/>
      <c r="N28" s="191"/>
      <c r="O28" s="193"/>
      <c r="P28" s="176"/>
      <c r="Q28" s="156" t="s">
        <v>72</v>
      </c>
      <c r="R28" s="157"/>
      <c r="S28" s="158"/>
      <c r="T28" s="159"/>
      <c r="U28" s="160"/>
      <c r="V28" s="160"/>
      <c r="W28" s="161"/>
      <c r="X28" s="217"/>
      <c r="Y28" s="218"/>
      <c r="Z28" s="219"/>
    </row>
    <row r="29" spans="1:26" ht="22.2" thickTop="1" thickBot="1" x14ac:dyDescent="0.45">
      <c r="A29" s="201"/>
      <c r="B29" s="203"/>
      <c r="C29" s="203"/>
      <c r="D29" s="203"/>
      <c r="E29" s="203"/>
      <c r="F29" s="203"/>
      <c r="G29" s="205"/>
      <c r="H29" s="207"/>
      <c r="I29" s="88"/>
      <c r="J29" s="184"/>
      <c r="K29" s="186"/>
      <c r="L29" s="176"/>
      <c r="M29" s="188"/>
      <c r="N29" s="189"/>
      <c r="O29" s="192"/>
      <c r="P29" s="176"/>
      <c r="Q29" s="156" t="s">
        <v>73</v>
      </c>
      <c r="R29" s="157"/>
      <c r="S29" s="158"/>
      <c r="T29" s="159"/>
      <c r="U29" s="160"/>
      <c r="V29" s="160"/>
      <c r="W29" s="161"/>
      <c r="X29" s="220">
        <f>T29*570</f>
        <v>0</v>
      </c>
      <c r="Y29" s="221"/>
      <c r="Z29" s="222"/>
    </row>
    <row r="30" spans="1:26" ht="22.2" thickTop="1" thickBot="1" x14ac:dyDescent="0.45">
      <c r="A30" s="200" t="s">
        <v>74</v>
      </c>
      <c r="B30" s="202">
        <v>0</v>
      </c>
      <c r="C30" s="202">
        <v>0</v>
      </c>
      <c r="D30" s="202">
        <f>SUM(B30:C31)</f>
        <v>0</v>
      </c>
      <c r="E30" s="202">
        <v>0</v>
      </c>
      <c r="F30" s="202">
        <f>D30-E30</f>
        <v>0</v>
      </c>
      <c r="G30" s="204"/>
      <c r="H30" s="206">
        <f>F30*G30</f>
        <v>0</v>
      </c>
      <c r="I30" s="88"/>
      <c r="J30" s="185"/>
      <c r="K30" s="187"/>
      <c r="L30" s="176"/>
      <c r="M30" s="190"/>
      <c r="N30" s="191"/>
      <c r="O30" s="193"/>
      <c r="P30" s="176"/>
      <c r="Q30" s="156" t="s">
        <v>75</v>
      </c>
      <c r="R30" s="157"/>
      <c r="S30" s="157"/>
      <c r="T30" s="157"/>
      <c r="U30" s="157"/>
      <c r="V30" s="157"/>
      <c r="W30" s="158"/>
      <c r="X30" s="220"/>
      <c r="Y30" s="221"/>
      <c r="Z30" s="222"/>
    </row>
    <row r="31" spans="1:26" ht="22.2" thickTop="1" thickBot="1" x14ac:dyDescent="0.45">
      <c r="A31" s="201"/>
      <c r="B31" s="203"/>
      <c r="C31" s="203"/>
      <c r="D31" s="203"/>
      <c r="E31" s="203"/>
      <c r="F31" s="203"/>
      <c r="G31" s="205"/>
      <c r="H31" s="207"/>
      <c r="I31" s="88"/>
      <c r="J31" s="184"/>
      <c r="K31" s="186"/>
      <c r="L31" s="176"/>
      <c r="M31" s="188"/>
      <c r="N31" s="189"/>
      <c r="O31" s="192"/>
      <c r="P31" s="176"/>
      <c r="Q31" s="156" t="s">
        <v>76</v>
      </c>
      <c r="R31" s="157"/>
      <c r="S31" s="157"/>
      <c r="T31" s="157"/>
      <c r="U31" s="157"/>
      <c r="V31" s="157"/>
      <c r="W31" s="158"/>
      <c r="X31" s="220"/>
      <c r="Y31" s="221"/>
      <c r="Z31" s="222"/>
    </row>
    <row r="32" spans="1:26" ht="22.2" thickTop="1" thickBot="1" x14ac:dyDescent="0.45">
      <c r="A32" s="200" t="s">
        <v>77</v>
      </c>
      <c r="B32" s="202">
        <v>0</v>
      </c>
      <c r="C32" s="202">
        <v>0</v>
      </c>
      <c r="D32" s="202">
        <f>SUM(B32:C33)</f>
        <v>0</v>
      </c>
      <c r="E32" s="202">
        <v>0</v>
      </c>
      <c r="F32" s="202">
        <f>D32-E32</f>
        <v>0</v>
      </c>
      <c r="G32" s="204"/>
      <c r="H32" s="206">
        <f>F32*G32</f>
        <v>0</v>
      </c>
      <c r="I32" s="88"/>
      <c r="J32" s="185"/>
      <c r="K32" s="187"/>
      <c r="L32" s="176"/>
      <c r="M32" s="190"/>
      <c r="N32" s="191"/>
      <c r="O32" s="193"/>
      <c r="P32" s="176"/>
      <c r="Q32" s="156" t="s">
        <v>78</v>
      </c>
      <c r="R32" s="157"/>
      <c r="S32" s="157"/>
      <c r="T32" s="157"/>
      <c r="U32" s="157"/>
      <c r="V32" s="157"/>
      <c r="W32" s="158"/>
      <c r="X32" s="220"/>
      <c r="Y32" s="221"/>
      <c r="Z32" s="222"/>
    </row>
    <row r="33" spans="1:26" ht="22.2" thickTop="1" thickBot="1" x14ac:dyDescent="0.45">
      <c r="A33" s="201"/>
      <c r="B33" s="203"/>
      <c r="C33" s="203"/>
      <c r="D33" s="203"/>
      <c r="E33" s="203"/>
      <c r="F33" s="203"/>
      <c r="G33" s="205"/>
      <c r="H33" s="207"/>
      <c r="I33" s="88"/>
      <c r="J33" s="184"/>
      <c r="K33" s="186"/>
      <c r="L33" s="176"/>
      <c r="M33" s="188"/>
      <c r="N33" s="189"/>
      <c r="O33" s="192"/>
      <c r="P33" s="176"/>
      <c r="Q33" s="156" t="s">
        <v>79</v>
      </c>
      <c r="R33" s="157"/>
      <c r="S33" s="157"/>
      <c r="T33" s="157"/>
      <c r="U33" s="157"/>
      <c r="V33" s="157"/>
      <c r="W33" s="158"/>
      <c r="X33" s="220"/>
      <c r="Y33" s="221"/>
      <c r="Z33" s="222"/>
    </row>
    <row r="34" spans="1:26" ht="15.6" thickTop="1" thickBot="1" x14ac:dyDescent="0.35">
      <c r="A34" s="200" t="s">
        <v>80</v>
      </c>
      <c r="B34" s="202">
        <v>0</v>
      </c>
      <c r="C34" s="202">
        <v>0</v>
      </c>
      <c r="D34" s="202">
        <f>SUM(B34:C35)</f>
        <v>0</v>
      </c>
      <c r="E34" s="202">
        <v>0</v>
      </c>
      <c r="F34" s="202">
        <f>D34-E34</f>
        <v>0</v>
      </c>
      <c r="G34" s="204"/>
      <c r="H34" s="206">
        <f>F34*G34</f>
        <v>0</v>
      </c>
      <c r="I34" s="88"/>
      <c r="J34" s="185"/>
      <c r="K34" s="187"/>
      <c r="L34" s="176"/>
      <c r="M34" s="190"/>
      <c r="N34" s="191"/>
      <c r="O34" s="193"/>
      <c r="P34" s="176"/>
      <c r="Q34" s="232" t="s">
        <v>81</v>
      </c>
      <c r="R34" s="233"/>
      <c r="S34" s="234"/>
      <c r="T34" s="144"/>
      <c r="U34" s="145"/>
      <c r="V34" s="145"/>
      <c r="W34" s="146"/>
      <c r="X34" s="223">
        <f>SUM(X28:Z33)</f>
        <v>0</v>
      </c>
      <c r="Y34" s="224"/>
      <c r="Z34" s="225"/>
    </row>
    <row r="35" spans="1:26" ht="15.6" thickTop="1" thickBot="1" x14ac:dyDescent="0.35">
      <c r="A35" s="201"/>
      <c r="B35" s="203"/>
      <c r="C35" s="203"/>
      <c r="D35" s="203"/>
      <c r="E35" s="203"/>
      <c r="F35" s="203"/>
      <c r="G35" s="205"/>
      <c r="H35" s="207"/>
      <c r="I35" s="88"/>
      <c r="J35" s="184"/>
      <c r="K35" s="186"/>
      <c r="L35" s="176"/>
      <c r="M35" s="188"/>
      <c r="N35" s="189"/>
      <c r="O35" s="192"/>
      <c r="P35" s="176"/>
      <c r="Q35" s="235"/>
      <c r="R35" s="236"/>
      <c r="S35" s="237"/>
      <c r="T35" s="147"/>
      <c r="U35" s="148"/>
      <c r="V35" s="148"/>
      <c r="W35" s="149"/>
      <c r="X35" s="226"/>
      <c r="Y35" s="227"/>
      <c r="Z35" s="228"/>
    </row>
    <row r="36" spans="1:26" ht="24.6" thickTop="1" thickBot="1" x14ac:dyDescent="0.35">
      <c r="A36" s="200" t="s">
        <v>82</v>
      </c>
      <c r="B36" s="202">
        <v>0</v>
      </c>
      <c r="C36" s="202">
        <v>0</v>
      </c>
      <c r="D36" s="202">
        <f>SUM(B36:C37)</f>
        <v>0</v>
      </c>
      <c r="E36" s="202">
        <v>0</v>
      </c>
      <c r="F36" s="202">
        <f>D36-E36</f>
        <v>0</v>
      </c>
      <c r="G36" s="204"/>
      <c r="H36" s="206">
        <f>F36*G36</f>
        <v>0</v>
      </c>
      <c r="I36" s="88"/>
      <c r="J36" s="185"/>
      <c r="K36" s="187"/>
      <c r="L36" s="176"/>
      <c r="M36" s="190"/>
      <c r="N36" s="191"/>
      <c r="O36" s="193"/>
      <c r="P36" s="176"/>
      <c r="Q36" s="156" t="s">
        <v>83</v>
      </c>
      <c r="R36" s="157"/>
      <c r="S36" s="158"/>
      <c r="T36" s="159"/>
      <c r="U36" s="160"/>
      <c r="V36" s="160"/>
      <c r="W36" s="161"/>
      <c r="X36" s="229">
        <f>X25-X34</f>
        <v>0</v>
      </c>
      <c r="Y36" s="230"/>
      <c r="Z36" s="231"/>
    </row>
    <row r="37" spans="1:26" ht="22.2" thickTop="1" thickBot="1" x14ac:dyDescent="0.45">
      <c r="A37" s="201"/>
      <c r="B37" s="203"/>
      <c r="C37" s="203"/>
      <c r="D37" s="203"/>
      <c r="E37" s="203"/>
      <c r="F37" s="203"/>
      <c r="G37" s="205"/>
      <c r="H37" s="207"/>
      <c r="I37" s="88"/>
      <c r="J37" s="184"/>
      <c r="K37" s="186"/>
      <c r="L37" s="176"/>
      <c r="M37" s="188"/>
      <c r="N37" s="189"/>
      <c r="O37" s="238"/>
      <c r="P37" s="176"/>
      <c r="Q37" s="156" t="s">
        <v>84</v>
      </c>
      <c r="R37" s="157"/>
      <c r="S37" s="158"/>
      <c r="T37" s="159"/>
      <c r="U37" s="160"/>
      <c r="V37" s="160"/>
      <c r="W37" s="161"/>
      <c r="X37" s="217"/>
      <c r="Y37" s="218"/>
      <c r="Z37" s="219"/>
    </row>
    <row r="38" spans="1:26" ht="22.2" thickTop="1" thickBot="1" x14ac:dyDescent="0.45">
      <c r="A38" s="200" t="s">
        <v>85</v>
      </c>
      <c r="B38" s="202">
        <v>0</v>
      </c>
      <c r="C38" s="202">
        <v>0</v>
      </c>
      <c r="D38" s="202">
        <f>SUM(B38:C39)</f>
        <v>0</v>
      </c>
      <c r="E38" s="202">
        <v>0</v>
      </c>
      <c r="F38" s="202">
        <f>D38-E38</f>
        <v>0</v>
      </c>
      <c r="G38" s="204"/>
      <c r="H38" s="206">
        <f>F38*G38</f>
        <v>0</v>
      </c>
      <c r="I38" s="88"/>
      <c r="J38" s="185"/>
      <c r="K38" s="187"/>
      <c r="L38" s="176"/>
      <c r="M38" s="190"/>
      <c r="N38" s="191"/>
      <c r="O38" s="239"/>
      <c r="P38" s="176"/>
      <c r="Q38" s="156" t="s">
        <v>86</v>
      </c>
      <c r="R38" s="157"/>
      <c r="S38" s="158"/>
      <c r="T38" s="159"/>
      <c r="U38" s="160"/>
      <c r="V38" s="160"/>
      <c r="W38" s="161"/>
      <c r="X38" s="260">
        <f>X36-X37</f>
        <v>0</v>
      </c>
      <c r="Y38" s="261"/>
      <c r="Z38" s="262"/>
    </row>
    <row r="39" spans="1:26" ht="19.2" thickTop="1" thickBot="1" x14ac:dyDescent="0.35">
      <c r="A39" s="201"/>
      <c r="B39" s="203"/>
      <c r="C39" s="203"/>
      <c r="D39" s="203"/>
      <c r="E39" s="203"/>
      <c r="F39" s="203"/>
      <c r="G39" s="205"/>
      <c r="H39" s="207"/>
      <c r="I39" s="88"/>
      <c r="J39" s="263"/>
      <c r="K39" s="44"/>
      <c r="L39" s="176"/>
      <c r="M39" s="266" t="s">
        <v>46</v>
      </c>
      <c r="N39" s="267"/>
      <c r="O39" s="272">
        <f>SUM(O23:O38)</f>
        <v>0</v>
      </c>
      <c r="P39" s="176"/>
      <c r="Q39" s="156" t="s">
        <v>87</v>
      </c>
      <c r="R39" s="157"/>
      <c r="S39" s="158"/>
      <c r="T39" s="159"/>
      <c r="U39" s="160"/>
      <c r="V39" s="160"/>
      <c r="W39" s="161"/>
      <c r="X39" s="159"/>
      <c r="Y39" s="160"/>
      <c r="Z39" s="161"/>
    </row>
    <row r="40" spans="1:26" ht="15" thickTop="1" x14ac:dyDescent="0.3">
      <c r="A40" s="240" t="s">
        <v>46</v>
      </c>
      <c r="B40" s="242"/>
      <c r="C40" s="243"/>
      <c r="D40" s="243"/>
      <c r="E40" s="243"/>
      <c r="F40" s="244"/>
      <c r="G40" s="248">
        <f>SUM(H22:H39)</f>
        <v>0</v>
      </c>
      <c r="H40" s="249"/>
      <c r="I40" s="88"/>
      <c r="J40" s="264"/>
      <c r="K40" s="252">
        <f>SUM(K23:K38)</f>
        <v>0</v>
      </c>
      <c r="L40" s="176"/>
      <c r="M40" s="268"/>
      <c r="N40" s="269"/>
      <c r="O40" s="273"/>
      <c r="P40" s="176"/>
      <c r="Q40" s="254" t="s">
        <v>88</v>
      </c>
      <c r="R40" s="255"/>
      <c r="S40" s="255"/>
      <c r="T40" s="255"/>
      <c r="U40" s="255"/>
      <c r="V40" s="255"/>
      <c r="W40" s="255"/>
      <c r="X40" s="255"/>
      <c r="Y40" s="255"/>
      <c r="Z40" s="256"/>
    </row>
    <row r="41" spans="1:26" ht="15" thickBot="1" x14ac:dyDescent="0.35">
      <c r="A41" s="241"/>
      <c r="B41" s="245"/>
      <c r="C41" s="246"/>
      <c r="D41" s="246"/>
      <c r="E41" s="246"/>
      <c r="F41" s="247"/>
      <c r="G41" s="250"/>
      <c r="H41" s="251"/>
      <c r="I41" s="89"/>
      <c r="J41" s="265"/>
      <c r="K41" s="253"/>
      <c r="L41" s="177"/>
      <c r="M41" s="270"/>
      <c r="N41" s="271"/>
      <c r="O41" s="274"/>
      <c r="P41" s="177"/>
      <c r="Q41" s="257"/>
      <c r="R41" s="258"/>
      <c r="S41" s="258"/>
      <c r="T41" s="258"/>
      <c r="U41" s="258"/>
      <c r="V41" s="258"/>
      <c r="W41" s="258"/>
      <c r="X41" s="258"/>
      <c r="Y41" s="258"/>
      <c r="Z41" s="259"/>
    </row>
    <row r="42" spans="1:26" ht="15" thickTop="1" x14ac:dyDescent="0.3"/>
  </sheetData>
  <mergeCells count="221">
    <mergeCell ref="D1:T3"/>
    <mergeCell ref="U1:Z1"/>
    <mergeCell ref="U2:Z2"/>
    <mergeCell ref="U3:Z3"/>
    <mergeCell ref="E4:E11"/>
    <mergeCell ref="I4:I41"/>
    <mergeCell ref="N4:P20"/>
    <mergeCell ref="Q4:Z5"/>
    <mergeCell ref="Q6:S7"/>
    <mergeCell ref="T6:U7"/>
    <mergeCell ref="Q10:S11"/>
    <mergeCell ref="T10:U11"/>
    <mergeCell ref="V10:W11"/>
    <mergeCell ref="X10:Z11"/>
    <mergeCell ref="B11:D11"/>
    <mergeCell ref="F11:H11"/>
    <mergeCell ref="V6:W7"/>
    <mergeCell ref="X6:Z7"/>
    <mergeCell ref="Q8:S9"/>
    <mergeCell ref="T8:U9"/>
    <mergeCell ref="V8:W9"/>
    <mergeCell ref="X8:Z9"/>
    <mergeCell ref="A12:H12"/>
    <mergeCell ref="Q12:S13"/>
    <mergeCell ref="T12:U13"/>
    <mergeCell ref="V12:W13"/>
    <mergeCell ref="X12:Z13"/>
    <mergeCell ref="B13:D13"/>
    <mergeCell ref="E13:E19"/>
    <mergeCell ref="F13:H13"/>
    <mergeCell ref="B14:D14"/>
    <mergeCell ref="F14:H14"/>
    <mergeCell ref="B16:D16"/>
    <mergeCell ref="F16:H16"/>
    <mergeCell ref="Q16:S17"/>
    <mergeCell ref="T16:W17"/>
    <mergeCell ref="X16:Z17"/>
    <mergeCell ref="B17:D17"/>
    <mergeCell ref="F17:H17"/>
    <mergeCell ref="Q14:S15"/>
    <mergeCell ref="T14:U15"/>
    <mergeCell ref="V14:W15"/>
    <mergeCell ref="X14:Z15"/>
    <mergeCell ref="B15:D15"/>
    <mergeCell ref="F15:H15"/>
    <mergeCell ref="B18:D18"/>
    <mergeCell ref="F18:H18"/>
    <mergeCell ref="Q18:S18"/>
    <mergeCell ref="T18:W18"/>
    <mergeCell ref="X18:Z18"/>
    <mergeCell ref="B19:D19"/>
    <mergeCell ref="F19:H19"/>
    <mergeCell ref="J19:M20"/>
    <mergeCell ref="Q19:S19"/>
    <mergeCell ref="T19:W19"/>
    <mergeCell ref="X19:Z19"/>
    <mergeCell ref="A20:H20"/>
    <mergeCell ref="Q20:S20"/>
    <mergeCell ref="T20:W20"/>
    <mergeCell ref="X20:Z20"/>
    <mergeCell ref="J21:K21"/>
    <mergeCell ref="L21:L41"/>
    <mergeCell ref="M21:O21"/>
    <mergeCell ref="P21:P41"/>
    <mergeCell ref="Q21:S21"/>
    <mergeCell ref="T21:W21"/>
    <mergeCell ref="X21:Z21"/>
    <mergeCell ref="A22:A23"/>
    <mergeCell ref="B22:B23"/>
    <mergeCell ref="C22:C23"/>
    <mergeCell ref="D22:D23"/>
    <mergeCell ref="E22:E23"/>
    <mergeCell ref="F22:F23"/>
    <mergeCell ref="G22:G23"/>
    <mergeCell ref="H22:H23"/>
    <mergeCell ref="E24:E25"/>
    <mergeCell ref="F24:F25"/>
    <mergeCell ref="Q22:S22"/>
    <mergeCell ref="T22:W22"/>
    <mergeCell ref="X22:Z22"/>
    <mergeCell ref="J23:J24"/>
    <mergeCell ref="K23:K24"/>
    <mergeCell ref="M23:N24"/>
    <mergeCell ref="O23:O24"/>
    <mergeCell ref="Q23:S23"/>
    <mergeCell ref="T23:W23"/>
    <mergeCell ref="X23:Z23"/>
    <mergeCell ref="T25:W25"/>
    <mergeCell ref="X25:Z25"/>
    <mergeCell ref="A26:A27"/>
    <mergeCell ref="B26:B27"/>
    <mergeCell ref="C26:C27"/>
    <mergeCell ref="D26:D27"/>
    <mergeCell ref="E26:E27"/>
    <mergeCell ref="F26:F27"/>
    <mergeCell ref="G26:G27"/>
    <mergeCell ref="H26:H27"/>
    <mergeCell ref="G24:G25"/>
    <mergeCell ref="H24:H25"/>
    <mergeCell ref="Q24:S24"/>
    <mergeCell ref="T24:W24"/>
    <mergeCell ref="X24:Z24"/>
    <mergeCell ref="J25:J26"/>
    <mergeCell ref="K25:K26"/>
    <mergeCell ref="M25:N26"/>
    <mergeCell ref="O25:O26"/>
    <mergeCell ref="Q25:S25"/>
    <mergeCell ref="A24:A25"/>
    <mergeCell ref="B24:B25"/>
    <mergeCell ref="C24:C25"/>
    <mergeCell ref="D24:D25"/>
    <mergeCell ref="Q26:Z27"/>
    <mergeCell ref="J27:J28"/>
    <mergeCell ref="K27:K28"/>
    <mergeCell ref="M27:N28"/>
    <mergeCell ref="O27:O28"/>
    <mergeCell ref="A28:A29"/>
    <mergeCell ref="B28:B29"/>
    <mergeCell ref="C28:C29"/>
    <mergeCell ref="D28:D29"/>
    <mergeCell ref="E28:E29"/>
    <mergeCell ref="Q29:S29"/>
    <mergeCell ref="T29:W29"/>
    <mergeCell ref="X29:Z29"/>
    <mergeCell ref="A30:A31"/>
    <mergeCell ref="B30:B31"/>
    <mergeCell ref="C30:C31"/>
    <mergeCell ref="D30:D31"/>
    <mergeCell ref="E30:E31"/>
    <mergeCell ref="F30:F31"/>
    <mergeCell ref="G30:G31"/>
    <mergeCell ref="F28:F29"/>
    <mergeCell ref="G28:G29"/>
    <mergeCell ref="H28:H29"/>
    <mergeCell ref="Q28:S28"/>
    <mergeCell ref="T28:W28"/>
    <mergeCell ref="X28:Z28"/>
    <mergeCell ref="J29:J30"/>
    <mergeCell ref="K29:K30"/>
    <mergeCell ref="M29:N30"/>
    <mergeCell ref="O29:O30"/>
    <mergeCell ref="H30:H31"/>
    <mergeCell ref="Q30:W30"/>
    <mergeCell ref="X30:Z30"/>
    <mergeCell ref="J31:J32"/>
    <mergeCell ref="K31:K32"/>
    <mergeCell ref="M31:N32"/>
    <mergeCell ref="O31:O32"/>
    <mergeCell ref="Q31:W31"/>
    <mergeCell ref="X31:Z31"/>
    <mergeCell ref="X32:Z32"/>
    <mergeCell ref="J33:J34"/>
    <mergeCell ref="K33:K34"/>
    <mergeCell ref="M33:N34"/>
    <mergeCell ref="O33:O34"/>
    <mergeCell ref="Q33:W33"/>
    <mergeCell ref="X33:Z33"/>
    <mergeCell ref="A32:A33"/>
    <mergeCell ref="B32:B33"/>
    <mergeCell ref="C32:C33"/>
    <mergeCell ref="D32:D33"/>
    <mergeCell ref="E32:E33"/>
    <mergeCell ref="F32:F33"/>
    <mergeCell ref="A34:A35"/>
    <mergeCell ref="B34:B35"/>
    <mergeCell ref="C34:C35"/>
    <mergeCell ref="D34:D35"/>
    <mergeCell ref="E34:E35"/>
    <mergeCell ref="F34:F35"/>
    <mergeCell ref="G32:G33"/>
    <mergeCell ref="H32:H33"/>
    <mergeCell ref="Q32:W32"/>
    <mergeCell ref="E36:E37"/>
    <mergeCell ref="F36:F37"/>
    <mergeCell ref="G34:G35"/>
    <mergeCell ref="H34:H35"/>
    <mergeCell ref="Q34:S35"/>
    <mergeCell ref="T34:W35"/>
    <mergeCell ref="X34:Z35"/>
    <mergeCell ref="J35:J36"/>
    <mergeCell ref="K35:K36"/>
    <mergeCell ref="M35:N36"/>
    <mergeCell ref="O35:O36"/>
    <mergeCell ref="G36:G37"/>
    <mergeCell ref="X37:Z37"/>
    <mergeCell ref="A38:A39"/>
    <mergeCell ref="B38:B39"/>
    <mergeCell ref="C38:C39"/>
    <mergeCell ref="D38:D39"/>
    <mergeCell ref="E38:E39"/>
    <mergeCell ref="F38:F39"/>
    <mergeCell ref="G38:G39"/>
    <mergeCell ref="H38:H39"/>
    <mergeCell ref="Q38:S38"/>
    <mergeCell ref="H36:H37"/>
    <mergeCell ref="Q36:S36"/>
    <mergeCell ref="T36:W36"/>
    <mergeCell ref="X36:Z36"/>
    <mergeCell ref="J37:J38"/>
    <mergeCell ref="K37:K38"/>
    <mergeCell ref="M37:N38"/>
    <mergeCell ref="O37:O38"/>
    <mergeCell ref="Q37:S37"/>
    <mergeCell ref="T37:W37"/>
    <mergeCell ref="A36:A37"/>
    <mergeCell ref="B36:B37"/>
    <mergeCell ref="C36:C37"/>
    <mergeCell ref="D36:D37"/>
    <mergeCell ref="A40:A41"/>
    <mergeCell ref="B40:F41"/>
    <mergeCell ref="G40:H41"/>
    <mergeCell ref="K40:K41"/>
    <mergeCell ref="Q40:Z41"/>
    <mergeCell ref="T38:W38"/>
    <mergeCell ref="X38:Z38"/>
    <mergeCell ref="J39:J41"/>
    <mergeCell ref="M39:N41"/>
    <mergeCell ref="O39:O41"/>
    <mergeCell ref="Q39:S39"/>
    <mergeCell ref="T39:W39"/>
    <mergeCell ref="X39:Z39"/>
  </mergeCells>
  <conditionalFormatting sqref="T8:U9">
    <cfRule type="timePeriod" dxfId="7" priority="1" timePeriod="today">
      <formula>FLOOR(T8,1)=TODAY()</formula>
    </cfRule>
  </conditionalFormatting>
  <hyperlinks>
    <hyperlink ref="A1" location="Menu!A1" display="Retour"/>
  </hyperlink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workbookViewId="0">
      <selection activeCell="F9" sqref="F9"/>
    </sheetView>
  </sheetViews>
  <sheetFormatPr baseColWidth="10" defaultRowHeight="14.4" x14ac:dyDescent="0.3"/>
  <sheetData>
    <row r="3" spans="2:6" x14ac:dyDescent="0.25">
      <c r="B3" s="57">
        <v>43831</v>
      </c>
      <c r="D3" s="57">
        <v>43841</v>
      </c>
      <c r="F3" s="58">
        <v>43852</v>
      </c>
    </row>
    <row r="4" spans="2:6" x14ac:dyDescent="0.25">
      <c r="B4" s="57">
        <v>43832</v>
      </c>
      <c r="D4" s="57">
        <v>43842</v>
      </c>
      <c r="F4" s="58">
        <v>43853</v>
      </c>
    </row>
    <row r="5" spans="2:6" x14ac:dyDescent="0.25">
      <c r="B5" s="57">
        <v>43833</v>
      </c>
      <c r="D5" s="57">
        <v>43843</v>
      </c>
      <c r="F5" s="58">
        <v>43854</v>
      </c>
    </row>
    <row r="6" spans="2:6" x14ac:dyDescent="0.25">
      <c r="B6" s="57">
        <v>43834</v>
      </c>
      <c r="D6" s="57">
        <v>43844</v>
      </c>
      <c r="F6" s="58">
        <v>43855</v>
      </c>
    </row>
    <row r="7" spans="2:6" x14ac:dyDescent="0.25">
      <c r="B7" s="57">
        <v>43835</v>
      </c>
      <c r="D7" s="57">
        <v>43845</v>
      </c>
      <c r="F7" s="58">
        <v>43856</v>
      </c>
    </row>
    <row r="8" spans="2:6" x14ac:dyDescent="0.25">
      <c r="B8" s="57">
        <v>43836</v>
      </c>
      <c r="D8" s="57">
        <v>43846</v>
      </c>
      <c r="F8" s="58">
        <v>43857</v>
      </c>
    </row>
    <row r="9" spans="2:6" x14ac:dyDescent="0.25">
      <c r="B9" s="57">
        <v>43837</v>
      </c>
      <c r="D9" s="57">
        <v>43847</v>
      </c>
      <c r="F9" s="58">
        <v>43858</v>
      </c>
    </row>
    <row r="10" spans="2:6" x14ac:dyDescent="0.25">
      <c r="B10" s="57">
        <v>43838</v>
      </c>
      <c r="D10" s="57">
        <v>43848</v>
      </c>
      <c r="F10" s="59">
        <v>43859</v>
      </c>
    </row>
    <row r="11" spans="2:6" x14ac:dyDescent="0.25">
      <c r="B11" s="57">
        <v>43839</v>
      </c>
      <c r="D11" s="57">
        <v>43849</v>
      </c>
      <c r="F11" s="59">
        <v>43860</v>
      </c>
    </row>
    <row r="12" spans="2:6" x14ac:dyDescent="0.25">
      <c r="B12" s="57">
        <v>43840</v>
      </c>
      <c r="D12" s="57">
        <v>43850</v>
      </c>
      <c r="F12" s="58">
        <v>43861</v>
      </c>
    </row>
    <row r="13" spans="2:6" x14ac:dyDescent="0.25">
      <c r="D13" s="57">
        <v>43851</v>
      </c>
    </row>
  </sheetData>
  <hyperlinks>
    <hyperlink ref="F11" location="'30-01-2020'!A1" display="'30-01-2020'!A1"/>
    <hyperlink ref="F10" location="'29-01-2020'!A1" display="'29-01-2020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29-01-2020</vt:lpstr>
      <vt:lpstr>30-01-2020</vt:lpstr>
      <vt:lpstr>Menu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2020-01-29T08:34:02Z</cp:lastPrinted>
  <dcterms:created xsi:type="dcterms:W3CDTF">2020-01-27T14:43:25Z</dcterms:created>
  <dcterms:modified xsi:type="dcterms:W3CDTF">2020-02-01T11:46:50Z</dcterms:modified>
</cp:coreProperties>
</file>