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Bonnet\Downloads\"/>
    </mc:Choice>
  </mc:AlternateContent>
  <bookViews>
    <workbookView xWindow="-28920" yWindow="-120" windowWidth="29040" windowHeight="15840"/>
  </bookViews>
  <sheets>
    <sheet name="Global" sheetId="1" r:id="rId1"/>
    <sheet name="Avc Détail" sheetId="7" r:id="rId2"/>
    <sheet name="DATA" sheetId="8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1" hidden="1">'Avc Détail'!$A$14:$AC$58</definedName>
    <definedName name="_xlnm._FilterDatabase" localSheetId="0" hidden="1">Global!$A$6:$BS$50</definedName>
    <definedName name="Afficher" localSheetId="1">INDIRECT(VLOOKUP(#REF!,Global!#REF!,2,))</definedName>
    <definedName name="Afficher">INDIRECT(VLOOKUP(#REF!,Global!#REF!,2,))</definedName>
    <definedName name="Char_max_circuit">'[1]Paramètres de base'!$E$425</definedName>
    <definedName name="Code_option">'[2]Paramètres de base'!$C$560</definedName>
    <definedName name="Code_unité" localSheetId="1">#REF!</definedName>
    <definedName name="Code_unité" localSheetId="0">#REF!</definedName>
    <definedName name="Code_unité">#REF!</definedName>
    <definedName name="Date_révision_liste..." localSheetId="1">#REF!</definedName>
    <definedName name="Date_révision_liste..." localSheetId="0">#REF!</definedName>
    <definedName name="Date_révision_liste...">#REF!</definedName>
    <definedName name="Date_révision_liste_travaux" localSheetId="1">#REF!</definedName>
    <definedName name="Date_révision_liste_travaux" localSheetId="0">#REF!</definedName>
    <definedName name="Date_révision_liste_travaux">#REF!</definedName>
    <definedName name="Description_Unité" localSheetId="1">#REF!</definedName>
    <definedName name="Description_Unité" localSheetId="0">#REF!</definedName>
    <definedName name="Description_Unité">#REF!</definedName>
    <definedName name="dfg" localSheetId="1">#REF!</definedName>
    <definedName name="dfg" localSheetId="0">#REF!</definedName>
    <definedName name="dfg">#REF!</definedName>
    <definedName name="_xlnm.Print_Titles" localSheetId="0">Global!$3:$5</definedName>
    <definedName name="JOBPACKS">Global!$E$7:$AX$50</definedName>
    <definedName name="Jobpacks2">Global!$E$7:$IH$2087</definedName>
    <definedName name="Liste">[3]pondération!$A$3:$A$25</definedName>
    <definedName name="N°JOB" localSheetId="1">Global!#REF!</definedName>
    <definedName name="N°JOB">Global!#REF!</definedName>
    <definedName name="plus">Global!$E:$BC</definedName>
    <definedName name="Récep._Document">'Avc Détail'!#REF!</definedName>
    <definedName name="recepdocument">'Avc Détail'!#REF!</definedName>
    <definedName name="Révision_liste_trav..." localSheetId="1">#REF!</definedName>
    <definedName name="Révision_liste_trav..." localSheetId="0">#REF!</definedName>
    <definedName name="Révision_liste_trav...">#REF!</definedName>
    <definedName name="Révision_liste_travaux" localSheetId="1">#REF!</definedName>
    <definedName name="Révision_liste_travaux" localSheetId="0">#REF!</definedName>
    <definedName name="Révision_liste_travaux">#REF!</definedName>
    <definedName name="Révision_liste_travaux..." localSheetId="1">#REF!</definedName>
    <definedName name="Révision_liste_travaux..." localSheetId="0">#REF!</definedName>
    <definedName name="Révision_liste_travaux...">#REF!</definedName>
    <definedName name="Table_Circuit">'[1]Paramètres de base'!$B$364:$F$423</definedName>
    <definedName name="Tableau_Eqpt_Principal">'[4]Eqpt principal'!$B$3:$V$300</definedName>
    <definedName name="Unité" localSheetId="1">#REF!</definedName>
    <definedName name="Unité" localSheetId="0">#REF!</definedName>
    <definedName name="Unité">#REF!</definedName>
    <definedName name="Z_098767C9_AAD0_40F1_B0B6_BEEF27934189_.wvu.FilterData" localSheetId="0" hidden="1">Global!$A$6:$BS$50</definedName>
    <definedName name="Z_09F9D748_4E67_45CD_B779_3CFF31E5EF49_.wvu.Cols" localSheetId="0" hidden="1">Global!$P:$U</definedName>
    <definedName name="Z_09F9D748_4E67_45CD_B779_3CFF31E5EF49_.wvu.FilterData" localSheetId="0" hidden="1">Global!$A$6:$BS$50</definedName>
    <definedName name="Z_09F9D748_4E67_45CD_B779_3CFF31E5EF49_.wvu.PrintArea" localSheetId="0" hidden="1">Global!$A$1:$BS$50</definedName>
    <definedName name="Z_09F9D748_4E67_45CD_B779_3CFF31E5EF49_.wvu.PrintTitles" localSheetId="0" hidden="1">Global!$3:$5</definedName>
    <definedName name="Z_0FBC3246_8372_4602_8795_9CFCC7B810DB_.wvu.FilterData" localSheetId="0" hidden="1">Global!$A$6:$BS$50</definedName>
    <definedName name="Z_17835200_112A_460C_8DED_FE72AF385140_.wvu.Cols" localSheetId="0" hidden="1">Global!$P:$U</definedName>
    <definedName name="Z_17835200_112A_460C_8DED_FE72AF385140_.wvu.FilterData" localSheetId="0" hidden="1">Global!$A$6:$BS$50</definedName>
    <definedName name="Z_17835200_112A_460C_8DED_FE72AF385140_.wvu.PrintArea" localSheetId="0" hidden="1">Global!$A$1:$BS$50</definedName>
    <definedName name="Z_17835200_112A_460C_8DED_FE72AF385140_.wvu.PrintTitles" localSheetId="0" hidden="1">Global!$3:$5</definedName>
    <definedName name="Z_204E7B56_6A06_43A4_A9DB_122D349B54AC_.wvu.FilterData" localSheetId="0" hidden="1">Global!$A$6:$BS$50</definedName>
    <definedName name="Z_22080EB6_71E1_473B_A073_A115566D8472_.wvu.FilterData" localSheetId="0" hidden="1">Global!$A$6:$BS$50</definedName>
    <definedName name="Z_29801D03_F3BC_429E_A15A_E2C7EA14044A_.wvu.FilterData" localSheetId="0" hidden="1">Global!$A$6:$BS$50</definedName>
    <definedName name="Z_3ED6CDA9_B67B_44E9_9B2A_ABEE46C49B31_.wvu.Cols" localSheetId="0" hidden="1">Global!$P:$U</definedName>
    <definedName name="Z_3ED6CDA9_B67B_44E9_9B2A_ABEE46C49B31_.wvu.FilterData" localSheetId="0" hidden="1">Global!$A$6:$BS$50</definedName>
    <definedName name="Z_3ED6CDA9_B67B_44E9_9B2A_ABEE46C49B31_.wvu.PrintArea" localSheetId="0" hidden="1">Global!$A$1:$BS$50</definedName>
    <definedName name="Z_3ED6CDA9_B67B_44E9_9B2A_ABEE46C49B31_.wvu.PrintTitles" localSheetId="0" hidden="1">Global!$3:$5</definedName>
    <definedName name="Z_4E717BB6_1463_4EF0_BC77_91A599327F6B_.wvu.FilterData" localSheetId="0" hidden="1">Global!$A$6:$BS$50</definedName>
    <definedName name="Z_54D305B0_9E3B_4BFE_803A_6F4A941D146C_.wvu.FilterData" localSheetId="0" hidden="1">Global!$A$6:$BS$50</definedName>
    <definedName name="Z_5DD49A7F_C701_442D_A516_41F1A661A73B_.wvu.FilterData" localSheetId="0" hidden="1">Global!$A$6:$BS$50</definedName>
    <definedName name="Z_6675AA5A_DE1F_41ED_B214_8024BC6659D3_.wvu.FilterData" localSheetId="0" hidden="1">Global!$A$6:$BS$50</definedName>
    <definedName name="Z_80EECAF2_4866_47CE_B7A0_BBFCE1ABF60C_.wvu.FilterData" localSheetId="0" hidden="1">Global!$A$6:$BS$50</definedName>
    <definedName name="Z_919F22AE_C7DC_4B67_A7A7_124B4084B4A5_.wvu.FilterData" localSheetId="0" hidden="1">Global!$A$6:$BS$50</definedName>
    <definedName name="Z_955D7256_0A5D_43DE_B9C8_4FF707445D27_.wvu.FilterData" localSheetId="0" hidden="1">Global!$A$6:$BS$50</definedName>
    <definedName name="Z_9A5FBA5A_E6D7_49CE_B1F8_032C725A2E89_.wvu.FilterData" localSheetId="0" hidden="1">Global!$A$6:$BS$50</definedName>
    <definedName name="Z_A21762FC_1CD3_4612_96AC_87D0B0293E84_.wvu.FilterData" localSheetId="0" hidden="1">Global!$A$6:$BS$50</definedName>
    <definedName name="Z_A9C6C378_3FE4_4001_B2ED_4449F74ABC3A_.wvu.FilterData" localSheetId="0" hidden="1">Global!$A$6:$BS$50</definedName>
    <definedName name="Z_AE39D87B_A6C2_4016_A7FC_572682102869_.wvu.FilterData" localSheetId="0" hidden="1">Global!$A$6:$BS$50</definedName>
    <definedName name="Z_B75C4CA2_4351_49CE_AEDC_5C57135972E0_.wvu.Cols" localSheetId="0" hidden="1">Global!$P:$U</definedName>
    <definedName name="Z_B75C4CA2_4351_49CE_AEDC_5C57135972E0_.wvu.FilterData" localSheetId="0" hidden="1">Global!$A$6:$BS$50</definedName>
    <definedName name="Z_B75C4CA2_4351_49CE_AEDC_5C57135972E0_.wvu.PrintArea" localSheetId="0" hidden="1">Global!$A$1:$BS$50</definedName>
    <definedName name="Z_B75C4CA2_4351_49CE_AEDC_5C57135972E0_.wvu.PrintTitles" localSheetId="0" hidden="1">Global!$3:$5</definedName>
    <definedName name="Z_C594D4BE_0CC0_41CE_9499_AFD247C42E4F_.wvu.FilterData" localSheetId="0" hidden="1">Global!$A$6:$BS$50</definedName>
    <definedName name="Z_D8E64E7B_A8E4_4B34_A316_603A441BC207_.wvu.FilterData" localSheetId="0" hidden="1">Global!$A$6:$BS$50</definedName>
    <definedName name="Z_DE728B2A_D29D_4F4D_8804_11CC55768080_.wvu.FilterData" localSheetId="0" hidden="1">Global!$A$6:$BS$50</definedName>
    <definedName name="Z_ECE22606_0CF5_4569_8788_BA1C35C36F5F_.wvu.FilterData" localSheetId="0" hidden="1">Global!$A$6:$BS$50</definedName>
    <definedName name="Z_F1AAC905_C94E_42A1_B8FF_3D9B616B517D_.wvu.FilterData" localSheetId="0" hidden="1">Global!$A$6:$BS$50</definedName>
    <definedName name="Z_F41739B3_0E77_4CCF_A259_E7949478BF4D_.wvu.FilterData" localSheetId="0" hidden="1">Global!$A$6:$BS$50</definedName>
    <definedName name="_xlnm.Print_Area" localSheetId="0">Global!$A$1:$BT$50</definedName>
  </definedNames>
  <calcPr calcId="152511"/>
  <customWorkbookViews>
    <customWorkbookView name="Mohamed KOUROUMA - Affichage personnalisé" guid="{3ED6CDA9-B67B-44E9-9B2A-ABEE46C49B31}" mergeInterval="0" personalView="1" maximized="1" xWindow="-8" yWindow="-8" windowWidth="1936" windowHeight="1056" activeSheetId="1"/>
    <customWorkbookView name="Joris SURBLE - Affichage personnalisé" guid="{17835200-112A-460C-8DED-FE72AF385140}" mergeInterval="0" personalView="1" maximized="1" xWindow="-8" yWindow="-8" windowWidth="1296" windowHeight="1000" activeSheetId="1"/>
    <customWorkbookView name="Caroline GIMAY - Affichage personnalisé" guid="{B75C4CA2-4351-49CE-AEDC-5C57135972E0}" mergeInterval="0" personalView="1" maximized="1" windowWidth="1916" windowHeight="855" activeSheetId="1"/>
    <customWorkbookView name="Robin SANDRET - Affichage personnalisé" guid="{09F9D748-4E67-45CD-B779-3CFF31E5EF49}" mergeInterval="0" personalView="1" maximized="1" xWindow="-192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5" i="7" l="1"/>
  <c r="AC58" i="7"/>
  <c r="AC57" i="7"/>
  <c r="AC56" i="7"/>
  <c r="AC55" i="7"/>
  <c r="AC54" i="7"/>
  <c r="AC53" i="7"/>
  <c r="AC52" i="7"/>
  <c r="AC51" i="7"/>
  <c r="AC50" i="7"/>
  <c r="AC49" i="7"/>
  <c r="AC48" i="7"/>
  <c r="AC47" i="7"/>
  <c r="AC46" i="7"/>
  <c r="AC45" i="7"/>
  <c r="AC44" i="7"/>
  <c r="AC43" i="7"/>
  <c r="AC42" i="7"/>
  <c r="AC41" i="7"/>
  <c r="AC40" i="7"/>
  <c r="AC39" i="7"/>
  <c r="AC38" i="7"/>
  <c r="AC37" i="7"/>
  <c r="AC36" i="7"/>
  <c r="AC35" i="7"/>
  <c r="AC34" i="7"/>
  <c r="AC33" i="7"/>
  <c r="AC32" i="7"/>
  <c r="AC31" i="7"/>
  <c r="AC30" i="7"/>
  <c r="AC29" i="7"/>
  <c r="AC28" i="7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I15" i="7" l="1"/>
  <c r="I24" i="7"/>
  <c r="AB58" i="7"/>
  <c r="AA58" i="7"/>
  <c r="AB57" i="7"/>
  <c r="AA57" i="7"/>
  <c r="AB56" i="7"/>
  <c r="AA56" i="7"/>
  <c r="AB55" i="7"/>
  <c r="AA55" i="7"/>
  <c r="AB54" i="7"/>
  <c r="AA54" i="7"/>
  <c r="AB53" i="7"/>
  <c r="AA53" i="7"/>
  <c r="AB52" i="7"/>
  <c r="AA52" i="7"/>
  <c r="AB51" i="7"/>
  <c r="AA51" i="7"/>
  <c r="AB50" i="7"/>
  <c r="AA50" i="7"/>
  <c r="AB49" i="7"/>
  <c r="AA49" i="7"/>
  <c r="AB48" i="7"/>
  <c r="AA48" i="7"/>
  <c r="AB47" i="7"/>
  <c r="AA47" i="7"/>
  <c r="AB46" i="7"/>
  <c r="AA46" i="7"/>
  <c r="AB45" i="7"/>
  <c r="AA45" i="7"/>
  <c r="AB44" i="7"/>
  <c r="AA44" i="7"/>
  <c r="AB43" i="7"/>
  <c r="AA43" i="7"/>
  <c r="AB42" i="7"/>
  <c r="AA42" i="7"/>
  <c r="AB41" i="7"/>
  <c r="AA41" i="7"/>
  <c r="AB40" i="7"/>
  <c r="AA40" i="7"/>
  <c r="AB39" i="7"/>
  <c r="AA39" i="7"/>
  <c r="AB38" i="7"/>
  <c r="AA38" i="7"/>
  <c r="AB37" i="7"/>
  <c r="AA37" i="7"/>
  <c r="AB36" i="7"/>
  <c r="AA36" i="7"/>
  <c r="AB35" i="7"/>
  <c r="AA35" i="7"/>
  <c r="AB34" i="7"/>
  <c r="AA34" i="7"/>
  <c r="AB33" i="7"/>
  <c r="AA33" i="7"/>
  <c r="AB32" i="7"/>
  <c r="AA32" i="7"/>
  <c r="AB31" i="7"/>
  <c r="AA31" i="7"/>
  <c r="AB30" i="7"/>
  <c r="AA30" i="7"/>
  <c r="AB29" i="7"/>
  <c r="AA29" i="7"/>
  <c r="AB28" i="7"/>
  <c r="AA28" i="7"/>
  <c r="AB27" i="7"/>
  <c r="AA27" i="7"/>
  <c r="AB26" i="7"/>
  <c r="AA26" i="7"/>
  <c r="AB25" i="7"/>
  <c r="AA25" i="7"/>
  <c r="AB24" i="7"/>
  <c r="AA24" i="7"/>
  <c r="AB23" i="7"/>
  <c r="AA23" i="7"/>
  <c r="AB22" i="7"/>
  <c r="AA22" i="7"/>
  <c r="AB21" i="7"/>
  <c r="AA21" i="7"/>
  <c r="AB20" i="7"/>
  <c r="AA20" i="7"/>
  <c r="AB19" i="7"/>
  <c r="AA19" i="7"/>
  <c r="AB18" i="7"/>
  <c r="AA18" i="7"/>
  <c r="AB17" i="7"/>
  <c r="AA17" i="7"/>
  <c r="AB16" i="7"/>
  <c r="AA16" i="7"/>
  <c r="AB15" i="7"/>
  <c r="Y58" i="7"/>
  <c r="W58" i="7"/>
  <c r="U58" i="7"/>
  <c r="Y57" i="7"/>
  <c r="W57" i="7"/>
  <c r="U57" i="7"/>
  <c r="Y56" i="7"/>
  <c r="W56" i="7"/>
  <c r="U56" i="7"/>
  <c r="Y55" i="7"/>
  <c r="W55" i="7"/>
  <c r="U55" i="7"/>
  <c r="Y54" i="7"/>
  <c r="W54" i="7"/>
  <c r="U54" i="7"/>
  <c r="Y53" i="7"/>
  <c r="W53" i="7"/>
  <c r="U53" i="7"/>
  <c r="Y52" i="7"/>
  <c r="W52" i="7"/>
  <c r="U52" i="7"/>
  <c r="Y51" i="7"/>
  <c r="W51" i="7"/>
  <c r="U51" i="7"/>
  <c r="Y50" i="7"/>
  <c r="W50" i="7"/>
  <c r="U50" i="7"/>
  <c r="Y49" i="7"/>
  <c r="W49" i="7"/>
  <c r="U49" i="7"/>
  <c r="Y48" i="7"/>
  <c r="W48" i="7"/>
  <c r="U48" i="7"/>
  <c r="Y47" i="7"/>
  <c r="W47" i="7"/>
  <c r="U47" i="7"/>
  <c r="Y46" i="7"/>
  <c r="W46" i="7"/>
  <c r="U46" i="7"/>
  <c r="Y45" i="7"/>
  <c r="W45" i="7"/>
  <c r="U45" i="7"/>
  <c r="Y44" i="7"/>
  <c r="W44" i="7"/>
  <c r="U44" i="7"/>
  <c r="Y43" i="7"/>
  <c r="W43" i="7"/>
  <c r="U43" i="7"/>
  <c r="Y42" i="7"/>
  <c r="W42" i="7"/>
  <c r="U42" i="7"/>
  <c r="Y41" i="7"/>
  <c r="W41" i="7"/>
  <c r="U41" i="7"/>
  <c r="Y40" i="7"/>
  <c r="W40" i="7"/>
  <c r="U40" i="7"/>
  <c r="Y39" i="7"/>
  <c r="W39" i="7"/>
  <c r="U39" i="7"/>
  <c r="Y38" i="7"/>
  <c r="W38" i="7"/>
  <c r="U38" i="7"/>
  <c r="Y37" i="7"/>
  <c r="W37" i="7"/>
  <c r="U37" i="7"/>
  <c r="Y36" i="7"/>
  <c r="W36" i="7"/>
  <c r="U36" i="7"/>
  <c r="Y35" i="7"/>
  <c r="W35" i="7"/>
  <c r="U35" i="7"/>
  <c r="Y34" i="7"/>
  <c r="W34" i="7"/>
  <c r="U34" i="7"/>
  <c r="Y33" i="7"/>
  <c r="W33" i="7"/>
  <c r="U33" i="7"/>
  <c r="Y32" i="7"/>
  <c r="W32" i="7"/>
  <c r="U32" i="7"/>
  <c r="Y31" i="7"/>
  <c r="W31" i="7"/>
  <c r="U31" i="7"/>
  <c r="Y30" i="7"/>
  <c r="W30" i="7"/>
  <c r="U30" i="7"/>
  <c r="Y29" i="7"/>
  <c r="W29" i="7"/>
  <c r="U29" i="7"/>
  <c r="Y28" i="7"/>
  <c r="W28" i="7"/>
  <c r="U28" i="7"/>
  <c r="Y27" i="7"/>
  <c r="W27" i="7"/>
  <c r="U27" i="7"/>
  <c r="Y26" i="7"/>
  <c r="W26" i="7"/>
  <c r="U26" i="7"/>
  <c r="Y25" i="7"/>
  <c r="W25" i="7"/>
  <c r="U25" i="7"/>
  <c r="Y24" i="7"/>
  <c r="W24" i="7"/>
  <c r="U24" i="7"/>
  <c r="Y23" i="7"/>
  <c r="W23" i="7"/>
  <c r="U23" i="7"/>
  <c r="Y22" i="7"/>
  <c r="W22" i="7"/>
  <c r="U22" i="7"/>
  <c r="Y21" i="7"/>
  <c r="W21" i="7"/>
  <c r="U21" i="7"/>
  <c r="Y20" i="7"/>
  <c r="W20" i="7"/>
  <c r="U20" i="7"/>
  <c r="Y19" i="7"/>
  <c r="W19" i="7"/>
  <c r="U19" i="7"/>
  <c r="Y18" i="7"/>
  <c r="W18" i="7"/>
  <c r="U18" i="7"/>
  <c r="Y17" i="7"/>
  <c r="W17" i="7"/>
  <c r="U17" i="7"/>
  <c r="Y16" i="7"/>
  <c r="W16" i="7"/>
  <c r="U16" i="7"/>
  <c r="Y15" i="7"/>
  <c r="W15" i="7"/>
  <c r="U15" i="7"/>
  <c r="Q58" i="7"/>
  <c r="P58" i="7"/>
  <c r="Q57" i="7"/>
  <c r="P57" i="7"/>
  <c r="Q56" i="7"/>
  <c r="P56" i="7"/>
  <c r="Q55" i="7"/>
  <c r="P55" i="7"/>
  <c r="Q54" i="7"/>
  <c r="P54" i="7"/>
  <c r="Q53" i="7"/>
  <c r="P53" i="7"/>
  <c r="Q52" i="7"/>
  <c r="P52" i="7"/>
  <c r="Q51" i="7"/>
  <c r="P51" i="7"/>
  <c r="Q50" i="7"/>
  <c r="P50" i="7"/>
  <c r="Q49" i="7"/>
  <c r="P49" i="7"/>
  <c r="Q48" i="7"/>
  <c r="P48" i="7"/>
  <c r="Q47" i="7"/>
  <c r="P47" i="7"/>
  <c r="Q46" i="7"/>
  <c r="P46" i="7"/>
  <c r="Q45" i="7"/>
  <c r="P45" i="7"/>
  <c r="Q44" i="7"/>
  <c r="P44" i="7"/>
  <c r="Q43" i="7"/>
  <c r="P43" i="7"/>
  <c r="Q42" i="7"/>
  <c r="P42" i="7"/>
  <c r="Q41" i="7"/>
  <c r="P41" i="7"/>
  <c r="Q40" i="7"/>
  <c r="P40" i="7"/>
  <c r="Q39" i="7"/>
  <c r="P39" i="7"/>
  <c r="Q38" i="7"/>
  <c r="P38" i="7"/>
  <c r="Q37" i="7"/>
  <c r="P37" i="7"/>
  <c r="Q36" i="7"/>
  <c r="P36" i="7"/>
  <c r="Q35" i="7"/>
  <c r="P35" i="7"/>
  <c r="Q34" i="7"/>
  <c r="P34" i="7"/>
  <c r="Q33" i="7"/>
  <c r="P33" i="7"/>
  <c r="Q32" i="7"/>
  <c r="P32" i="7"/>
  <c r="Q31" i="7"/>
  <c r="P31" i="7"/>
  <c r="Q30" i="7"/>
  <c r="P30" i="7"/>
  <c r="Q29" i="7"/>
  <c r="P29" i="7"/>
  <c r="Q28" i="7"/>
  <c r="P28" i="7"/>
  <c r="Q27" i="7"/>
  <c r="P27" i="7"/>
  <c r="Q26" i="7"/>
  <c r="P26" i="7"/>
  <c r="Q25" i="7"/>
  <c r="P25" i="7"/>
  <c r="Q24" i="7"/>
  <c r="P24" i="7"/>
  <c r="Q23" i="7"/>
  <c r="P23" i="7"/>
  <c r="Q22" i="7"/>
  <c r="P22" i="7"/>
  <c r="Q21" i="7"/>
  <c r="P21" i="7"/>
  <c r="Q20" i="7"/>
  <c r="P20" i="7"/>
  <c r="Q19" i="7"/>
  <c r="P19" i="7"/>
  <c r="Q18" i="7"/>
  <c r="P18" i="7"/>
  <c r="Q17" i="7"/>
  <c r="P17" i="7"/>
  <c r="Q16" i="7"/>
  <c r="P16" i="7"/>
  <c r="Q15" i="7"/>
  <c r="P15" i="7"/>
  <c r="T58" i="7"/>
  <c r="S58" i="7"/>
  <c r="T57" i="7"/>
  <c r="S57" i="7"/>
  <c r="T56" i="7"/>
  <c r="S56" i="7"/>
  <c r="T55" i="7"/>
  <c r="S55" i="7"/>
  <c r="T54" i="7"/>
  <c r="S54" i="7"/>
  <c r="T53" i="7"/>
  <c r="S53" i="7"/>
  <c r="T52" i="7"/>
  <c r="S52" i="7"/>
  <c r="T51" i="7"/>
  <c r="S51" i="7"/>
  <c r="T50" i="7"/>
  <c r="S50" i="7"/>
  <c r="T49" i="7"/>
  <c r="S49" i="7"/>
  <c r="T48" i="7"/>
  <c r="S48" i="7"/>
  <c r="T47" i="7"/>
  <c r="S47" i="7"/>
  <c r="T46" i="7"/>
  <c r="S46" i="7"/>
  <c r="T45" i="7"/>
  <c r="S45" i="7"/>
  <c r="T44" i="7"/>
  <c r="S44" i="7"/>
  <c r="T43" i="7"/>
  <c r="S43" i="7"/>
  <c r="T42" i="7"/>
  <c r="S42" i="7"/>
  <c r="T41" i="7"/>
  <c r="S41" i="7"/>
  <c r="T40" i="7"/>
  <c r="S40" i="7"/>
  <c r="T39" i="7"/>
  <c r="S39" i="7"/>
  <c r="T38" i="7"/>
  <c r="S38" i="7"/>
  <c r="T37" i="7"/>
  <c r="S37" i="7"/>
  <c r="T36" i="7"/>
  <c r="S36" i="7"/>
  <c r="T35" i="7"/>
  <c r="S35" i="7"/>
  <c r="T34" i="7"/>
  <c r="S34" i="7"/>
  <c r="T33" i="7"/>
  <c r="S33" i="7"/>
  <c r="T32" i="7"/>
  <c r="S32" i="7"/>
  <c r="T31" i="7"/>
  <c r="S31" i="7"/>
  <c r="T30" i="7"/>
  <c r="S30" i="7"/>
  <c r="T29" i="7"/>
  <c r="S29" i="7"/>
  <c r="T28" i="7"/>
  <c r="S28" i="7"/>
  <c r="T27" i="7"/>
  <c r="S27" i="7"/>
  <c r="T26" i="7"/>
  <c r="S26" i="7"/>
  <c r="T25" i="7"/>
  <c r="S25" i="7"/>
  <c r="T24" i="7"/>
  <c r="S24" i="7"/>
  <c r="T23" i="7"/>
  <c r="S23" i="7"/>
  <c r="T22" i="7"/>
  <c r="S22" i="7"/>
  <c r="T21" i="7"/>
  <c r="S21" i="7"/>
  <c r="T20" i="7"/>
  <c r="S20" i="7"/>
  <c r="T19" i="7"/>
  <c r="S19" i="7"/>
  <c r="T18" i="7"/>
  <c r="S18" i="7"/>
  <c r="T17" i="7"/>
  <c r="S17" i="7"/>
  <c r="T16" i="7"/>
  <c r="S16" i="7"/>
  <c r="S15" i="7"/>
  <c r="T15" i="7"/>
  <c r="R58" i="7"/>
  <c r="R57" i="7"/>
  <c r="R56" i="7"/>
  <c r="R55" i="7"/>
  <c r="R54" i="7"/>
  <c r="R53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L58" i="7"/>
  <c r="K58" i="7"/>
  <c r="J58" i="7"/>
  <c r="I58" i="7"/>
  <c r="L57" i="7"/>
  <c r="K57" i="7"/>
  <c r="J57" i="7"/>
  <c r="I57" i="7"/>
  <c r="L56" i="7"/>
  <c r="K56" i="7"/>
  <c r="J56" i="7"/>
  <c r="I56" i="7"/>
  <c r="L55" i="7"/>
  <c r="K55" i="7"/>
  <c r="J55" i="7"/>
  <c r="I55" i="7"/>
  <c r="L54" i="7"/>
  <c r="K54" i="7"/>
  <c r="J54" i="7"/>
  <c r="I54" i="7"/>
  <c r="L53" i="7"/>
  <c r="K53" i="7"/>
  <c r="J53" i="7"/>
  <c r="I53" i="7"/>
  <c r="L52" i="7"/>
  <c r="K52" i="7"/>
  <c r="J52" i="7"/>
  <c r="I52" i="7"/>
  <c r="L51" i="7"/>
  <c r="K51" i="7"/>
  <c r="J51" i="7"/>
  <c r="I51" i="7"/>
  <c r="L50" i="7"/>
  <c r="K50" i="7"/>
  <c r="J50" i="7"/>
  <c r="I50" i="7"/>
  <c r="L49" i="7"/>
  <c r="K49" i="7"/>
  <c r="J49" i="7"/>
  <c r="I49" i="7"/>
  <c r="L48" i="7"/>
  <c r="K48" i="7"/>
  <c r="J48" i="7"/>
  <c r="I48" i="7"/>
  <c r="L47" i="7"/>
  <c r="K47" i="7"/>
  <c r="J47" i="7"/>
  <c r="I47" i="7"/>
  <c r="L46" i="7"/>
  <c r="K46" i="7"/>
  <c r="J46" i="7"/>
  <c r="I46" i="7"/>
  <c r="L45" i="7"/>
  <c r="K45" i="7"/>
  <c r="J45" i="7"/>
  <c r="I45" i="7"/>
  <c r="L44" i="7"/>
  <c r="K44" i="7"/>
  <c r="J44" i="7"/>
  <c r="I44" i="7"/>
  <c r="L43" i="7"/>
  <c r="K43" i="7"/>
  <c r="J43" i="7"/>
  <c r="I43" i="7"/>
  <c r="L42" i="7"/>
  <c r="K42" i="7"/>
  <c r="J42" i="7"/>
  <c r="I42" i="7"/>
  <c r="L41" i="7"/>
  <c r="K41" i="7"/>
  <c r="J41" i="7"/>
  <c r="I41" i="7"/>
  <c r="L40" i="7"/>
  <c r="K40" i="7"/>
  <c r="J40" i="7"/>
  <c r="I40" i="7"/>
  <c r="L39" i="7"/>
  <c r="K39" i="7"/>
  <c r="J39" i="7"/>
  <c r="I39" i="7"/>
  <c r="L38" i="7"/>
  <c r="K38" i="7"/>
  <c r="J38" i="7"/>
  <c r="I38" i="7"/>
  <c r="L37" i="7"/>
  <c r="K37" i="7"/>
  <c r="J37" i="7"/>
  <c r="I37" i="7"/>
  <c r="L36" i="7"/>
  <c r="K36" i="7"/>
  <c r="J36" i="7"/>
  <c r="I36" i="7"/>
  <c r="L35" i="7"/>
  <c r="K35" i="7"/>
  <c r="J35" i="7"/>
  <c r="I35" i="7"/>
  <c r="L34" i="7"/>
  <c r="K34" i="7"/>
  <c r="J34" i="7"/>
  <c r="I34" i="7"/>
  <c r="L33" i="7"/>
  <c r="K33" i="7"/>
  <c r="J33" i="7"/>
  <c r="I33" i="7"/>
  <c r="L32" i="7"/>
  <c r="K32" i="7"/>
  <c r="J32" i="7"/>
  <c r="I32" i="7"/>
  <c r="L31" i="7"/>
  <c r="K31" i="7"/>
  <c r="J31" i="7"/>
  <c r="I31" i="7"/>
  <c r="L30" i="7"/>
  <c r="K30" i="7"/>
  <c r="J30" i="7"/>
  <c r="I30" i="7"/>
  <c r="L29" i="7"/>
  <c r="K29" i="7"/>
  <c r="J29" i="7"/>
  <c r="I29" i="7"/>
  <c r="L28" i="7"/>
  <c r="K28" i="7"/>
  <c r="J28" i="7"/>
  <c r="I28" i="7"/>
  <c r="L27" i="7"/>
  <c r="K27" i="7"/>
  <c r="J27" i="7"/>
  <c r="I27" i="7"/>
  <c r="L26" i="7"/>
  <c r="K26" i="7"/>
  <c r="J26" i="7"/>
  <c r="I26" i="7"/>
  <c r="L25" i="7"/>
  <c r="K25" i="7"/>
  <c r="J25" i="7"/>
  <c r="I25" i="7"/>
  <c r="L24" i="7"/>
  <c r="K24" i="7"/>
  <c r="J24" i="7"/>
  <c r="L23" i="7"/>
  <c r="K23" i="7"/>
  <c r="J23" i="7"/>
  <c r="I23" i="7"/>
  <c r="L22" i="7"/>
  <c r="K22" i="7"/>
  <c r="J22" i="7"/>
  <c r="I22" i="7"/>
  <c r="L21" i="7"/>
  <c r="K21" i="7"/>
  <c r="J21" i="7"/>
  <c r="I21" i="7"/>
  <c r="L20" i="7"/>
  <c r="K20" i="7"/>
  <c r="J20" i="7"/>
  <c r="I20" i="7"/>
  <c r="L19" i="7"/>
  <c r="K19" i="7"/>
  <c r="J19" i="7"/>
  <c r="I19" i="7"/>
  <c r="L18" i="7"/>
  <c r="K18" i="7"/>
  <c r="J18" i="7"/>
  <c r="I18" i="7"/>
  <c r="L17" i="7"/>
  <c r="K17" i="7"/>
  <c r="J17" i="7"/>
  <c r="I17" i="7"/>
  <c r="L16" i="7"/>
  <c r="K16" i="7"/>
  <c r="J16" i="7"/>
  <c r="I16" i="7"/>
  <c r="L15" i="7"/>
  <c r="K15" i="7"/>
  <c r="J15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D12" i="7" l="1"/>
  <c r="E11" i="7"/>
  <c r="G11" i="7"/>
  <c r="G12" i="7"/>
  <c r="E12" i="7"/>
  <c r="C12" i="7"/>
  <c r="C11" i="7"/>
  <c r="B15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A15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N11" i="7" l="1"/>
  <c r="M11" i="7"/>
  <c r="M12" i="7"/>
  <c r="N12" i="7"/>
  <c r="L11" i="7"/>
  <c r="J11" i="7"/>
  <c r="L12" i="7"/>
  <c r="J12" i="7"/>
  <c r="H12" i="7"/>
  <c r="H11" i="7"/>
  <c r="D11" i="7"/>
  <c r="BW50" i="1"/>
  <c r="BW49" i="1"/>
  <c r="BW48" i="1"/>
  <c r="BW47" i="1"/>
  <c r="BW46" i="1"/>
  <c r="BW45" i="1"/>
  <c r="BW44" i="1"/>
  <c r="BW43" i="1"/>
  <c r="BW42" i="1"/>
  <c r="BW41" i="1"/>
  <c r="BW40" i="1"/>
  <c r="BW39" i="1"/>
  <c r="BW38" i="1"/>
  <c r="BW37" i="1"/>
  <c r="BW36" i="1"/>
  <c r="BW35" i="1"/>
  <c r="BW34" i="1"/>
  <c r="BW33" i="1"/>
  <c r="BW32" i="1"/>
  <c r="BW31" i="1"/>
  <c r="BW30" i="1"/>
  <c r="BW29" i="1"/>
  <c r="BW28" i="1"/>
  <c r="BW27" i="1"/>
  <c r="BW26" i="1"/>
  <c r="BW25" i="1"/>
  <c r="BW24" i="1"/>
  <c r="BW23" i="1"/>
  <c r="BW22" i="1"/>
  <c r="BW21" i="1"/>
  <c r="BW20" i="1"/>
  <c r="BW19" i="1"/>
  <c r="BW18" i="1"/>
  <c r="BW17" i="1"/>
  <c r="BW16" i="1"/>
  <c r="BW15" i="1"/>
  <c r="BW14" i="1"/>
  <c r="BW13" i="1"/>
  <c r="BW12" i="1"/>
  <c r="BW11" i="1"/>
  <c r="BW10" i="1"/>
  <c r="BW9" i="1"/>
  <c r="BW8" i="1"/>
  <c r="BW7" i="1"/>
  <c r="BV50" i="1"/>
  <c r="BV49" i="1"/>
  <c r="BV48" i="1"/>
  <c r="BV47" i="1"/>
  <c r="BV46" i="1"/>
  <c r="BV45" i="1"/>
  <c r="BV44" i="1"/>
  <c r="BV43" i="1"/>
  <c r="BV42" i="1"/>
  <c r="BV41" i="1"/>
  <c r="BV40" i="1"/>
  <c r="BV39" i="1"/>
  <c r="BV38" i="1"/>
  <c r="BV37" i="1"/>
  <c r="BV36" i="1"/>
  <c r="BV35" i="1"/>
  <c r="BV34" i="1"/>
  <c r="BV33" i="1"/>
  <c r="BV32" i="1"/>
  <c r="BV31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V18" i="1"/>
  <c r="BV17" i="1"/>
  <c r="BV16" i="1"/>
  <c r="BV15" i="1"/>
  <c r="BV14" i="1"/>
  <c r="BV13" i="1"/>
  <c r="BV12" i="1"/>
  <c r="BV11" i="1"/>
  <c r="BV10" i="1"/>
  <c r="BV9" i="1"/>
  <c r="BV8" i="1"/>
  <c r="BV7" i="1"/>
  <c r="BU50" i="1"/>
  <c r="BU49" i="1"/>
  <c r="BU48" i="1"/>
  <c r="BU47" i="1"/>
  <c r="BU46" i="1"/>
  <c r="BU45" i="1"/>
  <c r="BU44" i="1"/>
  <c r="BU43" i="1"/>
  <c r="BU42" i="1"/>
  <c r="BU41" i="1"/>
  <c r="BU40" i="1"/>
  <c r="BU39" i="1"/>
  <c r="BU38" i="1"/>
  <c r="BU37" i="1"/>
  <c r="BU36" i="1"/>
  <c r="BU35" i="1"/>
  <c r="BU34" i="1"/>
  <c r="BU33" i="1"/>
  <c r="BU32" i="1"/>
  <c r="BU31" i="1"/>
  <c r="BU30" i="1"/>
  <c r="BU29" i="1"/>
  <c r="BU28" i="1"/>
  <c r="BU27" i="1"/>
  <c r="BU26" i="1"/>
  <c r="BU25" i="1"/>
  <c r="BU24" i="1"/>
  <c r="BU23" i="1"/>
  <c r="BU22" i="1"/>
  <c r="BU21" i="1"/>
  <c r="BU20" i="1"/>
  <c r="BU19" i="1"/>
  <c r="BU18" i="1"/>
  <c r="BU17" i="1"/>
  <c r="BU16" i="1"/>
  <c r="BU15" i="1"/>
  <c r="BU14" i="1"/>
  <c r="BU13" i="1"/>
  <c r="BU12" i="1"/>
  <c r="BU11" i="1"/>
  <c r="BU10" i="1"/>
  <c r="BU9" i="1"/>
  <c r="BU8" i="1"/>
  <c r="BU7" i="1"/>
  <c r="F12" i="7" l="1"/>
  <c r="F11" i="7"/>
  <c r="BT50" i="1"/>
  <c r="BT49" i="1"/>
  <c r="BT48" i="1"/>
  <c r="BT47" i="1"/>
  <c r="BT46" i="1"/>
  <c r="BT45" i="1"/>
  <c r="BT44" i="1"/>
  <c r="BT43" i="1"/>
  <c r="BT42" i="1"/>
  <c r="BT41" i="1"/>
  <c r="BT40" i="1"/>
  <c r="BT39" i="1"/>
  <c r="BT38" i="1"/>
  <c r="BT37" i="1"/>
  <c r="BT36" i="1"/>
  <c r="BT35" i="1"/>
  <c r="BT34" i="1"/>
  <c r="BT33" i="1"/>
  <c r="BT32" i="1"/>
  <c r="BT31" i="1"/>
  <c r="BT30" i="1"/>
  <c r="BT29" i="1"/>
  <c r="BT28" i="1"/>
  <c r="BT27" i="1"/>
  <c r="BT26" i="1"/>
  <c r="BT25" i="1"/>
  <c r="BT24" i="1"/>
  <c r="BT23" i="1"/>
  <c r="BT22" i="1"/>
  <c r="BT21" i="1"/>
  <c r="BT20" i="1"/>
  <c r="BT19" i="1"/>
  <c r="BT18" i="1"/>
  <c r="BT17" i="1"/>
  <c r="BT16" i="1"/>
  <c r="BT15" i="1"/>
  <c r="BT14" i="1"/>
  <c r="BT13" i="1"/>
  <c r="BT12" i="1"/>
  <c r="BT11" i="1"/>
  <c r="BT10" i="1"/>
  <c r="BT9" i="1"/>
  <c r="BT8" i="1"/>
  <c r="BT7" i="1"/>
  <c r="K11" i="7" l="1"/>
  <c r="K12" i="7"/>
  <c r="I12" i="7"/>
  <c r="I11" i="7"/>
  <c r="S12" i="7"/>
  <c r="T11" i="7"/>
  <c r="T12" i="7"/>
  <c r="R12" i="7"/>
  <c r="S11" i="7"/>
  <c r="R11" i="7"/>
  <c r="O11" i="7"/>
  <c r="P11" i="7"/>
  <c r="O12" i="7"/>
  <c r="P12" i="7"/>
  <c r="Q11" i="7"/>
  <c r="Q12" i="7"/>
  <c r="X11" i="7"/>
  <c r="X12" i="7"/>
  <c r="V11" i="7"/>
  <c r="U11" i="7"/>
  <c r="V12" i="7"/>
  <c r="U12" i="7"/>
  <c r="AC11" i="7"/>
  <c r="AC12" i="7"/>
  <c r="Y11" i="7"/>
  <c r="Z11" i="7"/>
  <c r="W11" i="7"/>
  <c r="W12" i="7"/>
  <c r="Y12" i="7"/>
  <c r="Z12" i="7"/>
  <c r="AB11" i="7"/>
  <c r="AB12" i="7"/>
  <c r="BF44" i="1" l="1"/>
  <c r="BF50" i="1" l="1"/>
  <c r="BF49" i="1"/>
  <c r="BF48" i="1"/>
  <c r="BF47" i="1"/>
  <c r="BF46" i="1"/>
  <c r="BF45" i="1"/>
  <c r="BF43" i="1"/>
  <c r="BF42" i="1"/>
  <c r="BF41" i="1"/>
  <c r="BF40" i="1"/>
  <c r="BF39" i="1"/>
  <c r="BF38" i="1"/>
  <c r="BF37" i="1"/>
  <c r="BF36" i="1"/>
  <c r="BF35" i="1"/>
  <c r="BF34" i="1"/>
  <c r="BF33" i="1"/>
  <c r="BF32" i="1"/>
  <c r="BF31" i="1"/>
  <c r="BF30" i="1"/>
  <c r="BF29" i="1"/>
  <c r="BF28" i="1"/>
  <c r="BF27" i="1"/>
  <c r="BF26" i="1"/>
  <c r="BF25" i="1"/>
  <c r="BF24" i="1"/>
  <c r="BF23" i="1"/>
  <c r="BF22" i="1"/>
  <c r="BF21" i="1"/>
  <c r="BF20" i="1"/>
  <c r="BF19" i="1"/>
  <c r="BF18" i="1"/>
  <c r="BF17" i="1"/>
  <c r="BF16" i="1"/>
  <c r="BF15" i="1"/>
  <c r="BF14" i="1"/>
  <c r="BF13" i="1"/>
  <c r="BF12" i="1"/>
  <c r="BF11" i="1"/>
  <c r="BF10" i="1"/>
  <c r="BF9" i="1"/>
  <c r="BF8" i="1"/>
  <c r="BP5" i="1"/>
  <c r="BG5" i="1"/>
  <c r="BF7" i="1"/>
  <c r="BO5" i="1" l="1"/>
  <c r="BF5" i="1" l="1"/>
  <c r="BE5" i="1" l="1"/>
</calcChain>
</file>

<file path=xl/sharedStrings.xml><?xml version="1.0" encoding="utf-8"?>
<sst xmlns="http://schemas.openxmlformats.org/spreadsheetml/2006/main" count="963" uniqueCount="205">
  <si>
    <t>N° Job</t>
  </si>
  <si>
    <t>Repère Plot plan</t>
  </si>
  <si>
    <t>Description trx</t>
  </si>
  <si>
    <t>Matière</t>
  </si>
  <si>
    <t>Calo/Frigo</t>
  </si>
  <si>
    <t>Traçage</t>
  </si>
  <si>
    <t>Peinture</t>
  </si>
  <si>
    <t xml:space="preserve">Elév </t>
  </si>
  <si>
    <t>Ø en "</t>
  </si>
  <si>
    <t>Fluide</t>
  </si>
  <si>
    <t>N° ligne</t>
  </si>
  <si>
    <t>N° Chrono</t>
  </si>
  <si>
    <t>Classe FSI</t>
  </si>
  <si>
    <t>Commentaire</t>
  </si>
  <si>
    <t>Photo</t>
  </si>
  <si>
    <t>N°</t>
  </si>
  <si>
    <t>Rev</t>
  </si>
  <si>
    <t>%</t>
  </si>
  <si>
    <t>BT Atelier</t>
  </si>
  <si>
    <t>Epreuve</t>
  </si>
  <si>
    <t>Retour le</t>
  </si>
  <si>
    <t>Envoyer le</t>
  </si>
  <si>
    <t>BT Peinture</t>
  </si>
  <si>
    <t>TYPE</t>
  </si>
  <si>
    <t>Base
Option</t>
  </si>
  <si>
    <t>Livraison Site</t>
  </si>
  <si>
    <t>CND</t>
  </si>
  <si>
    <t>Dossier</t>
  </si>
  <si>
    <t>FSI</t>
  </si>
  <si>
    <t>ZONE</t>
  </si>
  <si>
    <t>UNITE</t>
  </si>
  <si>
    <t>Repère Appareil</t>
  </si>
  <si>
    <t>DESCRIPTIF JOB-PACK - IE 2020</t>
  </si>
  <si>
    <t>CARACTERISTIQUE</t>
  </si>
  <si>
    <t>LIGNE / APPAREIL</t>
  </si>
  <si>
    <r>
      <t xml:space="preserve">Date
</t>
    </r>
    <r>
      <rPr>
        <sz val="12"/>
        <rFont val="Cambria"/>
        <family val="1"/>
        <scheme val="major"/>
      </rPr>
      <t>(Réception PF)</t>
    </r>
  </si>
  <si>
    <t>ECHAF</t>
  </si>
  <si>
    <t>DISPO</t>
  </si>
  <si>
    <t>Date Demande</t>
  </si>
  <si>
    <t>DECALO</t>
  </si>
  <si>
    <t>PRISE DE COTE</t>
  </si>
  <si>
    <t>Nom</t>
  </si>
  <si>
    <t>Date Retour</t>
  </si>
  <si>
    <t>ISO</t>
  </si>
  <si>
    <t>%A</t>
  </si>
  <si>
    <t>Trans à EM</t>
  </si>
  <si>
    <t>N°BT</t>
  </si>
  <si>
    <t>COMMANDE</t>
  </si>
  <si>
    <t>WPS</t>
  </si>
  <si>
    <t>PREFABRICATION</t>
  </si>
  <si>
    <t>Reception</t>
  </si>
  <si>
    <t>Date</t>
  </si>
  <si>
    <t>Prévu</t>
  </si>
  <si>
    <t>Dispo</t>
  </si>
  <si>
    <t>Pouce</t>
  </si>
  <si>
    <t>Réalisé</t>
  </si>
  <si>
    <t>Date Commande</t>
  </si>
  <si>
    <t>MONTAGE</t>
  </si>
  <si>
    <t>Pression Epreuve</t>
  </si>
  <si>
    <t>FS
(Création)</t>
  </si>
  <si>
    <t>ESC</t>
  </si>
  <si>
    <t>Escorez-AE014-1027</t>
  </si>
  <si>
    <t>CHIFFRAGE</t>
  </si>
  <si>
    <t>Validation</t>
  </si>
  <si>
    <t>Escorez-AE015-1029</t>
  </si>
  <si>
    <t>Escorez-AE204-0130</t>
  </si>
  <si>
    <t>Escorez-BDD901-0903</t>
  </si>
  <si>
    <t>Escorez-D111-0003</t>
  </si>
  <si>
    <t>Escorez-D112-0027</t>
  </si>
  <si>
    <t>Escorez-D113-0013</t>
  </si>
  <si>
    <t>Escorez-D120-0045</t>
  </si>
  <si>
    <t>Escorez-D131-0058</t>
  </si>
  <si>
    <t>Escorez-D133-0071</t>
  </si>
  <si>
    <t>Escorez-D135-0076</t>
  </si>
  <si>
    <t>Escorez-D136-0083</t>
  </si>
  <si>
    <t>Escorez-D164-0105</t>
  </si>
  <si>
    <t>Ecorez-D189-0118</t>
  </si>
  <si>
    <t>Escorez-D189-DE-0120</t>
  </si>
  <si>
    <t>Escorez-D903-0910</t>
  </si>
  <si>
    <t>Escorez-D922-0873</t>
  </si>
  <si>
    <t>Escorez-D960-0956</t>
  </si>
  <si>
    <t>Escorez-D980-0880</t>
  </si>
  <si>
    <t>Escorez-E010c-0508</t>
  </si>
  <si>
    <t>Escorez-E011c-0511</t>
  </si>
  <si>
    <t>Escorez-E012c-0514</t>
  </si>
  <si>
    <t>Escorez-E013c-0517</t>
  </si>
  <si>
    <t>Escorez-E017c-0520</t>
  </si>
  <si>
    <t>Escorez-E018c-0523</t>
  </si>
  <si>
    <t>Escorez-E120f-0050</t>
  </si>
  <si>
    <t>Escorez-E121c-0052</t>
  </si>
  <si>
    <t>Escorez-E145-0115</t>
  </si>
  <si>
    <t>Escorez-E152-0089</t>
  </si>
  <si>
    <t>Escorez-E153-0091</t>
  </si>
  <si>
    <t>Escorez-E154c-0093</t>
  </si>
  <si>
    <t>Escorez-E160-0107</t>
  </si>
  <si>
    <t>Escorez-E163A-0108</t>
  </si>
  <si>
    <t>Escorez-E165-0464</t>
  </si>
  <si>
    <t>Escorez-E166-0106</t>
  </si>
  <si>
    <t>Escorez-E901c-0916</t>
  </si>
  <si>
    <t>Escorez-E970f-0960</t>
  </si>
  <si>
    <t>Escorez-FIL014-0526</t>
  </si>
  <si>
    <t>Escorez-FIL015-0528</t>
  </si>
  <si>
    <t>Escorez-FIL102-0939</t>
  </si>
  <si>
    <t>Escorez-OFM 3862-0454</t>
  </si>
  <si>
    <t>Escorez-OFM 4178-0456</t>
  </si>
  <si>
    <t>Escorez-OFM 4199-0459</t>
  </si>
  <si>
    <t>AE014</t>
  </si>
  <si>
    <t>AE015</t>
  </si>
  <si>
    <t>BDD901</t>
  </si>
  <si>
    <t>E4</t>
  </si>
  <si>
    <t>E5</t>
  </si>
  <si>
    <t>D111</t>
  </si>
  <si>
    <t>D112</t>
  </si>
  <si>
    <t>D113</t>
  </si>
  <si>
    <t>H5</t>
  </si>
  <si>
    <t>D120</t>
  </si>
  <si>
    <t>MONT</t>
  </si>
  <si>
    <t>FEEDS</t>
  </si>
  <si>
    <t>BASE</t>
  </si>
  <si>
    <t>D131</t>
  </si>
  <si>
    <t>D133</t>
  </si>
  <si>
    <t>D135</t>
  </si>
  <si>
    <t>D136</t>
  </si>
  <si>
    <t>C2</t>
  </si>
  <si>
    <t>NA</t>
  </si>
  <si>
    <t>AC</t>
  </si>
  <si>
    <t>D164</t>
  </si>
  <si>
    <t>D3</t>
  </si>
  <si>
    <t>D189</t>
  </si>
  <si>
    <t>C3</t>
  </si>
  <si>
    <t>D903</t>
  </si>
  <si>
    <t>D922</t>
  </si>
  <si>
    <t>D960</t>
  </si>
  <si>
    <t>D1</t>
  </si>
  <si>
    <t>D980</t>
  </si>
  <si>
    <t>H7</t>
  </si>
  <si>
    <t>E010</t>
  </si>
  <si>
    <t>E011</t>
  </si>
  <si>
    <t>E012</t>
  </si>
  <si>
    <t>E013</t>
  </si>
  <si>
    <t>D4</t>
  </si>
  <si>
    <t>E017</t>
  </si>
  <si>
    <t>E018</t>
  </si>
  <si>
    <t>E120</t>
  </si>
  <si>
    <t>E121</t>
  </si>
  <si>
    <t>E145</t>
  </si>
  <si>
    <t>E152</t>
  </si>
  <si>
    <t>E153</t>
  </si>
  <si>
    <t>E154</t>
  </si>
  <si>
    <t>E160</t>
  </si>
  <si>
    <t>E163</t>
  </si>
  <si>
    <t>E166</t>
  </si>
  <si>
    <t>AE204</t>
  </si>
  <si>
    <t>E1000</t>
  </si>
  <si>
    <t>E901</t>
  </si>
  <si>
    <t>FIL014</t>
  </si>
  <si>
    <t>FIL015</t>
  </si>
  <si>
    <t>FIL102</t>
  </si>
  <si>
    <t>OFM 38962</t>
  </si>
  <si>
    <t>OFM 4178</t>
  </si>
  <si>
    <t>OFM 4199</t>
  </si>
  <si>
    <t>BCI</t>
  </si>
  <si>
    <t>D189DE</t>
  </si>
  <si>
    <t>TUY</t>
  </si>
  <si>
    <t>UTILITES</t>
  </si>
  <si>
    <t>E165</t>
  </si>
  <si>
    <t>Escorez-F571-0697</t>
  </si>
  <si>
    <t>F571</t>
  </si>
  <si>
    <t>E970C</t>
  </si>
  <si>
    <t>MONT/METAL</t>
  </si>
  <si>
    <t>GPET</t>
  </si>
  <si>
    <t>Manque doc tech</t>
  </si>
  <si>
    <t>ESC-OFM N° 3862-454</t>
  </si>
  <si>
    <t>ESC-OFM N° 4178-456</t>
  </si>
  <si>
    <t>ESC-OFM N° 4199-459</t>
  </si>
  <si>
    <t>En cours</t>
  </si>
  <si>
    <t>Clarif scope</t>
  </si>
  <si>
    <t>OK</t>
  </si>
  <si>
    <t>N° Job Pack</t>
  </si>
  <si>
    <t>Date à 100%</t>
  </si>
  <si>
    <t>Gamme GPET</t>
  </si>
  <si>
    <t>Demande Echaf</t>
  </si>
  <si>
    <t>Demande Décalo</t>
  </si>
  <si>
    <t>Prise de cote</t>
  </si>
  <si>
    <t>Chiffrage</t>
  </si>
  <si>
    <t>Date demande</t>
  </si>
  <si>
    <t>Date trans.</t>
  </si>
  <si>
    <t>Préparation</t>
  </si>
  <si>
    <t>Platinage</t>
  </si>
  <si>
    <t>Modop</t>
  </si>
  <si>
    <t>Commande</t>
  </si>
  <si>
    <t>Clarif. Scope</t>
  </si>
  <si>
    <t>Date Recep.</t>
  </si>
  <si>
    <t>Date Valid.</t>
  </si>
  <si>
    <t>Type</t>
  </si>
  <si>
    <t>Réception FSI</t>
  </si>
  <si>
    <t>Attente Clarif</t>
  </si>
  <si>
    <t>Transmis</t>
  </si>
  <si>
    <t>Attente clarif</t>
  </si>
  <si>
    <t>Clarification</t>
  </si>
  <si>
    <t>Date de validation</t>
  </si>
  <si>
    <t>PREPARATION</t>
  </si>
  <si>
    <t>QAQC</t>
  </si>
  <si>
    <t>Escorez</t>
  </si>
  <si>
    <t>Validé par 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</si>
</sst>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_-* #,##0.00\ [$€-1]_-;\-* #,##0.00\ [$€-1]_-;_-* &quot;-&quot;??\ [$€-1]_-"/>
    <numFmt numFmtId="167" formatCode="General_)"/>
    <numFmt numFmtId="168" formatCode="_-* #,##0.00\ _F_-;\-* #,##0.00\ _F_-;_-* &quot;-&quot;??\ _F_-;_-@_-"/>
    <numFmt numFmtId="169" formatCode="000000"/>
    <numFmt numFmtId="170" formatCode="000"/>
    <numFmt numFmtId="171" formatCode="##&quot;%&quot;"/>
    <numFmt numFmtId="172" formatCode="&quot;BT&quot;000"/>
    <numFmt numFmtId="173" formatCode="#,##0.00\ &quot;€&quot;"/>
    <numFmt numFmtId="174" formatCode="&quot;/&quot;########"/>
  </numFmts>
  <fonts count="5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0"/>
      <name val="Arial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6"/>
      <name val="Arial"/>
      <family val="2"/>
    </font>
    <font>
      <sz val="10"/>
      <color indexed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sz val="10"/>
      <name val="Courier"/>
      <family val="3"/>
    </font>
    <font>
      <sz val="12"/>
      <name val="Helv"/>
    </font>
    <font>
      <sz val="10"/>
      <name val="Times New Roman"/>
      <family val="1"/>
    </font>
    <font>
      <i/>
      <sz val="10"/>
      <color indexed="23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7"/>
      <name val="Arial"/>
      <family val="2"/>
    </font>
    <font>
      <b/>
      <u/>
      <sz val="8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ourier"/>
      <family val="3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8"/>
      <color theme="1"/>
      <name val="Body Font"/>
      <family val="2"/>
    </font>
    <font>
      <sz val="11"/>
      <color theme="1"/>
      <name val="Century Gothic"/>
      <family val="2"/>
    </font>
    <font>
      <sz val="11"/>
      <name val="Times New Roman"/>
      <family val="1"/>
    </font>
    <font>
      <sz val="11"/>
      <color indexed="8"/>
      <name val="Calibri"/>
      <family val="2"/>
    </font>
    <font>
      <b/>
      <sz val="10"/>
      <color indexed="63"/>
      <name val="Arial"/>
      <family val="2"/>
    </font>
    <font>
      <b/>
      <sz val="13"/>
      <name val="Helv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8"/>
      <name val="Arial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5"/>
      <name val="Cambria"/>
      <family val="1"/>
      <scheme val="major"/>
    </font>
    <font>
      <b/>
      <sz val="15"/>
      <color rgb="FF002060"/>
      <name val="Cambria"/>
      <family val="1"/>
      <scheme val="major"/>
    </font>
    <font>
      <sz val="10"/>
      <color theme="1"/>
      <name val="Cambria"/>
      <family val="1"/>
      <scheme val="major"/>
    </font>
    <font>
      <sz val="18"/>
      <name val="Cambria"/>
      <family val="1"/>
      <scheme val="major"/>
    </font>
    <font>
      <sz val="15"/>
      <name val="Cambria"/>
      <family val="1"/>
      <scheme val="major"/>
    </font>
    <font>
      <u/>
      <sz val="10"/>
      <name val="Cambria"/>
      <family val="1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327">
    <xf numFmtId="0" fontId="0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0" borderId="0">
      <alignment vertical="center"/>
    </xf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12" fillId="5" borderId="0" applyNumberFormat="0" applyBorder="0" applyAlignment="0" applyProtection="0"/>
    <xf numFmtId="0" fontId="13" fillId="22" borderId="13" applyNumberFormat="0" applyAlignment="0" applyProtection="0"/>
    <xf numFmtId="0" fontId="5" fillId="23" borderId="14" applyNumberFormat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0" borderId="0" applyNumberFormat="0" applyAlignment="0">
      <alignment horizontal="center" vertical="center" wrapText="1"/>
    </xf>
    <xf numFmtId="166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24" borderId="0" applyNumberFormat="0" applyAlignment="0"/>
    <xf numFmtId="0" fontId="19" fillId="6" borderId="0" applyNumberFormat="0" applyBorder="0" applyAlignment="0" applyProtection="0"/>
    <xf numFmtId="0" fontId="20" fillId="0" borderId="0">
      <alignment vertical="center"/>
    </xf>
    <xf numFmtId="0" fontId="21" fillId="0" borderId="0"/>
    <xf numFmtId="0" fontId="22" fillId="0" borderId="15" applyNumberFormat="0" applyFill="0" applyAlignment="0" applyProtection="0"/>
    <xf numFmtId="0" fontId="23" fillId="0" borderId="16" applyNumberFormat="0" applyFill="0" applyAlignment="0" applyProtection="0"/>
    <xf numFmtId="0" fontId="24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8" fillId="9" borderId="13" applyNumberFormat="0" applyAlignment="0" applyProtection="0"/>
    <xf numFmtId="167" fontId="27" fillId="0" borderId="0" applyNumberFormat="0" applyFill="0" applyBorder="0" applyAlignment="0" applyProtection="0"/>
    <xf numFmtId="0" fontId="29" fillId="0" borderId="18" applyNumberFormat="0" applyFill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0" fillId="25" borderId="0" applyNumberFormat="0" applyBorder="0" applyAlignment="0" applyProtection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7" fontId="14" fillId="0" borderId="0"/>
    <xf numFmtId="0" fontId="2" fillId="0" borderId="0"/>
    <xf numFmtId="0" fontId="2" fillId="0" borderId="0"/>
    <xf numFmtId="0" fontId="2" fillId="0" borderId="0"/>
    <xf numFmtId="167" fontId="14" fillId="0" borderId="0"/>
    <xf numFmtId="0" fontId="3" fillId="0" borderId="0"/>
    <xf numFmtId="0" fontId="2" fillId="0" borderId="0"/>
    <xf numFmtId="0" fontId="2" fillId="0" borderId="0"/>
    <xf numFmtId="0" fontId="2" fillId="0" borderId="0"/>
    <xf numFmtId="167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167" fontId="14" fillId="0" borderId="0"/>
    <xf numFmtId="0" fontId="3" fillId="0" borderId="0"/>
    <xf numFmtId="0" fontId="2" fillId="0" borderId="0"/>
    <xf numFmtId="0" fontId="2" fillId="0" borderId="0"/>
    <xf numFmtId="0" fontId="2" fillId="0" borderId="0"/>
    <xf numFmtId="167" fontId="14" fillId="0" borderId="0"/>
    <xf numFmtId="167" fontId="14" fillId="0" borderId="0"/>
    <xf numFmtId="167" fontId="14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167" fontId="14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167" fontId="14" fillId="0" borderId="0"/>
    <xf numFmtId="167" fontId="14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14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167" fontId="14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1" fillId="0" borderId="0"/>
    <xf numFmtId="0" fontId="3" fillId="0" borderId="0"/>
    <xf numFmtId="0" fontId="34" fillId="26" borderId="19" applyNumberFormat="0" applyFont="0" applyAlignment="0" applyProtection="0"/>
    <xf numFmtId="0" fontId="2" fillId="2" borderId="1" applyNumberFormat="0" applyFont="0" applyAlignment="0" applyProtection="0"/>
    <xf numFmtId="0" fontId="35" fillId="22" borderId="20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36" fillId="0" borderId="0">
      <alignment vertical="center"/>
    </xf>
    <xf numFmtId="0" fontId="37" fillId="0" borderId="0" applyNumberFormat="0" applyFill="0" applyBorder="0" applyAlignment="0" applyProtection="0"/>
    <xf numFmtId="0" fontId="15" fillId="0" borderId="0" applyNumberFormat="0" applyFill="0" applyBorder="0" applyAlignment="0">
      <alignment horizontal="center" vertical="center"/>
    </xf>
    <xf numFmtId="0" fontId="38" fillId="0" borderId="21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</cellStyleXfs>
  <cellXfs count="234">
    <xf numFmtId="0" fontId="0" fillId="0" borderId="0" xfId="0"/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left"/>
    </xf>
    <xf numFmtId="22" fontId="0" fillId="0" borderId="0" xfId="0" applyNumberFormat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left"/>
    </xf>
    <xf numFmtId="0" fontId="3" fillId="0" borderId="0" xfId="0" applyFont="1"/>
    <xf numFmtId="0" fontId="3" fillId="28" borderId="7" xfId="0" applyFont="1" applyFill="1" applyBorder="1" applyAlignment="1">
      <alignment horizontal="center" vertical="center" wrapText="1"/>
    </xf>
    <xf numFmtId="0" fontId="3" fillId="28" borderId="24" xfId="0" applyFont="1" applyFill="1" applyBorder="1" applyAlignment="1">
      <alignment horizontal="center" vertical="center" wrapText="1"/>
    </xf>
    <xf numFmtId="0" fontId="3" fillId="28" borderId="7" xfId="0" applyFont="1" applyFill="1" applyBorder="1" applyAlignment="1" applyProtection="1">
      <alignment horizontal="center" vertical="center" wrapText="1"/>
    </xf>
    <xf numFmtId="0" fontId="11" fillId="28" borderId="7" xfId="0" applyFont="1" applyFill="1" applyBorder="1" applyAlignment="1">
      <alignment horizontal="center" vertical="center"/>
    </xf>
    <xf numFmtId="0" fontId="11" fillId="28" borderId="7" xfId="0" applyFont="1" applyFill="1" applyBorder="1" applyAlignment="1">
      <alignment horizontal="center" vertical="center" wrapText="1"/>
    </xf>
    <xf numFmtId="0" fontId="11" fillId="28" borderId="8" xfId="0" applyFont="1" applyFill="1" applyBorder="1" applyAlignment="1">
      <alignment horizontal="center" vertical="center"/>
    </xf>
    <xf numFmtId="0" fontId="40" fillId="28" borderId="6" xfId="0" applyFont="1" applyFill="1" applyBorder="1" applyAlignment="1">
      <alignment horizontal="center" vertical="center" wrapText="1"/>
    </xf>
    <xf numFmtId="0" fontId="40" fillId="28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22" fontId="0" fillId="0" borderId="0" xfId="0" applyNumberFormat="1" applyFill="1" applyAlignment="1">
      <alignment horizontal="center"/>
    </xf>
    <xf numFmtId="0" fontId="43" fillId="0" borderId="0" xfId="0" applyFont="1" applyFill="1" applyBorder="1" applyAlignment="1">
      <alignment vertical="center"/>
    </xf>
    <xf numFmtId="0" fontId="3" fillId="0" borderId="0" xfId="0" applyFont="1" applyProtection="1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</xf>
    <xf numFmtId="0" fontId="11" fillId="28" borderId="9" xfId="0" applyFont="1" applyFill="1" applyBorder="1" applyAlignment="1">
      <alignment horizontal="center" vertical="center" wrapText="1"/>
    </xf>
    <xf numFmtId="0" fontId="11" fillId="28" borderId="38" xfId="0" applyFont="1" applyFill="1" applyBorder="1" applyAlignment="1">
      <alignment horizontal="center" vertical="center" wrapText="1"/>
    </xf>
    <xf numFmtId="0" fontId="3" fillId="28" borderId="6" xfId="0" applyFont="1" applyFill="1" applyBorder="1" applyAlignment="1">
      <alignment horizontal="center" vertical="center" wrapText="1"/>
    </xf>
    <xf numFmtId="16" fontId="3" fillId="28" borderId="8" xfId="0" applyNumberFormat="1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center"/>
    </xf>
    <xf numFmtId="3" fontId="45" fillId="0" borderId="46" xfId="0" applyNumberFormat="1" applyFont="1" applyFill="1" applyBorder="1" applyAlignment="1">
      <alignment vertical="center" wrapText="1"/>
    </xf>
    <xf numFmtId="0" fontId="3" fillId="28" borderId="8" xfId="0" applyFont="1" applyFill="1" applyBorder="1" applyAlignment="1">
      <alignment horizontal="center" vertical="center" wrapText="1"/>
    </xf>
    <xf numFmtId="0" fontId="3" fillId="28" borderId="37" xfId="0" applyFont="1" applyFill="1" applyBorder="1" applyAlignment="1">
      <alignment horizontal="center" vertical="center" wrapText="1"/>
    </xf>
    <xf numFmtId="0" fontId="3" fillId="28" borderId="67" xfId="0" applyFont="1" applyFill="1" applyBorder="1" applyAlignment="1">
      <alignment horizontal="center" vertical="center" wrapText="1"/>
    </xf>
    <xf numFmtId="0" fontId="3" fillId="28" borderId="61" xfId="0" applyFont="1" applyFill="1" applyBorder="1" applyAlignment="1">
      <alignment horizontal="center" vertical="center" wrapText="1"/>
    </xf>
    <xf numFmtId="0" fontId="3" fillId="28" borderId="58" xfId="0" applyFont="1" applyFill="1" applyBorder="1" applyAlignment="1">
      <alignment horizontal="center" vertical="center" wrapText="1"/>
    </xf>
    <xf numFmtId="0" fontId="11" fillId="28" borderId="36" xfId="0" applyFont="1" applyFill="1" applyBorder="1" applyAlignment="1">
      <alignment horizontal="center" vertical="center"/>
    </xf>
    <xf numFmtId="0" fontId="11" fillId="28" borderId="6" xfId="0" applyFont="1" applyFill="1" applyBorder="1" applyAlignment="1">
      <alignment horizontal="center" vertical="center" wrapText="1"/>
    </xf>
    <xf numFmtId="0" fontId="45" fillId="0" borderId="73" xfId="0" applyFont="1" applyFill="1" applyBorder="1" applyAlignment="1">
      <alignment horizontal="center" vertical="center" textRotation="90" wrapText="1"/>
    </xf>
    <xf numFmtId="0" fontId="11" fillId="28" borderId="8" xfId="0" applyFont="1" applyFill="1" applyBorder="1" applyAlignment="1">
      <alignment horizontal="center" vertical="center" wrapText="1"/>
    </xf>
    <xf numFmtId="0" fontId="11" fillId="28" borderId="36" xfId="0" applyFont="1" applyFill="1" applyBorder="1" applyAlignment="1">
      <alignment horizontal="center" vertical="center" wrapText="1"/>
    </xf>
    <xf numFmtId="172" fontId="45" fillId="0" borderId="48" xfId="0" applyNumberFormat="1" applyFont="1" applyFill="1" applyBorder="1" applyAlignment="1">
      <alignment horizontal="center" vertical="center"/>
    </xf>
    <xf numFmtId="172" fontId="45" fillId="0" borderId="49" xfId="0" applyNumberFormat="1" applyFont="1" applyFill="1" applyBorder="1" applyAlignment="1">
      <alignment horizontal="center" vertical="center"/>
    </xf>
    <xf numFmtId="172" fontId="45" fillId="0" borderId="54" xfId="0" applyNumberFormat="1" applyFont="1" applyFill="1" applyBorder="1" applyAlignment="1">
      <alignment horizontal="center" vertical="center"/>
    </xf>
    <xf numFmtId="170" fontId="47" fillId="3" borderId="48" xfId="1" applyNumberFormat="1" applyFont="1" applyFill="1" applyBorder="1" applyAlignment="1" applyProtection="1">
      <alignment horizontal="center" vertical="center"/>
      <protection locked="0"/>
    </xf>
    <xf numFmtId="0" fontId="45" fillId="0" borderId="50" xfId="1" applyNumberFormat="1" applyFont="1" applyFill="1" applyBorder="1" applyAlignment="1" applyProtection="1">
      <alignment horizontal="center" vertical="center" textRotation="90"/>
      <protection locked="0"/>
    </xf>
    <xf numFmtId="170" fontId="47" fillId="0" borderId="49" xfId="1" applyNumberFormat="1" applyFont="1" applyFill="1" applyBorder="1" applyAlignment="1" applyProtection="1">
      <alignment horizontal="center" vertical="center"/>
      <protection locked="0"/>
    </xf>
    <xf numFmtId="0" fontId="42" fillId="29" borderId="49" xfId="0" applyFont="1" applyFill="1" applyBorder="1" applyAlignment="1" applyProtection="1">
      <alignment horizontal="center" vertical="center" wrapText="1"/>
    </xf>
    <xf numFmtId="0" fontId="42" fillId="29" borderId="50" xfId="0" applyFont="1" applyFill="1" applyBorder="1" applyAlignment="1">
      <alignment horizontal="center" vertical="center" wrapText="1"/>
    </xf>
    <xf numFmtId="0" fontId="42" fillId="0" borderId="54" xfId="0" applyFont="1" applyFill="1" applyBorder="1" applyAlignment="1">
      <alignment horizontal="center" vertical="center" wrapText="1"/>
    </xf>
    <xf numFmtId="0" fontId="42" fillId="0" borderId="50" xfId="0" applyFont="1" applyFill="1" applyBorder="1" applyAlignment="1">
      <alignment horizontal="center" vertical="center" wrapText="1"/>
    </xf>
    <xf numFmtId="0" fontId="42" fillId="0" borderId="48" xfId="0" applyFont="1" applyFill="1" applyBorder="1" applyAlignment="1">
      <alignment horizontal="center" vertical="center" wrapText="1"/>
    </xf>
    <xf numFmtId="0" fontId="42" fillId="0" borderId="49" xfId="0" applyFont="1" applyFill="1" applyBorder="1" applyAlignment="1">
      <alignment horizontal="center" vertical="center" wrapText="1"/>
    </xf>
    <xf numFmtId="0" fontId="42" fillId="0" borderId="55" xfId="0" applyFont="1" applyFill="1" applyBorder="1" applyAlignment="1">
      <alignment horizontal="center" vertical="center" wrapText="1"/>
    </xf>
    <xf numFmtId="49" fontId="42" fillId="0" borderId="49" xfId="0" applyNumberFormat="1" applyFont="1" applyFill="1" applyBorder="1" applyAlignment="1">
      <alignment horizontal="center" vertical="center" wrapText="1"/>
    </xf>
    <xf numFmtId="14" fontId="42" fillId="0" borderId="49" xfId="0" applyNumberFormat="1" applyFont="1" applyFill="1" applyBorder="1" applyAlignment="1">
      <alignment horizontal="center" vertical="center" textRotation="90" wrapText="1"/>
    </xf>
    <xf numFmtId="0" fontId="42" fillId="0" borderId="49" xfId="0" applyFont="1" applyBorder="1" applyAlignment="1">
      <alignment horizontal="center" vertical="center"/>
    </xf>
    <xf numFmtId="0" fontId="48" fillId="0" borderId="50" xfId="0" quotePrefix="1" applyFont="1" applyBorder="1" applyAlignment="1">
      <alignment horizontal="left" vertical="center" wrapText="1"/>
    </xf>
    <xf numFmtId="0" fontId="42" fillId="0" borderId="48" xfId="0" applyFont="1" applyFill="1" applyBorder="1" applyAlignment="1">
      <alignment horizontal="center" vertical="center" textRotation="90"/>
    </xf>
    <xf numFmtId="0" fontId="42" fillId="0" borderId="49" xfId="0" applyFont="1" applyFill="1" applyBorder="1" applyAlignment="1">
      <alignment horizontal="center" vertical="center"/>
    </xf>
    <xf numFmtId="172" fontId="49" fillId="0" borderId="49" xfId="1" applyNumberFormat="1" applyFont="1" applyFill="1" applyBorder="1" applyAlignment="1" applyProtection="1">
      <alignment horizontal="center" vertical="center" textRotation="90"/>
      <protection locked="0"/>
    </xf>
    <xf numFmtId="0" fontId="41" fillId="27" borderId="49" xfId="0" applyFont="1" applyFill="1" applyBorder="1" applyAlignment="1">
      <alignment horizontal="center" vertical="center"/>
    </xf>
    <xf numFmtId="0" fontId="41" fillId="27" borderId="54" xfId="0" applyFont="1" applyFill="1" applyBorder="1" applyAlignment="1">
      <alignment horizontal="center" vertical="center"/>
    </xf>
    <xf numFmtId="171" fontId="42" fillId="0" borderId="49" xfId="0" applyNumberFormat="1" applyFont="1" applyBorder="1" applyAlignment="1">
      <alignment horizontal="center" vertical="center"/>
    </xf>
    <xf numFmtId="14" fontId="42" fillId="0" borderId="55" xfId="0" applyNumberFormat="1" applyFont="1" applyFill="1" applyBorder="1" applyAlignment="1">
      <alignment horizontal="center" vertical="center" textRotation="90"/>
    </xf>
    <xf numFmtId="14" fontId="42" fillId="0" borderId="49" xfId="0" applyNumberFormat="1" applyFont="1" applyFill="1" applyBorder="1" applyAlignment="1">
      <alignment horizontal="center" vertical="center" textRotation="90"/>
    </xf>
    <xf numFmtId="14" fontId="42" fillId="0" borderId="49" xfId="0" applyNumberFormat="1" applyFont="1" applyBorder="1" applyAlignment="1">
      <alignment horizontal="center" vertical="center" textRotation="90"/>
    </xf>
    <xf numFmtId="171" fontId="42" fillId="0" borderId="50" xfId="0" applyNumberFormat="1" applyFont="1" applyFill="1" applyBorder="1" applyAlignment="1">
      <alignment horizontal="center" vertical="center" wrapText="1"/>
    </xf>
    <xf numFmtId="14" fontId="42" fillId="0" borderId="48" xfId="0" applyNumberFormat="1" applyFont="1" applyBorder="1" applyAlignment="1">
      <alignment horizontal="center" vertical="center" textRotation="90"/>
    </xf>
    <xf numFmtId="173" fontId="50" fillId="0" borderId="50" xfId="0" applyNumberFormat="1" applyFont="1" applyFill="1" applyBorder="1" applyAlignment="1">
      <alignment horizontal="center" vertical="center" wrapText="1"/>
    </xf>
    <xf numFmtId="0" fontId="44" fillId="29" borderId="49" xfId="0" applyFont="1" applyFill="1" applyBorder="1" applyAlignment="1" applyProtection="1">
      <alignment horizontal="left" vertical="center" wrapText="1"/>
    </xf>
    <xf numFmtId="172" fontId="45" fillId="30" borderId="49" xfId="0" applyNumberFormat="1" applyFont="1" applyFill="1" applyBorder="1" applyAlignment="1">
      <alignment horizontal="center" vertical="center"/>
    </xf>
    <xf numFmtId="172" fontId="45" fillId="30" borderId="54" xfId="0" applyNumberFormat="1" applyFont="1" applyFill="1" applyBorder="1" applyAlignment="1">
      <alignment horizontal="center" vertical="center"/>
    </xf>
    <xf numFmtId="172" fontId="45" fillId="31" borderId="49" xfId="0" applyNumberFormat="1" applyFont="1" applyFill="1" applyBorder="1" applyAlignment="1">
      <alignment horizontal="center" vertical="center"/>
    </xf>
    <xf numFmtId="172" fontId="45" fillId="31" borderId="54" xfId="0" applyNumberFormat="1" applyFont="1" applyFill="1" applyBorder="1" applyAlignment="1">
      <alignment horizontal="center" vertical="center"/>
    </xf>
    <xf numFmtId="0" fontId="3" fillId="28" borderId="0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42" fillId="0" borderId="48" xfId="0" applyFont="1" applyFill="1" applyBorder="1" applyAlignment="1">
      <alignment horizontal="center" vertical="center" textRotation="90" wrapText="1"/>
    </xf>
    <xf numFmtId="0" fontId="42" fillId="0" borderId="50" xfId="0" applyFont="1" applyFill="1" applyBorder="1" applyAlignment="1">
      <alignment horizontal="center" vertical="center" textRotation="90" wrapText="1"/>
    </xf>
    <xf numFmtId="0" fontId="42" fillId="0" borderId="49" xfId="0" applyFont="1" applyFill="1" applyBorder="1" applyAlignment="1">
      <alignment horizontal="center" vertical="center" textRotation="90" wrapText="1"/>
    </xf>
    <xf numFmtId="14" fontId="42" fillId="0" borderId="48" xfId="0" applyNumberFormat="1" applyFont="1" applyFill="1" applyBorder="1" applyAlignment="1">
      <alignment horizontal="center" vertical="center" textRotation="90" wrapText="1"/>
    </xf>
    <xf numFmtId="0" fontId="42" fillId="0" borderId="0" xfId="0" applyFont="1" applyAlignment="1">
      <alignment horizontal="center" vertical="center"/>
    </xf>
    <xf numFmtId="9" fontId="42" fillId="0" borderId="32" xfId="0" applyNumberFormat="1" applyFont="1" applyBorder="1" applyAlignment="1">
      <alignment horizontal="center" vertical="center"/>
    </xf>
    <xf numFmtId="14" fontId="42" fillId="0" borderId="32" xfId="0" applyNumberFormat="1" applyFont="1" applyBorder="1" applyAlignment="1">
      <alignment horizontal="center" vertical="center"/>
    </xf>
    <xf numFmtId="0" fontId="42" fillId="0" borderId="32" xfId="0" applyFont="1" applyBorder="1" applyAlignment="1">
      <alignment horizontal="center" vertical="center"/>
    </xf>
    <xf numFmtId="14" fontId="42" fillId="0" borderId="0" xfId="0" applyNumberFormat="1" applyFont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12" xfId="0" applyFont="1" applyBorder="1" applyAlignment="1">
      <alignment vertical="center"/>
    </xf>
    <xf numFmtId="0" fontId="42" fillId="0" borderId="10" xfId="0" applyFont="1" applyBorder="1" applyAlignment="1">
      <alignment vertical="center"/>
    </xf>
    <xf numFmtId="0" fontId="42" fillId="0" borderId="11" xfId="0" applyFont="1" applyBorder="1" applyAlignment="1">
      <alignment vertical="center"/>
    </xf>
    <xf numFmtId="0" fontId="42" fillId="0" borderId="30" xfId="0" applyFont="1" applyBorder="1" applyAlignment="1">
      <alignment horizontal="center" vertical="center"/>
    </xf>
    <xf numFmtId="0" fontId="42" fillId="0" borderId="34" xfId="0" applyFont="1" applyBorder="1" applyAlignment="1">
      <alignment horizontal="center" vertical="center"/>
    </xf>
    <xf numFmtId="0" fontId="42" fillId="0" borderId="79" xfId="0" applyFont="1" applyBorder="1" applyAlignment="1">
      <alignment horizontal="center" vertical="center"/>
    </xf>
    <xf numFmtId="0" fontId="42" fillId="32" borderId="26" xfId="0" applyFont="1" applyFill="1" applyBorder="1" applyAlignment="1">
      <alignment vertical="center"/>
    </xf>
    <xf numFmtId="0" fontId="42" fillId="32" borderId="78" xfId="0" applyFont="1" applyFill="1" applyBorder="1" applyAlignment="1">
      <alignment horizontal="center" vertical="center"/>
    </xf>
    <xf numFmtId="0" fontId="42" fillId="32" borderId="30" xfId="0" applyFont="1" applyFill="1" applyBorder="1" applyAlignment="1">
      <alignment horizontal="center" vertical="center"/>
    </xf>
    <xf numFmtId="0" fontId="42" fillId="32" borderId="34" xfId="0" applyFont="1" applyFill="1" applyBorder="1" applyAlignment="1">
      <alignment horizontal="center" vertical="center"/>
    </xf>
    <xf numFmtId="0" fontId="42" fillId="32" borderId="23" xfId="0" applyFont="1" applyFill="1" applyBorder="1" applyAlignment="1">
      <alignment vertical="center"/>
    </xf>
    <xf numFmtId="0" fontId="42" fillId="32" borderId="79" xfId="0" applyFont="1" applyFill="1" applyBorder="1" applyAlignment="1">
      <alignment horizontal="center" vertical="center"/>
    </xf>
    <xf numFmtId="0" fontId="42" fillId="32" borderId="0" xfId="0" applyFont="1" applyFill="1" applyBorder="1" applyAlignment="1">
      <alignment vertical="center"/>
    </xf>
    <xf numFmtId="0" fontId="42" fillId="0" borderId="80" xfId="0" applyFont="1" applyBorder="1" applyAlignment="1">
      <alignment horizontal="left" vertical="center"/>
    </xf>
    <xf numFmtId="0" fontId="42" fillId="0" borderId="27" xfId="0" applyFont="1" applyBorder="1" applyAlignment="1">
      <alignment vertical="center"/>
    </xf>
    <xf numFmtId="0" fontId="42" fillId="0" borderId="33" xfId="0" applyFont="1" applyBorder="1" applyAlignment="1">
      <alignment horizontal="center" vertical="center"/>
    </xf>
    <xf numFmtId="0" fontId="42" fillId="0" borderId="31" xfId="0" applyFont="1" applyBorder="1" applyAlignment="1">
      <alignment horizontal="center" vertical="center"/>
    </xf>
    <xf numFmtId="0" fontId="42" fillId="0" borderId="32" xfId="0" applyFont="1" applyBorder="1" applyAlignment="1">
      <alignment horizontal="center" vertical="center"/>
    </xf>
    <xf numFmtId="0" fontId="42" fillId="0" borderId="31" xfId="0" applyFont="1" applyBorder="1" applyAlignment="1">
      <alignment horizontal="center" vertical="center"/>
    </xf>
    <xf numFmtId="0" fontId="42" fillId="0" borderId="28" xfId="0" applyFont="1" applyBorder="1" applyAlignment="1">
      <alignment horizontal="center" vertical="center"/>
    </xf>
    <xf numFmtId="0" fontId="0" fillId="0" borderId="0" xfId="0" applyNumberFormat="1"/>
    <xf numFmtId="9" fontId="42" fillId="0" borderId="48" xfId="0" applyNumberFormat="1" applyFont="1" applyBorder="1" applyAlignment="1">
      <alignment horizontal="center" vertical="center"/>
    </xf>
    <xf numFmtId="14" fontId="42" fillId="0" borderId="49" xfId="0" applyNumberFormat="1" applyFont="1" applyFill="1" applyBorder="1" applyAlignment="1">
      <alignment horizontal="center" vertical="center" wrapText="1"/>
    </xf>
    <xf numFmtId="0" fontId="11" fillId="28" borderId="0" xfId="0" applyFont="1" applyFill="1" applyBorder="1" applyAlignment="1">
      <alignment horizontal="center" vertical="center"/>
    </xf>
    <xf numFmtId="10" fontId="48" fillId="0" borderId="48" xfId="0" quotePrefix="1" applyNumberFormat="1" applyFont="1" applyBorder="1" applyAlignment="1">
      <alignment horizontal="center" vertical="center" wrapText="1"/>
    </xf>
    <xf numFmtId="10" fontId="48" fillId="0" borderId="49" xfId="0" quotePrefix="1" applyNumberFormat="1" applyFont="1" applyBorder="1" applyAlignment="1">
      <alignment horizontal="center" vertical="center" wrapText="1"/>
    </xf>
    <xf numFmtId="10" fontId="48" fillId="0" borderId="50" xfId="0" quotePrefix="1" applyNumberFormat="1" applyFont="1" applyBorder="1" applyAlignment="1">
      <alignment horizontal="center" vertical="center" wrapText="1"/>
    </xf>
    <xf numFmtId="0" fontId="51" fillId="0" borderId="0" xfId="0" applyFont="1" applyAlignment="1">
      <alignment horizontal="left" vertical="center"/>
    </xf>
    <xf numFmtId="0" fontId="42" fillId="0" borderId="0" xfId="0" quotePrefix="1" applyFont="1" applyAlignment="1">
      <alignment horizontal="left" vertical="center"/>
    </xf>
    <xf numFmtId="0" fontId="51" fillId="0" borderId="0" xfId="0" applyFont="1" applyAlignment="1">
      <alignment horizontal="right" vertical="center"/>
    </xf>
    <xf numFmtId="0" fontId="42" fillId="0" borderId="0" xfId="0" quotePrefix="1" applyFont="1" applyAlignment="1">
      <alignment horizontal="right" vertical="center"/>
    </xf>
    <xf numFmtId="0" fontId="41" fillId="0" borderId="0" xfId="0" applyFont="1" applyAlignment="1">
      <alignment horizontal="center" vertical="center"/>
    </xf>
    <xf numFmtId="14" fontId="42" fillId="0" borderId="0" xfId="0" applyNumberFormat="1" applyFont="1" applyAlignment="1">
      <alignment horizontal="right" vertical="center"/>
    </xf>
    <xf numFmtId="14" fontId="42" fillId="0" borderId="0" xfId="0" applyNumberFormat="1" applyFont="1" applyBorder="1" applyAlignment="1">
      <alignment horizontal="left" vertical="center"/>
    </xf>
    <xf numFmtId="0" fontId="42" fillId="0" borderId="0" xfId="0" applyFont="1" applyBorder="1" applyAlignment="1">
      <alignment vertical="center"/>
    </xf>
    <xf numFmtId="14" fontId="42" fillId="0" borderId="11" xfId="0" applyNumberFormat="1" applyFont="1" applyBorder="1" applyAlignment="1">
      <alignment horizontal="right" vertical="center"/>
    </xf>
    <xf numFmtId="0" fontId="42" fillId="0" borderId="11" xfId="0" applyFont="1" applyBorder="1" applyAlignment="1">
      <alignment horizontal="right" vertical="center"/>
    </xf>
    <xf numFmtId="14" fontId="42" fillId="0" borderId="28" xfId="0" applyNumberFormat="1" applyFont="1" applyBorder="1" applyAlignment="1">
      <alignment horizontal="center" vertical="center"/>
    </xf>
    <xf numFmtId="0" fontId="42" fillId="0" borderId="28" xfId="0" applyFont="1" applyBorder="1" applyAlignment="1">
      <alignment vertical="center"/>
    </xf>
    <xf numFmtId="0" fontId="42" fillId="0" borderId="23" xfId="0" applyFont="1" applyBorder="1" applyAlignment="1">
      <alignment vertical="center"/>
    </xf>
    <xf numFmtId="0" fontId="42" fillId="0" borderId="22" xfId="0" applyFont="1" applyBorder="1" applyAlignment="1">
      <alignment vertical="center"/>
    </xf>
    <xf numFmtId="0" fontId="41" fillId="0" borderId="22" xfId="0" applyNumberFormat="1" applyFont="1" applyBorder="1" applyAlignment="1">
      <alignment horizontal="right" vertical="center"/>
    </xf>
    <xf numFmtId="174" fontId="42" fillId="0" borderId="23" xfId="0" applyNumberFormat="1" applyFont="1" applyBorder="1" applyAlignment="1">
      <alignment horizontal="left" vertical="center"/>
    </xf>
    <xf numFmtId="174" fontId="42" fillId="0" borderId="25" xfId="0" applyNumberFormat="1" applyFont="1" applyBorder="1" applyAlignment="1">
      <alignment horizontal="left" vertical="center"/>
    </xf>
    <xf numFmtId="0" fontId="41" fillId="0" borderId="22" xfId="0" applyFont="1" applyBorder="1" applyAlignment="1">
      <alignment vertical="center"/>
    </xf>
    <xf numFmtId="0" fontId="41" fillId="0" borderId="22" xfId="0" applyFont="1" applyBorder="1" applyAlignment="1">
      <alignment horizontal="right" vertical="center"/>
    </xf>
    <xf numFmtId="0" fontId="41" fillId="0" borderId="25" xfId="0" applyFont="1" applyBorder="1" applyAlignment="1">
      <alignment horizontal="center" vertical="center"/>
    </xf>
    <xf numFmtId="14" fontId="42" fillId="0" borderId="0" xfId="0" applyNumberFormat="1" applyFont="1" applyAlignment="1">
      <alignment horizontal="center" vertical="center"/>
    </xf>
    <xf numFmtId="0" fontId="45" fillId="0" borderId="39" xfId="0" applyFont="1" applyFill="1" applyBorder="1" applyAlignment="1">
      <alignment horizontal="center" vertical="center" textRotation="90" wrapText="1"/>
    </xf>
    <xf numFmtId="0" fontId="45" fillId="0" borderId="42" xfId="0" applyFont="1" applyFill="1" applyBorder="1" applyAlignment="1">
      <alignment horizontal="center" vertical="center" textRotation="90" wrapText="1"/>
    </xf>
    <xf numFmtId="0" fontId="45" fillId="0" borderId="45" xfId="0" applyFont="1" applyFill="1" applyBorder="1" applyAlignment="1">
      <alignment horizontal="center" vertical="center" textRotation="90" wrapText="1"/>
    </xf>
    <xf numFmtId="0" fontId="45" fillId="0" borderId="41" xfId="0" applyFont="1" applyFill="1" applyBorder="1" applyAlignment="1">
      <alignment horizontal="center" vertical="center" textRotation="90" wrapText="1"/>
    </xf>
    <xf numFmtId="0" fontId="45" fillId="0" borderId="44" xfId="0" applyFont="1" applyFill="1" applyBorder="1" applyAlignment="1">
      <alignment horizontal="center" vertical="center" textRotation="90" wrapText="1"/>
    </xf>
    <xf numFmtId="0" fontId="45" fillId="0" borderId="47" xfId="0" applyFont="1" applyFill="1" applyBorder="1" applyAlignment="1">
      <alignment horizontal="center" vertical="center" textRotation="90" wrapText="1"/>
    </xf>
    <xf numFmtId="0" fontId="46" fillId="0" borderId="3" xfId="0" applyFont="1" applyFill="1" applyBorder="1" applyAlignment="1">
      <alignment horizontal="center" vertical="center"/>
    </xf>
    <xf numFmtId="0" fontId="46" fillId="0" borderId="5" xfId="0" applyFont="1" applyFill="1" applyBorder="1" applyAlignment="1">
      <alignment horizontal="center" vertical="center"/>
    </xf>
    <xf numFmtId="0" fontId="45" fillId="0" borderId="40" xfId="0" applyFont="1" applyFill="1" applyBorder="1" applyAlignment="1">
      <alignment horizontal="center" vertical="center" textRotation="90" wrapText="1"/>
    </xf>
    <xf numFmtId="0" fontId="45" fillId="0" borderId="43" xfId="0" applyFont="1" applyFill="1" applyBorder="1" applyAlignment="1">
      <alignment horizontal="center" vertical="center" textRotation="90" wrapText="1"/>
    </xf>
    <xf numFmtId="0" fontId="45" fillId="0" borderId="46" xfId="0" applyFont="1" applyFill="1" applyBorder="1" applyAlignment="1">
      <alignment horizontal="center" vertical="center" textRotation="90" wrapText="1"/>
    </xf>
    <xf numFmtId="0" fontId="46" fillId="0" borderId="48" xfId="0" applyFont="1" applyFill="1" applyBorder="1" applyAlignment="1">
      <alignment horizontal="center" vertical="center"/>
    </xf>
    <xf numFmtId="0" fontId="46" fillId="0" borderId="49" xfId="0" applyFont="1" applyFill="1" applyBorder="1" applyAlignment="1">
      <alignment horizontal="center" vertical="center"/>
    </xf>
    <xf numFmtId="0" fontId="46" fillId="0" borderId="50" xfId="0" applyFont="1" applyFill="1" applyBorder="1" applyAlignment="1">
      <alignment horizontal="center" vertical="center"/>
    </xf>
    <xf numFmtId="0" fontId="45" fillId="0" borderId="57" xfId="0" applyFont="1" applyFill="1" applyBorder="1" applyAlignment="1">
      <alignment horizontal="center" vertical="center" wrapText="1"/>
    </xf>
    <xf numFmtId="0" fontId="45" fillId="0" borderId="58" xfId="0" applyFont="1" applyFill="1" applyBorder="1" applyAlignment="1">
      <alignment horizontal="center" vertical="center" wrapText="1"/>
    </xf>
    <xf numFmtId="0" fontId="45" fillId="0" borderId="59" xfId="0" applyFont="1" applyFill="1" applyBorder="1" applyAlignment="1">
      <alignment horizontal="center" vertical="center" wrapText="1"/>
    </xf>
    <xf numFmtId="0" fontId="45" fillId="0" borderId="71" xfId="0" applyFont="1" applyFill="1" applyBorder="1" applyAlignment="1">
      <alignment horizontal="center" vertical="center" textRotation="90" wrapText="1"/>
    </xf>
    <xf numFmtId="0" fontId="45" fillId="0" borderId="29" xfId="0" applyFont="1" applyFill="1" applyBorder="1" applyAlignment="1">
      <alignment horizontal="center" vertical="center" textRotation="90" wrapText="1"/>
    </xf>
    <xf numFmtId="0" fontId="45" fillId="0" borderId="72" xfId="0" applyFont="1" applyFill="1" applyBorder="1" applyAlignment="1">
      <alignment horizontal="center" vertical="center" textRotation="90" wrapText="1"/>
    </xf>
    <xf numFmtId="0" fontId="45" fillId="0" borderId="65" xfId="0" applyFont="1" applyFill="1" applyBorder="1" applyAlignment="1">
      <alignment horizontal="center" vertical="center" textRotation="90" wrapText="1"/>
    </xf>
    <xf numFmtId="0" fontId="45" fillId="0" borderId="62" xfId="0" applyFont="1" applyFill="1" applyBorder="1" applyAlignment="1">
      <alignment horizontal="center" vertical="center" textRotation="90" wrapText="1"/>
    </xf>
    <xf numFmtId="0" fontId="45" fillId="0" borderId="71" xfId="0" applyFont="1" applyFill="1" applyBorder="1" applyAlignment="1">
      <alignment horizontal="center" vertical="center" wrapText="1"/>
    </xf>
    <xf numFmtId="0" fontId="45" fillId="0" borderId="74" xfId="0" applyFont="1" applyFill="1" applyBorder="1" applyAlignment="1">
      <alignment horizontal="center" vertical="center" wrapText="1"/>
    </xf>
    <xf numFmtId="0" fontId="45" fillId="0" borderId="69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/>
    </xf>
    <xf numFmtId="0" fontId="45" fillId="0" borderId="41" xfId="0" applyFont="1" applyFill="1" applyBorder="1" applyAlignment="1">
      <alignment horizontal="center" vertical="center" wrapText="1"/>
    </xf>
    <xf numFmtId="0" fontId="45" fillId="0" borderId="44" xfId="0" applyFont="1" applyFill="1" applyBorder="1" applyAlignment="1">
      <alignment horizontal="center" vertical="center" wrapText="1"/>
    </xf>
    <xf numFmtId="0" fontId="45" fillId="0" borderId="47" xfId="0" applyFont="1" applyFill="1" applyBorder="1" applyAlignment="1">
      <alignment horizontal="center" vertical="center" wrapText="1"/>
    </xf>
    <xf numFmtId="0" fontId="45" fillId="0" borderId="60" xfId="0" applyFont="1" applyFill="1" applyBorder="1" applyAlignment="1">
      <alignment horizontal="center" vertical="center" textRotation="90" wrapText="1"/>
    </xf>
    <xf numFmtId="0" fontId="45" fillId="0" borderId="61" xfId="0" applyFont="1" applyFill="1" applyBorder="1" applyAlignment="1">
      <alignment horizontal="center" vertical="center" textRotation="90" wrapText="1"/>
    </xf>
    <xf numFmtId="0" fontId="45" fillId="0" borderId="40" xfId="0" applyFont="1" applyFill="1" applyBorder="1" applyAlignment="1">
      <alignment horizontal="center" vertical="center" wrapText="1"/>
    </xf>
    <xf numFmtId="0" fontId="45" fillId="0" borderId="43" xfId="0" applyFont="1" applyFill="1" applyBorder="1" applyAlignment="1">
      <alignment horizontal="center" vertical="center" wrapText="1"/>
    </xf>
    <xf numFmtId="0" fontId="45" fillId="0" borderId="46" xfId="0" applyFont="1" applyFill="1" applyBorder="1" applyAlignment="1">
      <alignment horizontal="center" vertical="center" wrapText="1"/>
    </xf>
    <xf numFmtId="0" fontId="45" fillId="0" borderId="63" xfId="0" applyFont="1" applyFill="1" applyBorder="1" applyAlignment="1">
      <alignment horizontal="center" vertical="center" wrapText="1"/>
    </xf>
    <xf numFmtId="0" fontId="45" fillId="0" borderId="64" xfId="0" applyFont="1" applyFill="1" applyBorder="1" applyAlignment="1">
      <alignment horizontal="center" vertical="center" wrapText="1"/>
    </xf>
    <xf numFmtId="0" fontId="45" fillId="0" borderId="56" xfId="0" applyFont="1" applyFill="1" applyBorder="1" applyAlignment="1">
      <alignment horizontal="center" vertical="center" wrapText="1"/>
    </xf>
    <xf numFmtId="0" fontId="45" fillId="0" borderId="69" xfId="0" applyFont="1" applyFill="1" applyBorder="1" applyAlignment="1">
      <alignment horizontal="center" vertical="center" textRotation="90" wrapText="1"/>
    </xf>
    <xf numFmtId="0" fontId="45" fillId="0" borderId="35" xfId="0" applyFont="1" applyFill="1" applyBorder="1" applyAlignment="1">
      <alignment horizontal="center" vertical="center" textRotation="90" wrapText="1"/>
    </xf>
    <xf numFmtId="0" fontId="45" fillId="0" borderId="70" xfId="0" applyFont="1" applyFill="1" applyBorder="1" applyAlignment="1">
      <alignment horizontal="center" vertical="center" textRotation="90" wrapText="1"/>
    </xf>
    <xf numFmtId="0" fontId="45" fillId="0" borderId="66" xfId="0" applyFont="1" applyFill="1" applyBorder="1" applyAlignment="1">
      <alignment horizontal="center" vertical="center" wrapText="1"/>
    </xf>
    <xf numFmtId="0" fontId="45" fillId="0" borderId="67" xfId="0" applyFont="1" applyFill="1" applyBorder="1" applyAlignment="1">
      <alignment horizontal="center" vertical="center" wrapText="1"/>
    </xf>
    <xf numFmtId="0" fontId="45" fillId="0" borderId="68" xfId="0" applyFont="1" applyFill="1" applyBorder="1" applyAlignment="1">
      <alignment horizontal="center" vertical="center" wrapText="1"/>
    </xf>
    <xf numFmtId="0" fontId="45" fillId="0" borderId="60" xfId="0" applyFont="1" applyFill="1" applyBorder="1" applyAlignment="1">
      <alignment horizontal="center" vertical="center" wrapText="1"/>
    </xf>
    <xf numFmtId="0" fontId="45" fillId="0" borderId="61" xfId="0" applyFont="1" applyFill="1" applyBorder="1" applyAlignment="1">
      <alignment horizontal="center" vertical="center" wrapText="1"/>
    </xf>
    <xf numFmtId="0" fontId="45" fillId="0" borderId="62" xfId="0" applyFont="1" applyFill="1" applyBorder="1" applyAlignment="1">
      <alignment horizontal="center" vertical="center" wrapText="1"/>
    </xf>
    <xf numFmtId="0" fontId="45" fillId="0" borderId="51" xfId="0" applyFont="1" applyFill="1" applyBorder="1" applyAlignment="1">
      <alignment horizontal="center" vertical="center" wrapText="1"/>
    </xf>
    <xf numFmtId="0" fontId="45" fillId="0" borderId="52" xfId="0" applyFont="1" applyFill="1" applyBorder="1" applyAlignment="1">
      <alignment horizontal="center" vertical="center" wrapText="1"/>
    </xf>
    <xf numFmtId="0" fontId="45" fillId="0" borderId="53" xfId="0" applyFont="1" applyFill="1" applyBorder="1" applyAlignment="1">
      <alignment horizontal="center" vertical="center" wrapText="1"/>
    </xf>
    <xf numFmtId="0" fontId="45" fillId="0" borderId="40" xfId="0" applyFont="1" applyFill="1" applyBorder="1" applyAlignment="1" applyProtection="1">
      <alignment horizontal="center" vertical="center" wrapText="1"/>
    </xf>
    <xf numFmtId="0" fontId="45" fillId="0" borderId="43" xfId="0" applyFont="1" applyFill="1" applyBorder="1" applyAlignment="1" applyProtection="1">
      <alignment horizontal="center" vertical="center" wrapText="1"/>
    </xf>
    <xf numFmtId="0" fontId="45" fillId="0" borderId="46" xfId="0" applyFont="1" applyFill="1" applyBorder="1" applyAlignment="1" applyProtection="1">
      <alignment horizontal="center" vertical="center" wrapText="1"/>
    </xf>
    <xf numFmtId="16" fontId="45" fillId="0" borderId="41" xfId="0" applyNumberFormat="1" applyFont="1" applyFill="1" applyBorder="1" applyAlignment="1">
      <alignment horizontal="center" vertical="center" wrapText="1"/>
    </xf>
    <xf numFmtId="16" fontId="45" fillId="0" borderId="44" xfId="0" applyNumberFormat="1" applyFont="1" applyFill="1" applyBorder="1" applyAlignment="1">
      <alignment horizontal="center" vertical="center" wrapText="1"/>
    </xf>
    <xf numFmtId="16" fontId="45" fillId="0" borderId="47" xfId="0" applyNumberFormat="1" applyFont="1" applyFill="1" applyBorder="1" applyAlignment="1">
      <alignment horizontal="center" vertical="center" wrapText="1"/>
    </xf>
    <xf numFmtId="0" fontId="45" fillId="0" borderId="66" xfId="0" applyFont="1" applyFill="1" applyBorder="1" applyAlignment="1">
      <alignment horizontal="center" vertical="center" textRotation="90" wrapText="1"/>
    </xf>
    <xf numFmtId="0" fontId="45" fillId="0" borderId="67" xfId="0" applyFont="1" applyFill="1" applyBorder="1" applyAlignment="1">
      <alignment horizontal="center" vertical="center" textRotation="90" wrapText="1"/>
    </xf>
    <xf numFmtId="0" fontId="45" fillId="0" borderId="68" xfId="0" applyFont="1" applyFill="1" applyBorder="1" applyAlignment="1">
      <alignment horizontal="center" vertical="center" textRotation="90" wrapText="1"/>
    </xf>
    <xf numFmtId="0" fontId="45" fillId="0" borderId="65" xfId="0" applyFont="1" applyFill="1" applyBorder="1" applyAlignment="1">
      <alignment horizontal="center" vertical="center" textRotation="92" wrapText="1"/>
    </xf>
    <xf numFmtId="0" fontId="45" fillId="0" borderId="62" xfId="0" applyFont="1" applyFill="1" applyBorder="1" applyAlignment="1">
      <alignment horizontal="center" vertical="center" textRotation="92" wrapText="1"/>
    </xf>
    <xf numFmtId="0" fontId="46" fillId="0" borderId="75" xfId="0" applyFont="1" applyFill="1" applyBorder="1" applyAlignment="1">
      <alignment horizontal="center" vertical="center" textRotation="90"/>
    </xf>
    <xf numFmtId="0" fontId="46" fillId="0" borderId="76" xfId="0" applyFont="1" applyFill="1" applyBorder="1" applyAlignment="1">
      <alignment horizontal="center" vertical="center" textRotation="90"/>
    </xf>
    <xf numFmtId="0" fontId="46" fillId="0" borderId="77" xfId="0" applyFont="1" applyFill="1" applyBorder="1" applyAlignment="1">
      <alignment horizontal="center" vertical="center" textRotation="90"/>
    </xf>
    <xf numFmtId="0" fontId="45" fillId="0" borderId="0" xfId="0" applyFont="1" applyFill="1" applyBorder="1" applyAlignment="1">
      <alignment horizontal="center" vertical="center" textRotation="90" wrapText="1"/>
    </xf>
    <xf numFmtId="0" fontId="45" fillId="0" borderId="2" xfId="0" applyFont="1" applyFill="1" applyBorder="1" applyAlignment="1">
      <alignment horizontal="center" vertical="center" textRotation="90" wrapText="1"/>
    </xf>
    <xf numFmtId="0" fontId="45" fillId="0" borderId="57" xfId="0" applyFont="1" applyFill="1" applyBorder="1" applyAlignment="1">
      <alignment horizontal="center" vertical="center" textRotation="90" wrapText="1"/>
    </xf>
    <xf numFmtId="0" fontId="45" fillId="0" borderId="58" xfId="0" applyFont="1" applyFill="1" applyBorder="1" applyAlignment="1">
      <alignment horizontal="center" vertical="center" textRotation="90" wrapText="1"/>
    </xf>
    <xf numFmtId="0" fontId="45" fillId="0" borderId="59" xfId="0" applyFont="1" applyFill="1" applyBorder="1" applyAlignment="1">
      <alignment horizontal="center" vertical="center" textRotation="90" wrapText="1"/>
    </xf>
    <xf numFmtId="0" fontId="42" fillId="0" borderId="12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80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42" fillId="0" borderId="82" xfId="0" applyFont="1" applyBorder="1" applyAlignment="1">
      <alignment horizontal="center" vertical="center"/>
    </xf>
    <xf numFmtId="0" fontId="42" fillId="0" borderId="81" xfId="0" applyFont="1" applyBorder="1" applyAlignment="1">
      <alignment horizontal="center" vertical="center"/>
    </xf>
    <xf numFmtId="0" fontId="42" fillId="0" borderId="31" xfId="0" applyFont="1" applyBorder="1" applyAlignment="1">
      <alignment horizontal="center" vertical="center"/>
    </xf>
    <xf numFmtId="0" fontId="42" fillId="0" borderId="28" xfId="0" applyFont="1" applyBorder="1" applyAlignment="1">
      <alignment horizontal="center" vertical="center"/>
    </xf>
    <xf numFmtId="0" fontId="42" fillId="0" borderId="25" xfId="0" applyFont="1" applyBorder="1" applyAlignment="1">
      <alignment horizontal="center" vertical="center"/>
    </xf>
    <xf numFmtId="0" fontId="42" fillId="0" borderId="32" xfId="0" applyFont="1" applyBorder="1" applyAlignment="1">
      <alignment horizontal="center" vertical="center"/>
    </xf>
    <xf numFmtId="0" fontId="0" fillId="33" borderId="0" xfId="0" applyFill="1"/>
    <xf numFmtId="0" fontId="45" fillId="33" borderId="75" xfId="0" applyFont="1" applyFill="1" applyBorder="1" applyAlignment="1">
      <alignment horizontal="center" vertical="center" textRotation="90"/>
    </xf>
    <xf numFmtId="0" fontId="45" fillId="33" borderId="76" xfId="0" applyFont="1" applyFill="1" applyBorder="1" applyAlignment="1">
      <alignment horizontal="center" vertical="center" textRotation="90"/>
    </xf>
    <xf numFmtId="0" fontId="45" fillId="33" borderId="77" xfId="0" applyFont="1" applyFill="1" applyBorder="1" applyAlignment="1">
      <alignment horizontal="center" vertical="center" textRotation="90"/>
    </xf>
    <xf numFmtId="16" fontId="3" fillId="33" borderId="0" xfId="0" applyNumberFormat="1" applyFont="1" applyFill="1" applyBorder="1" applyAlignment="1">
      <alignment horizontal="center" vertical="center" wrapText="1"/>
    </xf>
    <xf numFmtId="0" fontId="42" fillId="33" borderId="4" xfId="0" applyFont="1" applyFill="1" applyBorder="1" applyAlignment="1">
      <alignment horizontal="center" vertical="center" wrapText="1"/>
    </xf>
    <xf numFmtId="0" fontId="3" fillId="33" borderId="0" xfId="0" applyFont="1" applyFill="1" applyBorder="1" applyAlignment="1">
      <alignment horizontal="center"/>
    </xf>
    <xf numFmtId="0" fontId="3" fillId="33" borderId="0" xfId="0" applyFont="1" applyFill="1" applyAlignment="1">
      <alignment horizontal="center"/>
    </xf>
    <xf numFmtId="0" fontId="45" fillId="33" borderId="57" xfId="0" applyFont="1" applyFill="1" applyBorder="1" applyAlignment="1">
      <alignment horizontal="center" vertical="center" wrapText="1"/>
    </xf>
    <xf numFmtId="0" fontId="45" fillId="33" borderId="58" xfId="0" applyFont="1" applyFill="1" applyBorder="1" applyAlignment="1">
      <alignment horizontal="center" vertical="center" wrapText="1"/>
    </xf>
    <xf numFmtId="0" fontId="45" fillId="33" borderId="59" xfId="0" applyFont="1" applyFill="1" applyBorder="1" applyAlignment="1">
      <alignment horizontal="center" vertical="center" wrapText="1"/>
    </xf>
    <xf numFmtId="0" fontId="3" fillId="33" borderId="6" xfId="0" applyFont="1" applyFill="1" applyBorder="1" applyAlignment="1">
      <alignment horizontal="center" vertical="center" wrapText="1"/>
    </xf>
    <xf numFmtId="14" fontId="45" fillId="33" borderId="48" xfId="0" applyNumberFormat="1" applyFont="1" applyFill="1" applyBorder="1" applyAlignment="1">
      <alignment horizontal="center" vertical="center" textRotation="90"/>
    </xf>
    <xf numFmtId="0" fontId="0" fillId="33" borderId="0" xfId="0" applyFill="1" applyAlignment="1">
      <alignment horizontal="center"/>
    </xf>
    <xf numFmtId="0" fontId="0" fillId="33" borderId="0" xfId="0" applyFill="1" applyProtection="1"/>
  </cellXfs>
  <cellStyles count="1327">
    <cellStyle name="%" xfId="4"/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7" xfId="24"/>
    <cellStyle name="8" xfId="25"/>
    <cellStyle name="Accent1 2" xfId="26"/>
    <cellStyle name="Accent2 2" xfId="27"/>
    <cellStyle name="Accent3 2" xfId="28"/>
    <cellStyle name="Accent4 2" xfId="29"/>
    <cellStyle name="Accent5 2" xfId="30"/>
    <cellStyle name="Accent6 2" xfId="31"/>
    <cellStyle name="Bad 2" xfId="32"/>
    <cellStyle name="Calculation 2" xfId="33"/>
    <cellStyle name="Check Cell 2" xfId="34"/>
    <cellStyle name="Comma 2" xfId="35"/>
    <cellStyle name="Comma 3" xfId="36"/>
    <cellStyle name="Currency 2" xfId="37"/>
    <cellStyle name="Entre sous-section" xfId="38"/>
    <cellStyle name="Euro" xfId="39"/>
    <cellStyle name="Explanatory Text 2" xfId="40"/>
    <cellStyle name="Fond" xfId="41"/>
    <cellStyle name="Good 2" xfId="42"/>
    <cellStyle name="gras" xfId="43"/>
    <cellStyle name="GRAS SOUL" xfId="44"/>
    <cellStyle name="Heading 1 2" xfId="45"/>
    <cellStyle name="Heading 2 2" xfId="46"/>
    <cellStyle name="Heading 3 2" xfId="47"/>
    <cellStyle name="Heading 4 2" xfId="48"/>
    <cellStyle name="Hyperlink 2" xfId="49"/>
    <cellStyle name="Hyperlink 2 2" xfId="50"/>
    <cellStyle name="Hyperlink 2 3" xfId="51"/>
    <cellStyle name="Hyperlink 3" xfId="52"/>
    <cellStyle name="Hyperlink 4" xfId="53"/>
    <cellStyle name="Hyperlink 5" xfId="54"/>
    <cellStyle name="Input 2" xfId="55"/>
    <cellStyle name="Lien hypertexte" xfId="1" builtinId="8"/>
    <cellStyle name="Lien hypertexte 2" xfId="56"/>
    <cellStyle name="Linked Cell 2" xfId="57"/>
    <cellStyle name="Milliers 2" xfId="58"/>
    <cellStyle name="Milliers 2 2" xfId="59"/>
    <cellStyle name="Milliers 3" xfId="60"/>
    <cellStyle name="Milliers 4" xfId="61"/>
    <cellStyle name="Milliers 4 2" xfId="62"/>
    <cellStyle name="Monétaire 2" xfId="63"/>
    <cellStyle name="Monétaire 2 2" xfId="64"/>
    <cellStyle name="Neutral 2" xfId="65"/>
    <cellStyle name="Normal" xfId="0" builtinId="0"/>
    <cellStyle name="Normal 10" xfId="66"/>
    <cellStyle name="Normal 10 2" xfId="67"/>
    <cellStyle name="Normal 10 2 2" xfId="68"/>
    <cellStyle name="Normal 10 3" xfId="69"/>
    <cellStyle name="Normal 10 4" xfId="70"/>
    <cellStyle name="Normal 11" xfId="3"/>
    <cellStyle name="Normal 11 10" xfId="71"/>
    <cellStyle name="Normal 11 11" xfId="72"/>
    <cellStyle name="Normal 11 12" xfId="73"/>
    <cellStyle name="Normal 11 13" xfId="74"/>
    <cellStyle name="Normal 11 2" xfId="75"/>
    <cellStyle name="Normal 11 2 2" xfId="76"/>
    <cellStyle name="Normal 11 2 2 2" xfId="77"/>
    <cellStyle name="Normal 11 2 2 2 2" xfId="78"/>
    <cellStyle name="Normal 11 2 2 2 2 2" xfId="79"/>
    <cellStyle name="Normal 11 2 2 2 3" xfId="80"/>
    <cellStyle name="Normal 11 2 2 2 4" xfId="81"/>
    <cellStyle name="Normal 11 2 2 3" xfId="82"/>
    <cellStyle name="Normal 11 2 2 3 2" xfId="83"/>
    <cellStyle name="Normal 11 2 2 4" xfId="84"/>
    <cellStyle name="Normal 11 2 2 5" xfId="85"/>
    <cellStyle name="Normal 11 2 2 6" xfId="86"/>
    <cellStyle name="Normal 11 2 3" xfId="87"/>
    <cellStyle name="Normal 11 2 3 2" xfId="88"/>
    <cellStyle name="Normal 11 2 3 2 2" xfId="89"/>
    <cellStyle name="Normal 11 2 3 3" xfId="90"/>
    <cellStyle name="Normal 11 2 3 4" xfId="91"/>
    <cellStyle name="Normal 11 2 4" xfId="92"/>
    <cellStyle name="Normal 11 2 4 2" xfId="93"/>
    <cellStyle name="Normal 11 2 5" xfId="94"/>
    <cellStyle name="Normal 11 2 6" xfId="95"/>
    <cellStyle name="Normal 11 2 7" xfId="96"/>
    <cellStyle name="Normal 11 2 8" xfId="97"/>
    <cellStyle name="Normal 11 3" xfId="98"/>
    <cellStyle name="Normal 11 3 2" xfId="99"/>
    <cellStyle name="Normal 11 3 2 2" xfId="100"/>
    <cellStyle name="Normal 11 3 2 2 2" xfId="101"/>
    <cellStyle name="Normal 11 3 2 2 2 2" xfId="102"/>
    <cellStyle name="Normal 11 3 2 2 3" xfId="103"/>
    <cellStyle name="Normal 11 3 2 2 4" xfId="104"/>
    <cellStyle name="Normal 11 3 2 3" xfId="105"/>
    <cellStyle name="Normal 11 3 2 3 2" xfId="106"/>
    <cellStyle name="Normal 11 3 2 4" xfId="107"/>
    <cellStyle name="Normal 11 3 2 5" xfId="108"/>
    <cellStyle name="Normal 11 3 2 6" xfId="109"/>
    <cellStyle name="Normal 11 3 3" xfId="110"/>
    <cellStyle name="Normal 11 3 3 2" xfId="111"/>
    <cellStyle name="Normal 11 3 3 2 2" xfId="112"/>
    <cellStyle name="Normal 11 3 3 3" xfId="113"/>
    <cellStyle name="Normal 11 3 3 4" xfId="114"/>
    <cellStyle name="Normal 11 3 4" xfId="115"/>
    <cellStyle name="Normal 11 3 4 2" xfId="116"/>
    <cellStyle name="Normal 11 3 5" xfId="117"/>
    <cellStyle name="Normal 11 3 6" xfId="118"/>
    <cellStyle name="Normal 11 3 7" xfId="119"/>
    <cellStyle name="Normal 11 3 8" xfId="120"/>
    <cellStyle name="Normal 11 4" xfId="121"/>
    <cellStyle name="Normal 11 4 2" xfId="122"/>
    <cellStyle name="Normal 11 4 2 2" xfId="123"/>
    <cellStyle name="Normal 11 4 2 2 2" xfId="124"/>
    <cellStyle name="Normal 11 4 2 2 2 2" xfId="125"/>
    <cellStyle name="Normal 11 4 2 2 3" xfId="126"/>
    <cellStyle name="Normal 11 4 2 2 4" xfId="127"/>
    <cellStyle name="Normal 11 4 2 3" xfId="128"/>
    <cellStyle name="Normal 11 4 2 3 2" xfId="129"/>
    <cellStyle name="Normal 11 4 2 4" xfId="130"/>
    <cellStyle name="Normal 11 4 2 5" xfId="131"/>
    <cellStyle name="Normal 11 4 2 6" xfId="132"/>
    <cellStyle name="Normal 11 4 3" xfId="133"/>
    <cellStyle name="Normal 11 4 3 2" xfId="134"/>
    <cellStyle name="Normal 11 4 3 2 2" xfId="135"/>
    <cellStyle name="Normal 11 4 3 3" xfId="136"/>
    <cellStyle name="Normal 11 4 3 4" xfId="137"/>
    <cellStyle name="Normal 11 4 4" xfId="138"/>
    <cellStyle name="Normal 11 4 4 2" xfId="139"/>
    <cellStyle name="Normal 11 4 5" xfId="140"/>
    <cellStyle name="Normal 11 4 6" xfId="141"/>
    <cellStyle name="Normal 11 4 7" xfId="142"/>
    <cellStyle name="Normal 11 5" xfId="143"/>
    <cellStyle name="Normal 11 5 2" xfId="144"/>
    <cellStyle name="Normal 11 5 2 2" xfId="145"/>
    <cellStyle name="Normal 11 5 2 2 2" xfId="146"/>
    <cellStyle name="Normal 11 5 2 3" xfId="147"/>
    <cellStyle name="Normal 11 5 2 4" xfId="148"/>
    <cellStyle name="Normal 11 5 3" xfId="149"/>
    <cellStyle name="Normal 11 5 3 2" xfId="150"/>
    <cellStyle name="Normal 11 5 4" xfId="151"/>
    <cellStyle name="Normal 11 5 5" xfId="152"/>
    <cellStyle name="Normal 11 5 6" xfId="153"/>
    <cellStyle name="Normal 11 6" xfId="154"/>
    <cellStyle name="Normal 11 6 2" xfId="155"/>
    <cellStyle name="Normal 11 6 2 2" xfId="156"/>
    <cellStyle name="Normal 11 6 2 2 2" xfId="157"/>
    <cellStyle name="Normal 11 6 2 3" xfId="158"/>
    <cellStyle name="Normal 11 6 2 4" xfId="159"/>
    <cellStyle name="Normal 11 6 3" xfId="160"/>
    <cellStyle name="Normal 11 6 3 2" xfId="161"/>
    <cellStyle name="Normal 11 6 4" xfId="162"/>
    <cellStyle name="Normal 11 6 5" xfId="163"/>
    <cellStyle name="Normal 11 6 6" xfId="164"/>
    <cellStyle name="Normal 11 7" xfId="165"/>
    <cellStyle name="Normal 11 7 2" xfId="166"/>
    <cellStyle name="Normal 11 7 2 2" xfId="167"/>
    <cellStyle name="Normal 11 7 3" xfId="168"/>
    <cellStyle name="Normal 11 7 4" xfId="169"/>
    <cellStyle name="Normal 11 8" xfId="170"/>
    <cellStyle name="Normal 11 8 2" xfId="171"/>
    <cellStyle name="Normal 11 8 2 2" xfId="172"/>
    <cellStyle name="Normal 11 8 3" xfId="173"/>
    <cellStyle name="Normal 11 8 4" xfId="174"/>
    <cellStyle name="Normal 11 9" xfId="175"/>
    <cellStyle name="Normal 11 9 2" xfId="176"/>
    <cellStyle name="Normal 12" xfId="177"/>
    <cellStyle name="Normal 12 10" xfId="178"/>
    <cellStyle name="Normal 12 11" xfId="179"/>
    <cellStyle name="Normal 12 2" xfId="180"/>
    <cellStyle name="Normal 12 2 2" xfId="181"/>
    <cellStyle name="Normal 12 2 2 2" xfId="182"/>
    <cellStyle name="Normal 12 2 2 2 2" xfId="183"/>
    <cellStyle name="Normal 12 2 2 2 2 2" xfId="184"/>
    <cellStyle name="Normal 12 2 2 2 3" xfId="185"/>
    <cellStyle name="Normal 12 2 2 2 4" xfId="186"/>
    <cellStyle name="Normal 12 2 2 3" xfId="187"/>
    <cellStyle name="Normal 12 2 2 3 2" xfId="188"/>
    <cellStyle name="Normal 12 2 2 4" xfId="189"/>
    <cellStyle name="Normal 12 2 2 5" xfId="190"/>
    <cellStyle name="Normal 12 2 2 6" xfId="191"/>
    <cellStyle name="Normal 12 2 3" xfId="192"/>
    <cellStyle name="Normal 12 2 3 2" xfId="193"/>
    <cellStyle name="Normal 12 2 3 2 2" xfId="194"/>
    <cellStyle name="Normal 12 2 3 3" xfId="195"/>
    <cellStyle name="Normal 12 2 3 4" xfId="196"/>
    <cellStyle name="Normal 12 2 4" xfId="197"/>
    <cellStyle name="Normal 12 2 4 2" xfId="198"/>
    <cellStyle name="Normal 12 2 5" xfId="199"/>
    <cellStyle name="Normal 12 2 6" xfId="200"/>
    <cellStyle name="Normal 12 2 7" xfId="201"/>
    <cellStyle name="Normal 12 3" xfId="202"/>
    <cellStyle name="Normal 12 3 2" xfId="203"/>
    <cellStyle name="Normal 12 3 2 2" xfId="204"/>
    <cellStyle name="Normal 12 3 2 2 2" xfId="205"/>
    <cellStyle name="Normal 12 3 2 2 2 2" xfId="206"/>
    <cellStyle name="Normal 12 3 2 2 3" xfId="207"/>
    <cellStyle name="Normal 12 3 2 2 4" xfId="208"/>
    <cellStyle name="Normal 12 3 2 3" xfId="209"/>
    <cellStyle name="Normal 12 3 2 3 2" xfId="210"/>
    <cellStyle name="Normal 12 3 2 4" xfId="211"/>
    <cellStyle name="Normal 12 3 2 5" xfId="212"/>
    <cellStyle name="Normal 12 3 2 6" xfId="213"/>
    <cellStyle name="Normal 12 3 3" xfId="214"/>
    <cellStyle name="Normal 12 3 3 2" xfId="215"/>
    <cellStyle name="Normal 12 3 3 2 2" xfId="216"/>
    <cellStyle name="Normal 12 3 3 3" xfId="217"/>
    <cellStyle name="Normal 12 3 3 4" xfId="218"/>
    <cellStyle name="Normal 12 3 4" xfId="219"/>
    <cellStyle name="Normal 12 3 4 2" xfId="220"/>
    <cellStyle name="Normal 12 3 5" xfId="221"/>
    <cellStyle name="Normal 12 3 6" xfId="222"/>
    <cellStyle name="Normal 12 3 7" xfId="223"/>
    <cellStyle name="Normal 12 4" xfId="224"/>
    <cellStyle name="Normal 12 4 2" xfId="225"/>
    <cellStyle name="Normal 12 4 2 2" xfId="226"/>
    <cellStyle name="Normal 12 4 2 2 2" xfId="227"/>
    <cellStyle name="Normal 12 4 2 2 2 2" xfId="228"/>
    <cellStyle name="Normal 12 4 2 2 3" xfId="229"/>
    <cellStyle name="Normal 12 4 2 2 4" xfId="230"/>
    <cellStyle name="Normal 12 4 2 3" xfId="231"/>
    <cellStyle name="Normal 12 4 2 3 2" xfId="232"/>
    <cellStyle name="Normal 12 4 2 4" xfId="233"/>
    <cellStyle name="Normal 12 4 2 5" xfId="234"/>
    <cellStyle name="Normal 12 4 2 6" xfId="235"/>
    <cellStyle name="Normal 12 4 3" xfId="236"/>
    <cellStyle name="Normal 12 4 3 2" xfId="237"/>
    <cellStyle name="Normal 12 4 3 2 2" xfId="238"/>
    <cellStyle name="Normal 12 4 3 3" xfId="239"/>
    <cellStyle name="Normal 12 4 3 4" xfId="240"/>
    <cellStyle name="Normal 12 4 4" xfId="241"/>
    <cellStyle name="Normal 12 4 4 2" xfId="242"/>
    <cellStyle name="Normal 12 4 5" xfId="243"/>
    <cellStyle name="Normal 12 4 6" xfId="244"/>
    <cellStyle name="Normal 12 4 7" xfId="245"/>
    <cellStyle name="Normal 12 5" xfId="246"/>
    <cellStyle name="Normal 12 5 2" xfId="247"/>
    <cellStyle name="Normal 12 5 2 2" xfId="248"/>
    <cellStyle name="Normal 12 5 2 2 2" xfId="249"/>
    <cellStyle name="Normal 12 5 2 3" xfId="250"/>
    <cellStyle name="Normal 12 5 2 4" xfId="251"/>
    <cellStyle name="Normal 12 5 3" xfId="252"/>
    <cellStyle name="Normal 12 5 3 2" xfId="253"/>
    <cellStyle name="Normal 12 5 4" xfId="254"/>
    <cellStyle name="Normal 12 5 5" xfId="255"/>
    <cellStyle name="Normal 12 5 6" xfId="256"/>
    <cellStyle name="Normal 12 6" xfId="257"/>
    <cellStyle name="Normal 12 6 2" xfId="258"/>
    <cellStyle name="Normal 12 6 2 2" xfId="259"/>
    <cellStyle name="Normal 12 6 2 2 2" xfId="260"/>
    <cellStyle name="Normal 12 6 2 3" xfId="261"/>
    <cellStyle name="Normal 12 6 2 4" xfId="262"/>
    <cellStyle name="Normal 12 6 3" xfId="263"/>
    <cellStyle name="Normal 12 6 3 2" xfId="264"/>
    <cellStyle name="Normal 12 6 4" xfId="265"/>
    <cellStyle name="Normal 12 6 5" xfId="266"/>
    <cellStyle name="Normal 12 6 6" xfId="267"/>
    <cellStyle name="Normal 12 7" xfId="268"/>
    <cellStyle name="Normal 12 7 2" xfId="269"/>
    <cellStyle name="Normal 12 7 2 2" xfId="270"/>
    <cellStyle name="Normal 12 7 3" xfId="271"/>
    <cellStyle name="Normal 12 7 4" xfId="272"/>
    <cellStyle name="Normal 12 8" xfId="273"/>
    <cellStyle name="Normal 12 8 2" xfId="274"/>
    <cellStyle name="Normal 12 9" xfId="275"/>
    <cellStyle name="Normal 13" xfId="276"/>
    <cellStyle name="Normal 13 2" xfId="277"/>
    <cellStyle name="Normal 13 2 2" xfId="278"/>
    <cellStyle name="Normal 13 2 2 2" xfId="279"/>
    <cellStyle name="Normal 13 2 2 2 2" xfId="280"/>
    <cellStyle name="Normal 13 2 2 3" xfId="281"/>
    <cellStyle name="Normal 13 2 2 4" xfId="282"/>
    <cellStyle name="Normal 13 2 3" xfId="283"/>
    <cellStyle name="Normal 13 2 3 2" xfId="284"/>
    <cellStyle name="Normal 13 2 4" xfId="285"/>
    <cellStyle name="Normal 13 2 5" xfId="286"/>
    <cellStyle name="Normal 13 2 6" xfId="287"/>
    <cellStyle name="Normal 13 3" xfId="288"/>
    <cellStyle name="Normal 13 3 2" xfId="289"/>
    <cellStyle name="Normal 13 3 2 2" xfId="290"/>
    <cellStyle name="Normal 13 3 2 2 2" xfId="291"/>
    <cellStyle name="Normal 13 3 2 3" xfId="292"/>
    <cellStyle name="Normal 13 3 2 4" xfId="293"/>
    <cellStyle name="Normal 13 3 3" xfId="294"/>
    <cellStyle name="Normal 13 3 3 2" xfId="295"/>
    <cellStyle name="Normal 13 3 4" xfId="296"/>
    <cellStyle name="Normal 13 3 5" xfId="297"/>
    <cellStyle name="Normal 13 3 6" xfId="298"/>
    <cellStyle name="Normal 13 4" xfId="299"/>
    <cellStyle name="Normal 13 4 2" xfId="300"/>
    <cellStyle name="Normal 13 4 2 2" xfId="301"/>
    <cellStyle name="Normal 13 4 3" xfId="302"/>
    <cellStyle name="Normal 13 4 4" xfId="303"/>
    <cellStyle name="Normal 13 5" xfId="304"/>
    <cellStyle name="Normal 13 5 2" xfId="305"/>
    <cellStyle name="Normal 13 5 2 2" xfId="306"/>
    <cellStyle name="Normal 13 5 3" xfId="307"/>
    <cellStyle name="Normal 13 5 4" xfId="308"/>
    <cellStyle name="Normal 13 6" xfId="309"/>
    <cellStyle name="Normal 13 6 2" xfId="310"/>
    <cellStyle name="Normal 13 7" xfId="311"/>
    <cellStyle name="Normal 13 8" xfId="312"/>
    <cellStyle name="Normal 13 9" xfId="313"/>
    <cellStyle name="Normal 14" xfId="314"/>
    <cellStyle name="Normal 14 2" xfId="315"/>
    <cellStyle name="Normal 14 2 2" xfId="316"/>
    <cellStyle name="Normal 14 2 2 2" xfId="317"/>
    <cellStyle name="Normal 14 2 2 2 2" xfId="318"/>
    <cellStyle name="Normal 14 2 2 3" xfId="319"/>
    <cellStyle name="Normal 14 2 2 4" xfId="320"/>
    <cellStyle name="Normal 14 2 3" xfId="321"/>
    <cellStyle name="Normal 14 2 3 2" xfId="322"/>
    <cellStyle name="Normal 14 2 4" xfId="323"/>
    <cellStyle name="Normal 14 2 5" xfId="324"/>
    <cellStyle name="Normal 14 2 6" xfId="325"/>
    <cellStyle name="Normal 14 3" xfId="326"/>
    <cellStyle name="Normal 14 3 2" xfId="327"/>
    <cellStyle name="Normal 14 3 2 2" xfId="328"/>
    <cellStyle name="Normal 14 3 2 2 2" xfId="329"/>
    <cellStyle name="Normal 14 3 2 3" xfId="330"/>
    <cellStyle name="Normal 14 3 2 4" xfId="331"/>
    <cellStyle name="Normal 14 3 3" xfId="332"/>
    <cellStyle name="Normal 14 3 3 2" xfId="333"/>
    <cellStyle name="Normal 14 3 4" xfId="334"/>
    <cellStyle name="Normal 14 3 5" xfId="335"/>
    <cellStyle name="Normal 14 3 6" xfId="336"/>
    <cellStyle name="Normal 14 4" xfId="337"/>
    <cellStyle name="Normal 14 4 2" xfId="338"/>
    <cellStyle name="Normal 14 4 2 2" xfId="339"/>
    <cellStyle name="Normal 14 4 3" xfId="340"/>
    <cellStyle name="Normal 14 4 4" xfId="341"/>
    <cellStyle name="Normal 14 5" xfId="342"/>
    <cellStyle name="Normal 14 5 2" xfId="343"/>
    <cellStyle name="Normal 14 5 2 2" xfId="344"/>
    <cellStyle name="Normal 14 5 3" xfId="345"/>
    <cellStyle name="Normal 14 5 4" xfId="346"/>
    <cellStyle name="Normal 14 6" xfId="347"/>
    <cellStyle name="Normal 14 6 2" xfId="348"/>
    <cellStyle name="Normal 14 7" xfId="349"/>
    <cellStyle name="Normal 14 8" xfId="350"/>
    <cellStyle name="Normal 14 9" xfId="351"/>
    <cellStyle name="Normal 15" xfId="352"/>
    <cellStyle name="Normal 15 2" xfId="353"/>
    <cellStyle name="Normal 15 2 2" xfId="354"/>
    <cellStyle name="Normal 15 2 2 2" xfId="355"/>
    <cellStyle name="Normal 15 2 2 2 2" xfId="356"/>
    <cellStyle name="Normal 15 2 2 3" xfId="357"/>
    <cellStyle name="Normal 15 2 2 4" xfId="358"/>
    <cellStyle name="Normal 15 2 3" xfId="359"/>
    <cellStyle name="Normal 15 2 3 2" xfId="360"/>
    <cellStyle name="Normal 15 2 4" xfId="361"/>
    <cellStyle name="Normal 15 2 5" xfId="362"/>
    <cellStyle name="Normal 15 2 6" xfId="363"/>
    <cellStyle name="Normal 15 3" xfId="364"/>
    <cellStyle name="Normal 15 3 2" xfId="365"/>
    <cellStyle name="Normal 15 3 2 2" xfId="366"/>
    <cellStyle name="Normal 15 3 3" xfId="367"/>
    <cellStyle name="Normal 15 3 4" xfId="368"/>
    <cellStyle name="Normal 15 4" xfId="369"/>
    <cellStyle name="Normal 15 4 2" xfId="370"/>
    <cellStyle name="Normal 15 4 2 2" xfId="371"/>
    <cellStyle name="Normal 15 4 3" xfId="372"/>
    <cellStyle name="Normal 15 4 4" xfId="373"/>
    <cellStyle name="Normal 15 5" xfId="374"/>
    <cellStyle name="Normal 15 5 2" xfId="375"/>
    <cellStyle name="Normal 15 6" xfId="376"/>
    <cellStyle name="Normal 15 7" xfId="377"/>
    <cellStyle name="Normal 15 8" xfId="378"/>
    <cellStyle name="Normal 16" xfId="379"/>
    <cellStyle name="Normal 16 2" xfId="380"/>
    <cellStyle name="Normal 16 2 2" xfId="381"/>
    <cellStyle name="Normal 16 2 2 2" xfId="382"/>
    <cellStyle name="Normal 16 2 2 2 2" xfId="383"/>
    <cellStyle name="Normal 16 2 2 3" xfId="384"/>
    <cellStyle name="Normal 16 2 2 4" xfId="385"/>
    <cellStyle name="Normal 16 2 3" xfId="386"/>
    <cellStyle name="Normal 16 2 3 2" xfId="387"/>
    <cellStyle name="Normal 16 2 4" xfId="388"/>
    <cellStyle name="Normal 16 2 5" xfId="389"/>
    <cellStyle name="Normal 16 2 6" xfId="390"/>
    <cellStyle name="Normal 16 3" xfId="391"/>
    <cellStyle name="Normal 16 3 2" xfId="392"/>
    <cellStyle name="Normal 16 3 2 2" xfId="393"/>
    <cellStyle name="Normal 16 3 3" xfId="394"/>
    <cellStyle name="Normal 16 3 4" xfId="395"/>
    <cellStyle name="Normal 16 4" xfId="396"/>
    <cellStyle name="Normal 16 4 2" xfId="397"/>
    <cellStyle name="Normal 16 4 2 2" xfId="398"/>
    <cellStyle name="Normal 16 4 3" xfId="399"/>
    <cellStyle name="Normal 16 4 4" xfId="400"/>
    <cellStyle name="Normal 16 5" xfId="401"/>
    <cellStyle name="Normal 16 5 2" xfId="402"/>
    <cellStyle name="Normal 16 6" xfId="403"/>
    <cellStyle name="Normal 16 7" xfId="404"/>
    <cellStyle name="Normal 16 8" xfId="405"/>
    <cellStyle name="Normal 17" xfId="406"/>
    <cellStyle name="Normal 17 2" xfId="407"/>
    <cellStyle name="Normal 17 3" xfId="408"/>
    <cellStyle name="Normal 17 3 2" xfId="409"/>
    <cellStyle name="Normal 17 4" xfId="410"/>
    <cellStyle name="Normal 17 5" xfId="411"/>
    <cellStyle name="Normal 17 6" xfId="412"/>
    <cellStyle name="Normal 18" xfId="413"/>
    <cellStyle name="Normal 18 2" xfId="414"/>
    <cellStyle name="Normal 18 2 2" xfId="415"/>
    <cellStyle name="Normal 18 2 2 2" xfId="416"/>
    <cellStyle name="Normal 18 2 3" xfId="417"/>
    <cellStyle name="Normal 18 2 4" xfId="418"/>
    <cellStyle name="Normal 18 3" xfId="419"/>
    <cellStyle name="Normal 18 3 2" xfId="420"/>
    <cellStyle name="Normal 18 4" xfId="421"/>
    <cellStyle name="Normal 18 5" xfId="422"/>
    <cellStyle name="Normal 18 6" xfId="423"/>
    <cellStyle name="Normal 19" xfId="424"/>
    <cellStyle name="Normal 19 2" xfId="425"/>
    <cellStyle name="Normal 19 2 2" xfId="426"/>
    <cellStyle name="Normal 19 2 2 2" xfId="427"/>
    <cellStyle name="Normal 19 2 3" xfId="428"/>
    <cellStyle name="Normal 19 2 4" xfId="429"/>
    <cellStyle name="Normal 19 3" xfId="430"/>
    <cellStyle name="Normal 19 3 2" xfId="431"/>
    <cellStyle name="Normal 19 4" xfId="432"/>
    <cellStyle name="Normal 19 5" xfId="433"/>
    <cellStyle name="Normal 19 6" xfId="434"/>
    <cellStyle name="Normal 2" xfId="435"/>
    <cellStyle name="Normal 2 10" xfId="436"/>
    <cellStyle name="Normal 2 2" xfId="2"/>
    <cellStyle name="Normal 2 2 10" xfId="437"/>
    <cellStyle name="Normal 2 2 11" xfId="438"/>
    <cellStyle name="Normal 2 2 12" xfId="439"/>
    <cellStyle name="Normal 2 2 13" xfId="440"/>
    <cellStyle name="Normal 2 2 14" xfId="441"/>
    <cellStyle name="Normal 2 2 2" xfId="442"/>
    <cellStyle name="Normal 2 2 2 10" xfId="443"/>
    <cellStyle name="Normal 2 2 2 11" xfId="444"/>
    <cellStyle name="Normal 2 2 2 12" xfId="445"/>
    <cellStyle name="Normal 2 2 2 2" xfId="446"/>
    <cellStyle name="Normal 2 2 2 2 2" xfId="447"/>
    <cellStyle name="Normal 2 2 2 2 2 2" xfId="448"/>
    <cellStyle name="Normal 2 2 2 2 2 2 2" xfId="449"/>
    <cellStyle name="Normal 2 2 2 2 2 2 2 2" xfId="450"/>
    <cellStyle name="Normal 2 2 2 2 2 2 3" xfId="451"/>
    <cellStyle name="Normal 2 2 2 2 2 2 4" xfId="452"/>
    <cellStyle name="Normal 2 2 2 2 2 3" xfId="453"/>
    <cellStyle name="Normal 2 2 2 2 2 3 2" xfId="454"/>
    <cellStyle name="Normal 2 2 2 2 2 4" xfId="455"/>
    <cellStyle name="Normal 2 2 2 2 2 5" xfId="456"/>
    <cellStyle name="Normal 2 2 2 2 2 6" xfId="457"/>
    <cellStyle name="Normal 2 2 2 2 3" xfId="458"/>
    <cellStyle name="Normal 2 2 2 2 3 2" xfId="459"/>
    <cellStyle name="Normal 2 2 2 2 3 2 2" xfId="460"/>
    <cellStyle name="Normal 2 2 2 2 3 3" xfId="461"/>
    <cellStyle name="Normal 2 2 2 2 3 4" xfId="462"/>
    <cellStyle name="Normal 2 2 2 2 4" xfId="463"/>
    <cellStyle name="Normal 2 2 2 2 4 2" xfId="464"/>
    <cellStyle name="Normal 2 2 2 2 5" xfId="465"/>
    <cellStyle name="Normal 2 2 2 2 6" xfId="466"/>
    <cellStyle name="Normal 2 2 2 2 7" xfId="467"/>
    <cellStyle name="Normal 2 2 2 3" xfId="468"/>
    <cellStyle name="Normal 2 2 2 3 2" xfId="469"/>
    <cellStyle name="Normal 2 2 2 3 2 2" xfId="470"/>
    <cellStyle name="Normal 2 2 2 3 2 2 2" xfId="471"/>
    <cellStyle name="Normal 2 2 2 3 2 2 2 2" xfId="472"/>
    <cellStyle name="Normal 2 2 2 3 2 2 3" xfId="473"/>
    <cellStyle name="Normal 2 2 2 3 2 2 4" xfId="474"/>
    <cellStyle name="Normal 2 2 2 3 2 3" xfId="475"/>
    <cellStyle name="Normal 2 2 2 3 2 3 2" xfId="476"/>
    <cellStyle name="Normal 2 2 2 3 2 4" xfId="477"/>
    <cellStyle name="Normal 2 2 2 3 2 5" xfId="478"/>
    <cellStyle name="Normal 2 2 2 3 2 6" xfId="479"/>
    <cellStyle name="Normal 2 2 2 3 3" xfId="480"/>
    <cellStyle name="Normal 2 2 2 3 3 2" xfId="481"/>
    <cellStyle name="Normal 2 2 2 3 3 2 2" xfId="482"/>
    <cellStyle name="Normal 2 2 2 3 3 3" xfId="483"/>
    <cellStyle name="Normal 2 2 2 3 3 4" xfId="484"/>
    <cellStyle name="Normal 2 2 2 3 4" xfId="485"/>
    <cellStyle name="Normal 2 2 2 3 4 2" xfId="486"/>
    <cellStyle name="Normal 2 2 2 3 5" xfId="487"/>
    <cellStyle name="Normal 2 2 2 3 6" xfId="488"/>
    <cellStyle name="Normal 2 2 2 3 7" xfId="489"/>
    <cellStyle name="Normal 2 2 2 4" xfId="490"/>
    <cellStyle name="Normal 2 2 2 4 2" xfId="491"/>
    <cellStyle name="Normal 2 2 2 4 2 2" xfId="492"/>
    <cellStyle name="Normal 2 2 2 4 2 2 2" xfId="493"/>
    <cellStyle name="Normal 2 2 2 4 2 2 2 2" xfId="494"/>
    <cellStyle name="Normal 2 2 2 4 2 2 3" xfId="495"/>
    <cellStyle name="Normal 2 2 2 4 2 2 4" xfId="496"/>
    <cellStyle name="Normal 2 2 2 4 2 3" xfId="497"/>
    <cellStyle name="Normal 2 2 2 4 2 3 2" xfId="498"/>
    <cellStyle name="Normal 2 2 2 4 2 4" xfId="499"/>
    <cellStyle name="Normal 2 2 2 4 2 5" xfId="500"/>
    <cellStyle name="Normal 2 2 2 4 2 6" xfId="501"/>
    <cellStyle name="Normal 2 2 2 4 3" xfId="502"/>
    <cellStyle name="Normal 2 2 2 4 3 2" xfId="503"/>
    <cellStyle name="Normal 2 2 2 4 3 2 2" xfId="504"/>
    <cellStyle name="Normal 2 2 2 4 3 3" xfId="505"/>
    <cellStyle name="Normal 2 2 2 4 3 4" xfId="506"/>
    <cellStyle name="Normal 2 2 2 4 4" xfId="507"/>
    <cellStyle name="Normal 2 2 2 4 4 2" xfId="508"/>
    <cellStyle name="Normal 2 2 2 4 5" xfId="509"/>
    <cellStyle name="Normal 2 2 2 4 6" xfId="510"/>
    <cellStyle name="Normal 2 2 2 4 7" xfId="511"/>
    <cellStyle name="Normal 2 2 2 5" xfId="512"/>
    <cellStyle name="Normal 2 2 2 5 2" xfId="513"/>
    <cellStyle name="Normal 2 2 2 5 2 2" xfId="514"/>
    <cellStyle name="Normal 2 2 2 5 2 2 2" xfId="515"/>
    <cellStyle name="Normal 2 2 2 5 2 3" xfId="516"/>
    <cellStyle name="Normal 2 2 2 5 2 4" xfId="517"/>
    <cellStyle name="Normal 2 2 2 5 3" xfId="518"/>
    <cellStyle name="Normal 2 2 2 5 3 2" xfId="519"/>
    <cellStyle name="Normal 2 2 2 5 4" xfId="520"/>
    <cellStyle name="Normal 2 2 2 5 5" xfId="521"/>
    <cellStyle name="Normal 2 2 2 5 6" xfId="522"/>
    <cellStyle name="Normal 2 2 2 6" xfId="523"/>
    <cellStyle name="Normal 2 2 2 6 2" xfId="524"/>
    <cellStyle name="Normal 2 2 2 6 2 2" xfId="525"/>
    <cellStyle name="Normal 2 2 2 6 2 2 2" xfId="526"/>
    <cellStyle name="Normal 2 2 2 6 2 3" xfId="527"/>
    <cellStyle name="Normal 2 2 2 6 2 4" xfId="528"/>
    <cellStyle name="Normal 2 2 2 6 3" xfId="529"/>
    <cellStyle name="Normal 2 2 2 6 3 2" xfId="530"/>
    <cellStyle name="Normal 2 2 2 6 4" xfId="531"/>
    <cellStyle name="Normal 2 2 2 6 5" xfId="532"/>
    <cellStyle name="Normal 2 2 2 6 6" xfId="533"/>
    <cellStyle name="Normal 2 2 2 7" xfId="534"/>
    <cellStyle name="Normal 2 2 2 7 2" xfId="535"/>
    <cellStyle name="Normal 2 2 2 7 2 2" xfId="536"/>
    <cellStyle name="Normal 2 2 2 7 3" xfId="537"/>
    <cellStyle name="Normal 2 2 2 7 4" xfId="538"/>
    <cellStyle name="Normal 2 2 2 8" xfId="539"/>
    <cellStyle name="Normal 2 2 2 8 2" xfId="540"/>
    <cellStyle name="Normal 2 2 2 9" xfId="541"/>
    <cellStyle name="Normal 2 2 3" xfId="542"/>
    <cellStyle name="Normal 2 2 3 2" xfId="543"/>
    <cellStyle name="Normal 2 2 3 2 2" xfId="544"/>
    <cellStyle name="Normal 2 2 3 2 2 2" xfId="545"/>
    <cellStyle name="Normal 2 2 3 2 2 2 2" xfId="546"/>
    <cellStyle name="Normal 2 2 3 2 2 3" xfId="547"/>
    <cellStyle name="Normal 2 2 3 2 2 4" xfId="548"/>
    <cellStyle name="Normal 2 2 3 2 3" xfId="549"/>
    <cellStyle name="Normal 2 2 3 2 3 2" xfId="550"/>
    <cellStyle name="Normal 2 2 3 2 4" xfId="551"/>
    <cellStyle name="Normal 2 2 3 2 5" xfId="552"/>
    <cellStyle name="Normal 2 2 3 2 6" xfId="553"/>
    <cellStyle name="Normal 2 2 3 3" xfId="554"/>
    <cellStyle name="Normal 2 2 3 3 2" xfId="555"/>
    <cellStyle name="Normal 2 2 3 3 2 2" xfId="556"/>
    <cellStyle name="Normal 2 2 3 3 3" xfId="557"/>
    <cellStyle name="Normal 2 2 3 3 4" xfId="558"/>
    <cellStyle name="Normal 2 2 3 4" xfId="559"/>
    <cellStyle name="Normal 2 2 3 4 2" xfId="560"/>
    <cellStyle name="Normal 2 2 3 5" xfId="561"/>
    <cellStyle name="Normal 2 2 3 6" xfId="562"/>
    <cellStyle name="Normal 2 2 3 7" xfId="563"/>
    <cellStyle name="Normal 2 2 3 8" xfId="564"/>
    <cellStyle name="Normal 2 2 4" xfId="565"/>
    <cellStyle name="Normal 2 2 4 2" xfId="566"/>
    <cellStyle name="Normal 2 2 4 2 2" xfId="567"/>
    <cellStyle name="Normal 2 2 4 2 2 2" xfId="568"/>
    <cellStyle name="Normal 2 2 4 2 2 2 2" xfId="569"/>
    <cellStyle name="Normal 2 2 4 2 2 3" xfId="570"/>
    <cellStyle name="Normal 2 2 4 2 2 4" xfId="571"/>
    <cellStyle name="Normal 2 2 4 2 3" xfId="572"/>
    <cellStyle name="Normal 2 2 4 2 3 2" xfId="573"/>
    <cellStyle name="Normal 2 2 4 2 4" xfId="574"/>
    <cellStyle name="Normal 2 2 4 2 5" xfId="575"/>
    <cellStyle name="Normal 2 2 4 2 6" xfId="576"/>
    <cellStyle name="Normal 2 2 4 3" xfId="577"/>
    <cellStyle name="Normal 2 2 4 3 2" xfId="578"/>
    <cellStyle name="Normal 2 2 4 3 2 2" xfId="579"/>
    <cellStyle name="Normal 2 2 4 3 3" xfId="580"/>
    <cellStyle name="Normal 2 2 4 3 4" xfId="581"/>
    <cellStyle name="Normal 2 2 4 4" xfId="582"/>
    <cellStyle name="Normal 2 2 4 4 2" xfId="583"/>
    <cellStyle name="Normal 2 2 4 5" xfId="584"/>
    <cellStyle name="Normal 2 2 4 6" xfId="585"/>
    <cellStyle name="Normal 2 2 4 7" xfId="586"/>
    <cellStyle name="Normal 2 2 5" xfId="587"/>
    <cellStyle name="Normal 2 2 5 2" xfId="588"/>
    <cellStyle name="Normal 2 2 5 2 2" xfId="589"/>
    <cellStyle name="Normal 2 2 5 2 2 2" xfId="590"/>
    <cellStyle name="Normal 2 2 5 2 2 2 2" xfId="591"/>
    <cellStyle name="Normal 2 2 5 2 2 3" xfId="592"/>
    <cellStyle name="Normal 2 2 5 2 2 4" xfId="593"/>
    <cellStyle name="Normal 2 2 5 2 3" xfId="594"/>
    <cellStyle name="Normal 2 2 5 2 3 2" xfId="595"/>
    <cellStyle name="Normal 2 2 5 2 4" xfId="596"/>
    <cellStyle name="Normal 2 2 5 2 5" xfId="597"/>
    <cellStyle name="Normal 2 2 5 2 6" xfId="598"/>
    <cellStyle name="Normal 2 2 5 3" xfId="599"/>
    <cellStyle name="Normal 2 2 5 3 2" xfId="600"/>
    <cellStyle name="Normal 2 2 5 3 2 2" xfId="601"/>
    <cellStyle name="Normal 2 2 5 3 3" xfId="602"/>
    <cellStyle name="Normal 2 2 5 3 4" xfId="603"/>
    <cellStyle name="Normal 2 2 5 4" xfId="604"/>
    <cellStyle name="Normal 2 2 5 4 2" xfId="605"/>
    <cellStyle name="Normal 2 2 5 5" xfId="606"/>
    <cellStyle name="Normal 2 2 5 6" xfId="607"/>
    <cellStyle name="Normal 2 2 5 7" xfId="608"/>
    <cellStyle name="Normal 2 2 6" xfId="609"/>
    <cellStyle name="Normal 2 2 6 2" xfId="610"/>
    <cellStyle name="Normal 2 2 6 2 2" xfId="611"/>
    <cellStyle name="Normal 2 2 6 2 2 2" xfId="612"/>
    <cellStyle name="Normal 2 2 6 2 3" xfId="613"/>
    <cellStyle name="Normal 2 2 6 2 4" xfId="614"/>
    <cellStyle name="Normal 2 2 6 3" xfId="615"/>
    <cellStyle name="Normal 2 2 6 3 2" xfId="616"/>
    <cellStyle name="Normal 2 2 6 4" xfId="617"/>
    <cellStyle name="Normal 2 2 6 5" xfId="618"/>
    <cellStyle name="Normal 2 2 6 6" xfId="619"/>
    <cellStyle name="Normal 2 2 7" xfId="620"/>
    <cellStyle name="Normal 2 2 7 2" xfId="621"/>
    <cellStyle name="Normal 2 2 7 2 2" xfId="622"/>
    <cellStyle name="Normal 2 2 7 2 2 2" xfId="623"/>
    <cellStyle name="Normal 2 2 7 2 3" xfId="624"/>
    <cellStyle name="Normal 2 2 7 2 4" xfId="625"/>
    <cellStyle name="Normal 2 2 7 3" xfId="626"/>
    <cellStyle name="Normal 2 2 7 3 2" xfId="627"/>
    <cellStyle name="Normal 2 2 7 4" xfId="628"/>
    <cellStyle name="Normal 2 2 7 5" xfId="629"/>
    <cellStyle name="Normal 2 2 7 6" xfId="630"/>
    <cellStyle name="Normal 2 2 8" xfId="631"/>
    <cellStyle name="Normal 2 2 8 2" xfId="632"/>
    <cellStyle name="Normal 2 2 8 2 2" xfId="633"/>
    <cellStyle name="Normal 2 2 8 3" xfId="634"/>
    <cellStyle name="Normal 2 2 8 4" xfId="635"/>
    <cellStyle name="Normal 2 2 9" xfId="636"/>
    <cellStyle name="Normal 2 2 9 2" xfId="637"/>
    <cellStyle name="Normal 2 3" xfId="638"/>
    <cellStyle name="Normal 2 3 2" xfId="639"/>
    <cellStyle name="Normal 2 3 3" xfId="640"/>
    <cellStyle name="Normal 2 3 3 2" xfId="641"/>
    <cellStyle name="Normal 2 4" xfId="642"/>
    <cellStyle name="Normal 2 4 2" xfId="643"/>
    <cellStyle name="Normal 2 4 2 2" xfId="644"/>
    <cellStyle name="Normal 2 4 2 2 2" xfId="645"/>
    <cellStyle name="Normal 2 4 2 3" xfId="646"/>
    <cellStyle name="Normal 2 4 2 4" xfId="647"/>
    <cellStyle name="Normal 2 4 3" xfId="648"/>
    <cellStyle name="Normal 2 4 3 2" xfId="649"/>
    <cellStyle name="Normal 2 4 4" xfId="650"/>
    <cellStyle name="Normal 2 4 5" xfId="651"/>
    <cellStyle name="Normal 2 4 6" xfId="652"/>
    <cellStyle name="Normal 2 5" xfId="653"/>
    <cellStyle name="Normal 2 5 2" xfId="654"/>
    <cellStyle name="Normal 2 5 2 2" xfId="655"/>
    <cellStyle name="Normal 2 5 2 2 2" xfId="656"/>
    <cellStyle name="Normal 2 5 2 3" xfId="657"/>
    <cellStyle name="Normal 2 5 2 4" xfId="658"/>
    <cellStyle name="Normal 2 5 3" xfId="659"/>
    <cellStyle name="Normal 2 5 3 2" xfId="660"/>
    <cellStyle name="Normal 2 5 4" xfId="661"/>
    <cellStyle name="Normal 2 5 5" xfId="662"/>
    <cellStyle name="Normal 2 5 6" xfId="663"/>
    <cellStyle name="Normal 2 6" xfId="664"/>
    <cellStyle name="Normal 2 7" xfId="665"/>
    <cellStyle name="Normal 2 8" xfId="666"/>
    <cellStyle name="Normal 2 9" xfId="667"/>
    <cellStyle name="Normal 2_Copie de interface  tuyau2013" xfId="668"/>
    <cellStyle name="Normal 20" xfId="669"/>
    <cellStyle name="Normal 20 2" xfId="670"/>
    <cellStyle name="Normal 20 2 2" xfId="671"/>
    <cellStyle name="Normal 20 2 2 2" xfId="672"/>
    <cellStyle name="Normal 20 2 3" xfId="673"/>
    <cellStyle name="Normal 20 2 4" xfId="674"/>
    <cellStyle name="Normal 20 3" xfId="675"/>
    <cellStyle name="Normal 20 3 2" xfId="676"/>
    <cellStyle name="Normal 20 4" xfId="677"/>
    <cellStyle name="Normal 20 5" xfId="678"/>
    <cellStyle name="Normal 20 6" xfId="679"/>
    <cellStyle name="Normal 21" xfId="680"/>
    <cellStyle name="Normal 21 2" xfId="681"/>
    <cellStyle name="Normal 21 2 2" xfId="682"/>
    <cellStyle name="Normal 21 2 2 2" xfId="683"/>
    <cellStyle name="Normal 21 2 3" xfId="684"/>
    <cellStyle name="Normal 21 2 4" xfId="685"/>
    <cellStyle name="Normal 21 3" xfId="686"/>
    <cellStyle name="Normal 21 3 2" xfId="687"/>
    <cellStyle name="Normal 21 4" xfId="688"/>
    <cellStyle name="Normal 21 5" xfId="689"/>
    <cellStyle name="Normal 21 6" xfId="690"/>
    <cellStyle name="Normal 22" xfId="691"/>
    <cellStyle name="Normal 22 2" xfId="692"/>
    <cellStyle name="Normal 22 2 2" xfId="693"/>
    <cellStyle name="Normal 22 3" xfId="694"/>
    <cellStyle name="Normal 22 4" xfId="695"/>
    <cellStyle name="Normal 22 5" xfId="696"/>
    <cellStyle name="Normal 23" xfId="697"/>
    <cellStyle name="Normal 23 2" xfId="698"/>
    <cellStyle name="Normal 23 2 2" xfId="699"/>
    <cellStyle name="Normal 23 3" xfId="700"/>
    <cellStyle name="Normal 23 4" xfId="701"/>
    <cellStyle name="Normal 23 5" xfId="702"/>
    <cellStyle name="Normal 24" xfId="703"/>
    <cellStyle name="Normal 24 2" xfId="704"/>
    <cellStyle name="Normal 24 2 2" xfId="705"/>
    <cellStyle name="Normal 24 3" xfId="706"/>
    <cellStyle name="Normal 24 4" xfId="707"/>
    <cellStyle name="Normal 24 5" xfId="708"/>
    <cellStyle name="Normal 25" xfId="709"/>
    <cellStyle name="Normal 25 2" xfId="710"/>
    <cellStyle name="Normal 25 2 2" xfId="711"/>
    <cellStyle name="Normal 25 3" xfId="712"/>
    <cellStyle name="Normal 25 4" xfId="713"/>
    <cellStyle name="Normal 25 5" xfId="714"/>
    <cellStyle name="Normal 26" xfId="715"/>
    <cellStyle name="Normal 26 2" xfId="716"/>
    <cellStyle name="Normal 26 2 2" xfId="717"/>
    <cellStyle name="Normal 26 3" xfId="718"/>
    <cellStyle name="Normal 26 4" xfId="719"/>
    <cellStyle name="Normal 26 5" xfId="720"/>
    <cellStyle name="Normal 27" xfId="721"/>
    <cellStyle name="Normal 27 2" xfId="722"/>
    <cellStyle name="Normal 28" xfId="723"/>
    <cellStyle name="Normal 28 2" xfId="724"/>
    <cellStyle name="Normal 29" xfId="725"/>
    <cellStyle name="Normal 29 2" xfId="726"/>
    <cellStyle name="Normal 29 3" xfId="727"/>
    <cellStyle name="Normal 3" xfId="728"/>
    <cellStyle name="Normal 3 2" xfId="729"/>
    <cellStyle name="Normal 3 2 10" xfId="730"/>
    <cellStyle name="Normal 3 2 11" xfId="731"/>
    <cellStyle name="Normal 3 2 12" xfId="732"/>
    <cellStyle name="Normal 3 2 2" xfId="733"/>
    <cellStyle name="Normal 3 2 2 10" xfId="734"/>
    <cellStyle name="Normal 3 2 2 11" xfId="735"/>
    <cellStyle name="Normal 3 2 2 2" xfId="736"/>
    <cellStyle name="Normal 3 2 2 2 2" xfId="737"/>
    <cellStyle name="Normal 3 2 2 2 2 2" xfId="738"/>
    <cellStyle name="Normal 3 2 2 2 2 2 2" xfId="739"/>
    <cellStyle name="Normal 3 2 2 2 2 2 2 2" xfId="740"/>
    <cellStyle name="Normal 3 2 2 2 2 2 3" xfId="741"/>
    <cellStyle name="Normal 3 2 2 2 2 2 4" xfId="742"/>
    <cellStyle name="Normal 3 2 2 2 2 3" xfId="743"/>
    <cellStyle name="Normal 3 2 2 2 2 3 2" xfId="744"/>
    <cellStyle name="Normal 3 2 2 2 2 4" xfId="745"/>
    <cellStyle name="Normal 3 2 2 2 2 5" xfId="746"/>
    <cellStyle name="Normal 3 2 2 2 2 6" xfId="747"/>
    <cellStyle name="Normal 3 2 2 2 3" xfId="748"/>
    <cellStyle name="Normal 3 2 2 2 3 2" xfId="749"/>
    <cellStyle name="Normal 3 2 2 2 3 2 2" xfId="750"/>
    <cellStyle name="Normal 3 2 2 2 3 3" xfId="751"/>
    <cellStyle name="Normal 3 2 2 2 3 4" xfId="752"/>
    <cellStyle name="Normal 3 2 2 2 4" xfId="753"/>
    <cellStyle name="Normal 3 2 2 2 4 2" xfId="754"/>
    <cellStyle name="Normal 3 2 2 2 5" xfId="755"/>
    <cellStyle name="Normal 3 2 2 2 6" xfId="756"/>
    <cellStyle name="Normal 3 2 2 2 7" xfId="757"/>
    <cellStyle name="Normal 3 2 2 3" xfId="758"/>
    <cellStyle name="Normal 3 2 2 3 2" xfId="759"/>
    <cellStyle name="Normal 3 2 2 3 2 2" xfId="760"/>
    <cellStyle name="Normal 3 2 2 3 2 2 2" xfId="761"/>
    <cellStyle name="Normal 3 2 2 3 2 2 2 2" xfId="762"/>
    <cellStyle name="Normal 3 2 2 3 2 2 3" xfId="763"/>
    <cellStyle name="Normal 3 2 2 3 2 2 4" xfId="764"/>
    <cellStyle name="Normal 3 2 2 3 2 3" xfId="765"/>
    <cellStyle name="Normal 3 2 2 3 2 3 2" xfId="766"/>
    <cellStyle name="Normal 3 2 2 3 2 4" xfId="767"/>
    <cellStyle name="Normal 3 2 2 3 2 5" xfId="768"/>
    <cellStyle name="Normal 3 2 2 3 2 6" xfId="769"/>
    <cellStyle name="Normal 3 2 2 3 3" xfId="770"/>
    <cellStyle name="Normal 3 2 2 3 3 2" xfId="771"/>
    <cellStyle name="Normal 3 2 2 3 3 2 2" xfId="772"/>
    <cellStyle name="Normal 3 2 2 3 3 3" xfId="773"/>
    <cellStyle name="Normal 3 2 2 3 3 4" xfId="774"/>
    <cellStyle name="Normal 3 2 2 3 4" xfId="775"/>
    <cellStyle name="Normal 3 2 2 3 4 2" xfId="776"/>
    <cellStyle name="Normal 3 2 2 3 5" xfId="777"/>
    <cellStyle name="Normal 3 2 2 3 6" xfId="778"/>
    <cellStyle name="Normal 3 2 2 3 7" xfId="779"/>
    <cellStyle name="Normal 3 2 2 4" xfId="780"/>
    <cellStyle name="Normal 3 2 2 4 2" xfId="781"/>
    <cellStyle name="Normal 3 2 2 4 2 2" xfId="782"/>
    <cellStyle name="Normal 3 2 2 4 2 2 2" xfId="783"/>
    <cellStyle name="Normal 3 2 2 4 2 2 2 2" xfId="784"/>
    <cellStyle name="Normal 3 2 2 4 2 2 3" xfId="785"/>
    <cellStyle name="Normal 3 2 2 4 2 2 4" xfId="786"/>
    <cellStyle name="Normal 3 2 2 4 2 3" xfId="787"/>
    <cellStyle name="Normal 3 2 2 4 2 3 2" xfId="788"/>
    <cellStyle name="Normal 3 2 2 4 2 4" xfId="789"/>
    <cellStyle name="Normal 3 2 2 4 2 5" xfId="790"/>
    <cellStyle name="Normal 3 2 2 4 2 6" xfId="791"/>
    <cellStyle name="Normal 3 2 2 4 3" xfId="792"/>
    <cellStyle name="Normal 3 2 2 4 3 2" xfId="793"/>
    <cellStyle name="Normal 3 2 2 4 3 2 2" xfId="794"/>
    <cellStyle name="Normal 3 2 2 4 3 3" xfId="795"/>
    <cellStyle name="Normal 3 2 2 4 3 4" xfId="796"/>
    <cellStyle name="Normal 3 2 2 4 4" xfId="797"/>
    <cellStyle name="Normal 3 2 2 4 4 2" xfId="798"/>
    <cellStyle name="Normal 3 2 2 4 5" xfId="799"/>
    <cellStyle name="Normal 3 2 2 4 6" xfId="800"/>
    <cellStyle name="Normal 3 2 2 4 7" xfId="801"/>
    <cellStyle name="Normal 3 2 2 5" xfId="802"/>
    <cellStyle name="Normal 3 2 2 5 2" xfId="803"/>
    <cellStyle name="Normal 3 2 2 5 2 2" xfId="804"/>
    <cellStyle name="Normal 3 2 2 5 2 2 2" xfId="805"/>
    <cellStyle name="Normal 3 2 2 5 2 3" xfId="806"/>
    <cellStyle name="Normal 3 2 2 5 2 4" xfId="807"/>
    <cellStyle name="Normal 3 2 2 5 3" xfId="808"/>
    <cellStyle name="Normal 3 2 2 5 3 2" xfId="809"/>
    <cellStyle name="Normal 3 2 2 5 4" xfId="810"/>
    <cellStyle name="Normal 3 2 2 5 5" xfId="811"/>
    <cellStyle name="Normal 3 2 2 5 6" xfId="812"/>
    <cellStyle name="Normal 3 2 2 6" xfId="813"/>
    <cellStyle name="Normal 3 2 2 6 2" xfId="814"/>
    <cellStyle name="Normal 3 2 2 6 2 2" xfId="815"/>
    <cellStyle name="Normal 3 2 2 6 2 2 2" xfId="816"/>
    <cellStyle name="Normal 3 2 2 6 2 3" xfId="817"/>
    <cellStyle name="Normal 3 2 2 6 2 4" xfId="818"/>
    <cellStyle name="Normal 3 2 2 6 3" xfId="819"/>
    <cellStyle name="Normal 3 2 2 6 3 2" xfId="820"/>
    <cellStyle name="Normal 3 2 2 6 4" xfId="821"/>
    <cellStyle name="Normal 3 2 2 6 5" xfId="822"/>
    <cellStyle name="Normal 3 2 2 6 6" xfId="823"/>
    <cellStyle name="Normal 3 2 2 7" xfId="824"/>
    <cellStyle name="Normal 3 2 2 7 2" xfId="825"/>
    <cellStyle name="Normal 3 2 2 7 2 2" xfId="826"/>
    <cellStyle name="Normal 3 2 2 7 3" xfId="827"/>
    <cellStyle name="Normal 3 2 2 7 4" xfId="828"/>
    <cellStyle name="Normal 3 2 2 8" xfId="829"/>
    <cellStyle name="Normal 3 2 2 8 2" xfId="830"/>
    <cellStyle name="Normal 3 2 2 9" xfId="831"/>
    <cellStyle name="Normal 3 2 3" xfId="832"/>
    <cellStyle name="Normal 3 2 3 2" xfId="833"/>
    <cellStyle name="Normal 3 2 3 2 2" xfId="834"/>
    <cellStyle name="Normal 3 2 3 2 2 2" xfId="835"/>
    <cellStyle name="Normal 3 2 3 2 2 2 2" xfId="836"/>
    <cellStyle name="Normal 3 2 3 2 2 3" xfId="837"/>
    <cellStyle name="Normal 3 2 3 2 2 4" xfId="838"/>
    <cellStyle name="Normal 3 2 3 2 3" xfId="839"/>
    <cellStyle name="Normal 3 2 3 2 3 2" xfId="840"/>
    <cellStyle name="Normal 3 2 3 2 4" xfId="841"/>
    <cellStyle name="Normal 3 2 3 2 5" xfId="842"/>
    <cellStyle name="Normal 3 2 3 2 6" xfId="843"/>
    <cellStyle name="Normal 3 2 3 3" xfId="844"/>
    <cellStyle name="Normal 3 2 3 3 2" xfId="845"/>
    <cellStyle name="Normal 3 2 3 3 2 2" xfId="846"/>
    <cellStyle name="Normal 3 2 3 3 3" xfId="847"/>
    <cellStyle name="Normal 3 2 3 3 4" xfId="848"/>
    <cellStyle name="Normal 3 2 3 4" xfId="849"/>
    <cellStyle name="Normal 3 2 3 4 2" xfId="850"/>
    <cellStyle name="Normal 3 2 3 5" xfId="851"/>
    <cellStyle name="Normal 3 2 3 6" xfId="852"/>
    <cellStyle name="Normal 3 2 3 7" xfId="853"/>
    <cellStyle name="Normal 3 2 4" xfId="854"/>
    <cellStyle name="Normal 3 2 4 2" xfId="855"/>
    <cellStyle name="Normal 3 2 4 2 2" xfId="856"/>
    <cellStyle name="Normal 3 2 4 2 2 2" xfId="857"/>
    <cellStyle name="Normal 3 2 4 2 2 2 2" xfId="858"/>
    <cellStyle name="Normal 3 2 4 2 2 3" xfId="859"/>
    <cellStyle name="Normal 3 2 4 2 2 4" xfId="860"/>
    <cellStyle name="Normal 3 2 4 2 3" xfId="861"/>
    <cellStyle name="Normal 3 2 4 2 3 2" xfId="862"/>
    <cellStyle name="Normal 3 2 4 2 4" xfId="863"/>
    <cellStyle name="Normal 3 2 4 2 5" xfId="864"/>
    <cellStyle name="Normal 3 2 4 2 6" xfId="865"/>
    <cellStyle name="Normal 3 2 4 3" xfId="866"/>
    <cellStyle name="Normal 3 2 4 3 2" xfId="867"/>
    <cellStyle name="Normal 3 2 4 3 2 2" xfId="868"/>
    <cellStyle name="Normal 3 2 4 3 3" xfId="869"/>
    <cellStyle name="Normal 3 2 4 3 4" xfId="870"/>
    <cellStyle name="Normal 3 2 4 4" xfId="871"/>
    <cellStyle name="Normal 3 2 4 4 2" xfId="872"/>
    <cellStyle name="Normal 3 2 4 5" xfId="873"/>
    <cellStyle name="Normal 3 2 4 6" xfId="874"/>
    <cellStyle name="Normal 3 2 4 7" xfId="875"/>
    <cellStyle name="Normal 3 2 5" xfId="876"/>
    <cellStyle name="Normal 3 2 5 2" xfId="877"/>
    <cellStyle name="Normal 3 2 5 2 2" xfId="878"/>
    <cellStyle name="Normal 3 2 5 2 2 2" xfId="879"/>
    <cellStyle name="Normal 3 2 5 2 2 2 2" xfId="880"/>
    <cellStyle name="Normal 3 2 5 2 2 3" xfId="881"/>
    <cellStyle name="Normal 3 2 5 2 2 4" xfId="882"/>
    <cellStyle name="Normal 3 2 5 2 3" xfId="883"/>
    <cellStyle name="Normal 3 2 5 2 3 2" xfId="884"/>
    <cellStyle name="Normal 3 2 5 2 4" xfId="885"/>
    <cellStyle name="Normal 3 2 5 2 5" xfId="886"/>
    <cellStyle name="Normal 3 2 5 2 6" xfId="887"/>
    <cellStyle name="Normal 3 2 5 3" xfId="888"/>
    <cellStyle name="Normal 3 2 5 3 2" xfId="889"/>
    <cellStyle name="Normal 3 2 5 3 2 2" xfId="890"/>
    <cellStyle name="Normal 3 2 5 3 3" xfId="891"/>
    <cellStyle name="Normal 3 2 5 3 4" xfId="892"/>
    <cellStyle name="Normal 3 2 5 4" xfId="893"/>
    <cellStyle name="Normal 3 2 5 4 2" xfId="894"/>
    <cellStyle name="Normal 3 2 5 5" xfId="895"/>
    <cellStyle name="Normal 3 2 5 6" xfId="896"/>
    <cellStyle name="Normal 3 2 5 7" xfId="897"/>
    <cellStyle name="Normal 3 2 6" xfId="898"/>
    <cellStyle name="Normal 3 2 6 2" xfId="899"/>
    <cellStyle name="Normal 3 2 6 2 2" xfId="900"/>
    <cellStyle name="Normal 3 2 6 2 2 2" xfId="901"/>
    <cellStyle name="Normal 3 2 6 2 3" xfId="902"/>
    <cellStyle name="Normal 3 2 6 2 4" xfId="903"/>
    <cellStyle name="Normal 3 2 6 3" xfId="904"/>
    <cellStyle name="Normal 3 2 6 3 2" xfId="905"/>
    <cellStyle name="Normal 3 2 6 4" xfId="906"/>
    <cellStyle name="Normal 3 2 6 5" xfId="907"/>
    <cellStyle name="Normal 3 2 6 6" xfId="908"/>
    <cellStyle name="Normal 3 2 7" xfId="909"/>
    <cellStyle name="Normal 3 2 7 2" xfId="910"/>
    <cellStyle name="Normal 3 2 7 2 2" xfId="911"/>
    <cellStyle name="Normal 3 2 7 2 2 2" xfId="912"/>
    <cellStyle name="Normal 3 2 7 2 3" xfId="913"/>
    <cellStyle name="Normal 3 2 7 2 4" xfId="914"/>
    <cellStyle name="Normal 3 2 7 3" xfId="915"/>
    <cellStyle name="Normal 3 2 7 3 2" xfId="916"/>
    <cellStyle name="Normal 3 2 7 4" xfId="917"/>
    <cellStyle name="Normal 3 2 7 5" xfId="918"/>
    <cellStyle name="Normal 3 2 7 6" xfId="919"/>
    <cellStyle name="Normal 3 2 8" xfId="920"/>
    <cellStyle name="Normal 3 2 8 2" xfId="921"/>
    <cellStyle name="Normal 3 2 8 2 2" xfId="922"/>
    <cellStyle name="Normal 3 2 8 3" xfId="923"/>
    <cellStyle name="Normal 3 2 8 4" xfId="924"/>
    <cellStyle name="Normal 3 2 9" xfId="925"/>
    <cellStyle name="Normal 3 2 9 2" xfId="926"/>
    <cellStyle name="Normal 3 3" xfId="927"/>
    <cellStyle name="Normal 3 3 2" xfId="928"/>
    <cellStyle name="Normal 3 4" xfId="929"/>
    <cellStyle name="Normal 3 5" xfId="930"/>
    <cellStyle name="Normal 3 6" xfId="931"/>
    <cellStyle name="Normal 3 7" xfId="932"/>
    <cellStyle name="Normal 3 8" xfId="933"/>
    <cellStyle name="Normal 30" xfId="934"/>
    <cellStyle name="Normal 30 2" xfId="935"/>
    <cellStyle name="Normal 30 3" xfId="936"/>
    <cellStyle name="Normal 30 4" xfId="937"/>
    <cellStyle name="Normal 30 4 2" xfId="938"/>
    <cellStyle name="Normal 31" xfId="939"/>
    <cellStyle name="Normal 31 2" xfId="940"/>
    <cellStyle name="Normal 31 3" xfId="941"/>
    <cellStyle name="Normal 32" xfId="942"/>
    <cellStyle name="Normal 32 2" xfId="943"/>
    <cellStyle name="Normal 33" xfId="944"/>
    <cellStyle name="Normal 34" xfId="945"/>
    <cellStyle name="Normal 35" xfId="946"/>
    <cellStyle name="Normal 35 2" xfId="947"/>
    <cellStyle name="Normal 36" xfId="948"/>
    <cellStyle name="Normal 36 2" xfId="949"/>
    <cellStyle name="Normal 37" xfId="950"/>
    <cellStyle name="Normal 37 2" xfId="951"/>
    <cellStyle name="Normal 37 3" xfId="952"/>
    <cellStyle name="Normal 38" xfId="953"/>
    <cellStyle name="Normal 38 2" xfId="954"/>
    <cellStyle name="Normal 38 3" xfId="955"/>
    <cellStyle name="Normal 38 4" xfId="956"/>
    <cellStyle name="Normal 39" xfId="957"/>
    <cellStyle name="Normal 39 2" xfId="958"/>
    <cellStyle name="Normal 4" xfId="959"/>
    <cellStyle name="Normal 4 10" xfId="960"/>
    <cellStyle name="Normal 4 10 2" xfId="961"/>
    <cellStyle name="Normal 4 10 2 2" xfId="962"/>
    <cellStyle name="Normal 4 10 3" xfId="963"/>
    <cellStyle name="Normal 4 10 4" xfId="964"/>
    <cellStyle name="Normal 4 11" xfId="965"/>
    <cellStyle name="Normal 4 11 2" xfId="966"/>
    <cellStyle name="Normal 4 12" xfId="967"/>
    <cellStyle name="Normal 4 2" xfId="968"/>
    <cellStyle name="Normal 4 2 10" xfId="969"/>
    <cellStyle name="Normal 4 2 11" xfId="970"/>
    <cellStyle name="Normal 4 2 12" xfId="971"/>
    <cellStyle name="Normal 4 2 13" xfId="972"/>
    <cellStyle name="Normal 4 2 2" xfId="973"/>
    <cellStyle name="Normal 4 2 2 10" xfId="974"/>
    <cellStyle name="Normal 4 2 2 11" xfId="975"/>
    <cellStyle name="Normal 4 2 2 12" xfId="976"/>
    <cellStyle name="Normal 4 2 2 2" xfId="977"/>
    <cellStyle name="Normal 4 2 2 2 2" xfId="978"/>
    <cellStyle name="Normal 4 2 2 2 2 2" xfId="979"/>
    <cellStyle name="Normal 4 2 2 2 2 2 2" xfId="980"/>
    <cellStyle name="Normal 4 2 2 2 2 2 2 2" xfId="981"/>
    <cellStyle name="Normal 4 2 2 2 2 2 3" xfId="982"/>
    <cellStyle name="Normal 4 2 2 2 2 2 4" xfId="983"/>
    <cellStyle name="Normal 4 2 2 2 2 3" xfId="984"/>
    <cellStyle name="Normal 4 2 2 2 2 3 2" xfId="985"/>
    <cellStyle name="Normal 4 2 2 2 2 4" xfId="986"/>
    <cellStyle name="Normal 4 2 2 2 2 5" xfId="987"/>
    <cellStyle name="Normal 4 2 2 2 2 6" xfId="988"/>
    <cellStyle name="Normal 4 2 2 2 3" xfId="989"/>
    <cellStyle name="Normal 4 2 2 2 3 2" xfId="990"/>
    <cellStyle name="Normal 4 2 2 2 3 2 2" xfId="991"/>
    <cellStyle name="Normal 4 2 2 2 3 3" xfId="992"/>
    <cellStyle name="Normal 4 2 2 2 3 4" xfId="993"/>
    <cellStyle name="Normal 4 2 2 2 4" xfId="994"/>
    <cellStyle name="Normal 4 2 2 2 4 2" xfId="995"/>
    <cellStyle name="Normal 4 2 2 2 5" xfId="996"/>
    <cellStyle name="Normal 4 2 2 2 6" xfId="997"/>
    <cellStyle name="Normal 4 2 2 2 7" xfId="998"/>
    <cellStyle name="Normal 4 2 2 2 8" xfId="999"/>
    <cellStyle name="Normal 4 2 2 3" xfId="1000"/>
    <cellStyle name="Normal 4 2 2 3 2" xfId="1001"/>
    <cellStyle name="Normal 4 2 2 3 2 2" xfId="1002"/>
    <cellStyle name="Normal 4 2 2 3 2 2 2" xfId="1003"/>
    <cellStyle name="Normal 4 2 2 3 2 2 2 2" xfId="1004"/>
    <cellStyle name="Normal 4 2 2 3 2 2 3" xfId="1005"/>
    <cellStyle name="Normal 4 2 2 3 2 2 4" xfId="1006"/>
    <cellStyle name="Normal 4 2 2 3 2 3" xfId="1007"/>
    <cellStyle name="Normal 4 2 2 3 2 3 2" xfId="1008"/>
    <cellStyle name="Normal 4 2 2 3 2 4" xfId="1009"/>
    <cellStyle name="Normal 4 2 2 3 2 5" xfId="1010"/>
    <cellStyle name="Normal 4 2 2 3 2 6" xfId="1011"/>
    <cellStyle name="Normal 4 2 2 3 3" xfId="1012"/>
    <cellStyle name="Normal 4 2 2 3 3 2" xfId="1013"/>
    <cellStyle name="Normal 4 2 2 3 3 2 2" xfId="1014"/>
    <cellStyle name="Normal 4 2 2 3 3 3" xfId="1015"/>
    <cellStyle name="Normal 4 2 2 3 3 4" xfId="1016"/>
    <cellStyle name="Normal 4 2 2 3 4" xfId="1017"/>
    <cellStyle name="Normal 4 2 2 3 4 2" xfId="1018"/>
    <cellStyle name="Normal 4 2 2 3 5" xfId="1019"/>
    <cellStyle name="Normal 4 2 2 3 6" xfId="1020"/>
    <cellStyle name="Normal 4 2 2 3 7" xfId="1021"/>
    <cellStyle name="Normal 4 2 2 4" xfId="1022"/>
    <cellStyle name="Normal 4 2 2 4 2" xfId="1023"/>
    <cellStyle name="Normal 4 2 2 4 2 2" xfId="1024"/>
    <cellStyle name="Normal 4 2 2 4 2 2 2" xfId="1025"/>
    <cellStyle name="Normal 4 2 2 4 2 2 2 2" xfId="1026"/>
    <cellStyle name="Normal 4 2 2 4 2 2 3" xfId="1027"/>
    <cellStyle name="Normal 4 2 2 4 2 2 4" xfId="1028"/>
    <cellStyle name="Normal 4 2 2 4 2 3" xfId="1029"/>
    <cellStyle name="Normal 4 2 2 4 2 3 2" xfId="1030"/>
    <cellStyle name="Normal 4 2 2 4 2 4" xfId="1031"/>
    <cellStyle name="Normal 4 2 2 4 2 5" xfId="1032"/>
    <cellStyle name="Normal 4 2 2 4 2 6" xfId="1033"/>
    <cellStyle name="Normal 4 2 2 4 3" xfId="1034"/>
    <cellStyle name="Normal 4 2 2 4 3 2" xfId="1035"/>
    <cellStyle name="Normal 4 2 2 4 3 2 2" xfId="1036"/>
    <cellStyle name="Normal 4 2 2 4 3 3" xfId="1037"/>
    <cellStyle name="Normal 4 2 2 4 3 4" xfId="1038"/>
    <cellStyle name="Normal 4 2 2 4 4" xfId="1039"/>
    <cellStyle name="Normal 4 2 2 4 4 2" xfId="1040"/>
    <cellStyle name="Normal 4 2 2 4 5" xfId="1041"/>
    <cellStyle name="Normal 4 2 2 4 6" xfId="1042"/>
    <cellStyle name="Normal 4 2 2 4 7" xfId="1043"/>
    <cellStyle name="Normal 4 2 2 5" xfId="1044"/>
    <cellStyle name="Normal 4 2 2 5 2" xfId="1045"/>
    <cellStyle name="Normal 4 2 2 5 2 2" xfId="1046"/>
    <cellStyle name="Normal 4 2 2 5 2 2 2" xfId="1047"/>
    <cellStyle name="Normal 4 2 2 5 2 3" xfId="1048"/>
    <cellStyle name="Normal 4 2 2 5 2 4" xfId="1049"/>
    <cellStyle name="Normal 4 2 2 5 3" xfId="1050"/>
    <cellStyle name="Normal 4 2 2 5 3 2" xfId="1051"/>
    <cellStyle name="Normal 4 2 2 5 4" xfId="1052"/>
    <cellStyle name="Normal 4 2 2 5 5" xfId="1053"/>
    <cellStyle name="Normal 4 2 2 5 6" xfId="1054"/>
    <cellStyle name="Normal 4 2 2 6" xfId="1055"/>
    <cellStyle name="Normal 4 2 2 6 2" xfId="1056"/>
    <cellStyle name="Normal 4 2 2 6 2 2" xfId="1057"/>
    <cellStyle name="Normal 4 2 2 6 2 2 2" xfId="1058"/>
    <cellStyle name="Normal 4 2 2 6 2 3" xfId="1059"/>
    <cellStyle name="Normal 4 2 2 6 2 4" xfId="1060"/>
    <cellStyle name="Normal 4 2 2 6 3" xfId="1061"/>
    <cellStyle name="Normal 4 2 2 6 3 2" xfId="1062"/>
    <cellStyle name="Normal 4 2 2 6 4" xfId="1063"/>
    <cellStyle name="Normal 4 2 2 6 5" xfId="1064"/>
    <cellStyle name="Normal 4 2 2 6 6" xfId="1065"/>
    <cellStyle name="Normal 4 2 2 7" xfId="1066"/>
    <cellStyle name="Normal 4 2 2 7 2" xfId="1067"/>
    <cellStyle name="Normal 4 2 2 7 2 2" xfId="1068"/>
    <cellStyle name="Normal 4 2 2 7 3" xfId="1069"/>
    <cellStyle name="Normal 4 2 2 7 4" xfId="1070"/>
    <cellStyle name="Normal 4 2 2 8" xfId="1071"/>
    <cellStyle name="Normal 4 2 2 8 2" xfId="1072"/>
    <cellStyle name="Normal 4 2 2 9" xfId="1073"/>
    <cellStyle name="Normal 4 2 3" xfId="1074"/>
    <cellStyle name="Normal 4 2 3 2" xfId="1075"/>
    <cellStyle name="Normal 4 2 3 2 2" xfId="1076"/>
    <cellStyle name="Normal 4 2 3 2 2 2" xfId="1077"/>
    <cellStyle name="Normal 4 2 3 2 2 2 2" xfId="1078"/>
    <cellStyle name="Normal 4 2 3 2 2 3" xfId="1079"/>
    <cellStyle name="Normal 4 2 3 2 2 4" xfId="1080"/>
    <cellStyle name="Normal 4 2 3 2 3" xfId="1081"/>
    <cellStyle name="Normal 4 2 3 2 3 2" xfId="1082"/>
    <cellStyle name="Normal 4 2 3 2 4" xfId="1083"/>
    <cellStyle name="Normal 4 2 3 2 5" xfId="1084"/>
    <cellStyle name="Normal 4 2 3 2 6" xfId="1085"/>
    <cellStyle name="Normal 4 2 3 3" xfId="1086"/>
    <cellStyle name="Normal 4 2 3 3 2" xfId="1087"/>
    <cellStyle name="Normal 4 2 3 3 2 2" xfId="1088"/>
    <cellStyle name="Normal 4 2 3 3 3" xfId="1089"/>
    <cellStyle name="Normal 4 2 3 3 4" xfId="1090"/>
    <cellStyle name="Normal 4 2 3 4" xfId="1091"/>
    <cellStyle name="Normal 4 2 3 4 2" xfId="1092"/>
    <cellStyle name="Normal 4 2 3 5" xfId="1093"/>
    <cellStyle name="Normal 4 2 3 6" xfId="1094"/>
    <cellStyle name="Normal 4 2 3 7" xfId="1095"/>
    <cellStyle name="Normal 4 2 4" xfId="1096"/>
    <cellStyle name="Normal 4 2 4 2" xfId="1097"/>
    <cellStyle name="Normal 4 2 4 2 2" xfId="1098"/>
    <cellStyle name="Normal 4 2 4 2 2 2" xfId="1099"/>
    <cellStyle name="Normal 4 2 4 2 2 2 2" xfId="1100"/>
    <cellStyle name="Normal 4 2 4 2 2 3" xfId="1101"/>
    <cellStyle name="Normal 4 2 4 2 2 4" xfId="1102"/>
    <cellStyle name="Normal 4 2 4 2 3" xfId="1103"/>
    <cellStyle name="Normal 4 2 4 2 3 2" xfId="1104"/>
    <cellStyle name="Normal 4 2 4 2 4" xfId="1105"/>
    <cellStyle name="Normal 4 2 4 2 5" xfId="1106"/>
    <cellStyle name="Normal 4 2 4 2 6" xfId="1107"/>
    <cellStyle name="Normal 4 2 4 3" xfId="1108"/>
    <cellStyle name="Normal 4 2 4 3 2" xfId="1109"/>
    <cellStyle name="Normal 4 2 4 3 2 2" xfId="1110"/>
    <cellStyle name="Normal 4 2 4 3 3" xfId="1111"/>
    <cellStyle name="Normal 4 2 4 3 4" xfId="1112"/>
    <cellStyle name="Normal 4 2 4 4" xfId="1113"/>
    <cellStyle name="Normal 4 2 4 4 2" xfId="1114"/>
    <cellStyle name="Normal 4 2 4 5" xfId="1115"/>
    <cellStyle name="Normal 4 2 4 6" xfId="1116"/>
    <cellStyle name="Normal 4 2 4 7" xfId="1117"/>
    <cellStyle name="Normal 4 2 5" xfId="1118"/>
    <cellStyle name="Normal 4 2 5 2" xfId="1119"/>
    <cellStyle name="Normal 4 2 5 2 2" xfId="1120"/>
    <cellStyle name="Normal 4 2 5 2 2 2" xfId="1121"/>
    <cellStyle name="Normal 4 2 5 2 2 2 2" xfId="1122"/>
    <cellStyle name="Normal 4 2 5 2 2 3" xfId="1123"/>
    <cellStyle name="Normal 4 2 5 2 2 4" xfId="1124"/>
    <cellStyle name="Normal 4 2 5 2 3" xfId="1125"/>
    <cellStyle name="Normal 4 2 5 2 3 2" xfId="1126"/>
    <cellStyle name="Normal 4 2 5 2 4" xfId="1127"/>
    <cellStyle name="Normal 4 2 5 2 5" xfId="1128"/>
    <cellStyle name="Normal 4 2 5 2 6" xfId="1129"/>
    <cellStyle name="Normal 4 2 5 3" xfId="1130"/>
    <cellStyle name="Normal 4 2 5 3 2" xfId="1131"/>
    <cellStyle name="Normal 4 2 5 3 2 2" xfId="1132"/>
    <cellStyle name="Normal 4 2 5 3 3" xfId="1133"/>
    <cellStyle name="Normal 4 2 5 3 4" xfId="1134"/>
    <cellStyle name="Normal 4 2 5 4" xfId="1135"/>
    <cellStyle name="Normal 4 2 5 4 2" xfId="1136"/>
    <cellStyle name="Normal 4 2 5 5" xfId="1137"/>
    <cellStyle name="Normal 4 2 5 6" xfId="1138"/>
    <cellStyle name="Normal 4 2 5 7" xfId="1139"/>
    <cellStyle name="Normal 4 2 6" xfId="1140"/>
    <cellStyle name="Normal 4 2 6 2" xfId="1141"/>
    <cellStyle name="Normal 4 2 6 2 2" xfId="1142"/>
    <cellStyle name="Normal 4 2 6 2 2 2" xfId="1143"/>
    <cellStyle name="Normal 4 2 6 2 3" xfId="1144"/>
    <cellStyle name="Normal 4 2 6 2 4" xfId="1145"/>
    <cellStyle name="Normal 4 2 6 3" xfId="1146"/>
    <cellStyle name="Normal 4 2 6 3 2" xfId="1147"/>
    <cellStyle name="Normal 4 2 6 4" xfId="1148"/>
    <cellStyle name="Normal 4 2 6 5" xfId="1149"/>
    <cellStyle name="Normal 4 2 6 6" xfId="1150"/>
    <cellStyle name="Normal 4 2 7" xfId="1151"/>
    <cellStyle name="Normal 4 2 7 2" xfId="1152"/>
    <cellStyle name="Normal 4 2 7 2 2" xfId="1153"/>
    <cellStyle name="Normal 4 2 7 2 2 2" xfId="1154"/>
    <cellStyle name="Normal 4 2 7 2 3" xfId="1155"/>
    <cellStyle name="Normal 4 2 7 2 4" xfId="1156"/>
    <cellStyle name="Normal 4 2 7 3" xfId="1157"/>
    <cellStyle name="Normal 4 2 7 3 2" xfId="1158"/>
    <cellStyle name="Normal 4 2 7 4" xfId="1159"/>
    <cellStyle name="Normal 4 2 7 5" xfId="1160"/>
    <cellStyle name="Normal 4 2 7 6" xfId="1161"/>
    <cellStyle name="Normal 4 2 8" xfId="1162"/>
    <cellStyle name="Normal 4 2 8 2" xfId="1163"/>
    <cellStyle name="Normal 4 2 8 2 2" xfId="1164"/>
    <cellStyle name="Normal 4 2 8 3" xfId="1165"/>
    <cellStyle name="Normal 4 2 8 4" xfId="1166"/>
    <cellStyle name="Normal 4 2 9" xfId="1167"/>
    <cellStyle name="Normal 4 2 9 2" xfId="1168"/>
    <cellStyle name="Normal 4 3" xfId="1169"/>
    <cellStyle name="Normal 4 3 2" xfId="1170"/>
    <cellStyle name="Normal 4 4" xfId="1171"/>
    <cellStyle name="Normal 4 5" xfId="1172"/>
    <cellStyle name="Normal 4 5 2" xfId="1173"/>
    <cellStyle name="Normal 4 5 2 2" xfId="1174"/>
    <cellStyle name="Normal 4 5 2 2 2" xfId="1175"/>
    <cellStyle name="Normal 4 5 2 2 2 2" xfId="1176"/>
    <cellStyle name="Normal 4 5 2 2 3" xfId="1177"/>
    <cellStyle name="Normal 4 5 2 2 4" xfId="1178"/>
    <cellStyle name="Normal 4 5 2 3" xfId="1179"/>
    <cellStyle name="Normal 4 5 2 3 2" xfId="1180"/>
    <cellStyle name="Normal 4 5 2 4" xfId="1181"/>
    <cellStyle name="Normal 4 5 2 5" xfId="1182"/>
    <cellStyle name="Normal 4 5 2 6" xfId="1183"/>
    <cellStyle name="Normal 4 5 3" xfId="1184"/>
    <cellStyle name="Normal 4 5 3 2" xfId="1185"/>
    <cellStyle name="Normal 4 5 3 2 2" xfId="1186"/>
    <cellStyle name="Normal 4 5 3 2 2 2" xfId="1187"/>
    <cellStyle name="Normal 4 5 3 2 3" xfId="1188"/>
    <cellStyle name="Normal 4 5 3 2 4" xfId="1189"/>
    <cellStyle name="Normal 4 5 3 3" xfId="1190"/>
    <cellStyle name="Normal 4 5 3 3 2" xfId="1191"/>
    <cellStyle name="Normal 4 5 3 4" xfId="1192"/>
    <cellStyle name="Normal 4 5 3 5" xfId="1193"/>
    <cellStyle name="Normal 4 5 3 6" xfId="1194"/>
    <cellStyle name="Normal 4 5 4" xfId="1195"/>
    <cellStyle name="Normal 4 5 4 2" xfId="1196"/>
    <cellStyle name="Normal 4 5 4 2 2" xfId="1197"/>
    <cellStyle name="Normal 4 5 4 3" xfId="1198"/>
    <cellStyle name="Normal 4 5 4 4" xfId="1199"/>
    <cellStyle name="Normal 4 5 5" xfId="1200"/>
    <cellStyle name="Normal 4 5 5 2" xfId="1201"/>
    <cellStyle name="Normal 4 5 6" xfId="1202"/>
    <cellStyle name="Normal 4 5 7" xfId="1203"/>
    <cellStyle name="Normal 4 5 8" xfId="1204"/>
    <cellStyle name="Normal 4 6" xfId="1205"/>
    <cellStyle name="Normal 4 6 2" xfId="1206"/>
    <cellStyle name="Normal 4 6 2 2" xfId="1207"/>
    <cellStyle name="Normal 4 6 2 2 2" xfId="1208"/>
    <cellStyle name="Normal 4 6 2 2 2 2" xfId="1209"/>
    <cellStyle name="Normal 4 6 2 2 3" xfId="1210"/>
    <cellStyle name="Normal 4 6 2 2 4" xfId="1211"/>
    <cellStyle name="Normal 4 6 2 3" xfId="1212"/>
    <cellStyle name="Normal 4 6 2 3 2" xfId="1213"/>
    <cellStyle name="Normal 4 6 2 4" xfId="1214"/>
    <cellStyle name="Normal 4 6 2 5" xfId="1215"/>
    <cellStyle name="Normal 4 6 2 6" xfId="1216"/>
    <cellStyle name="Normal 4 6 3" xfId="1217"/>
    <cellStyle name="Normal 4 6 3 2" xfId="1218"/>
    <cellStyle name="Normal 4 6 3 2 2" xfId="1219"/>
    <cellStyle name="Normal 4 6 3 3" xfId="1220"/>
    <cellStyle name="Normal 4 6 3 4" xfId="1221"/>
    <cellStyle name="Normal 4 6 4" xfId="1222"/>
    <cellStyle name="Normal 4 6 4 2" xfId="1223"/>
    <cellStyle name="Normal 4 6 5" xfId="1224"/>
    <cellStyle name="Normal 4 6 6" xfId="1225"/>
    <cellStyle name="Normal 4 6 7" xfId="1226"/>
    <cellStyle name="Normal 4 7" xfId="1227"/>
    <cellStyle name="Normal 4 7 2" xfId="1228"/>
    <cellStyle name="Normal 4 7 2 2" xfId="1229"/>
    <cellStyle name="Normal 4 7 2 2 2" xfId="1230"/>
    <cellStyle name="Normal 4 7 2 2 2 2" xfId="1231"/>
    <cellStyle name="Normal 4 7 2 2 3" xfId="1232"/>
    <cellStyle name="Normal 4 7 2 2 4" xfId="1233"/>
    <cellStyle name="Normal 4 7 2 3" xfId="1234"/>
    <cellStyle name="Normal 4 7 2 3 2" xfId="1235"/>
    <cellStyle name="Normal 4 7 2 4" xfId="1236"/>
    <cellStyle name="Normal 4 7 2 5" xfId="1237"/>
    <cellStyle name="Normal 4 7 2 6" xfId="1238"/>
    <cellStyle name="Normal 4 7 3" xfId="1239"/>
    <cellStyle name="Normal 4 7 3 2" xfId="1240"/>
    <cellStyle name="Normal 4 7 3 2 2" xfId="1241"/>
    <cellStyle name="Normal 4 7 3 3" xfId="1242"/>
    <cellStyle name="Normal 4 7 3 4" xfId="1243"/>
    <cellStyle name="Normal 4 7 4" xfId="1244"/>
    <cellStyle name="Normal 4 7 4 2" xfId="1245"/>
    <cellStyle name="Normal 4 7 5" xfId="1246"/>
    <cellStyle name="Normal 4 7 6" xfId="1247"/>
    <cellStyle name="Normal 4 7 7" xfId="1248"/>
    <cellStyle name="Normal 4 8" xfId="1249"/>
    <cellStyle name="Normal 4 8 2" xfId="1250"/>
    <cellStyle name="Normal 4 8 2 2" xfId="1251"/>
    <cellStyle name="Normal 4 8 2 2 2" xfId="1252"/>
    <cellStyle name="Normal 4 8 2 2 2 2" xfId="1253"/>
    <cellStyle name="Normal 4 8 2 2 3" xfId="1254"/>
    <cellStyle name="Normal 4 8 2 2 4" xfId="1255"/>
    <cellStyle name="Normal 4 8 2 3" xfId="1256"/>
    <cellStyle name="Normal 4 8 2 3 2" xfId="1257"/>
    <cellStyle name="Normal 4 8 2 4" xfId="1258"/>
    <cellStyle name="Normal 4 8 2 5" xfId="1259"/>
    <cellStyle name="Normal 4 8 2 6" xfId="1260"/>
    <cellStyle name="Normal 4 8 3" xfId="1261"/>
    <cellStyle name="Normal 4 8 3 2" xfId="1262"/>
    <cellStyle name="Normal 4 8 3 2 2" xfId="1263"/>
    <cellStyle name="Normal 4 8 3 3" xfId="1264"/>
    <cellStyle name="Normal 4 8 3 4" xfId="1265"/>
    <cellStyle name="Normal 4 8 4" xfId="1266"/>
    <cellStyle name="Normal 4 8 4 2" xfId="1267"/>
    <cellStyle name="Normal 4 8 5" xfId="1268"/>
    <cellStyle name="Normal 4 8 6" xfId="1269"/>
    <cellStyle name="Normal 4 8 7" xfId="1270"/>
    <cellStyle name="Normal 4 9" xfId="1271"/>
    <cellStyle name="Normal 4 9 2" xfId="1272"/>
    <cellStyle name="Normal 4 9 2 2" xfId="1273"/>
    <cellStyle name="Normal 4 9 3" xfId="1274"/>
    <cellStyle name="Normal 4 9 4" xfId="1275"/>
    <cellStyle name="Normal 40" xfId="1276"/>
    <cellStyle name="Normal 40 2" xfId="1277"/>
    <cellStyle name="Normal 41" xfId="1278"/>
    <cellStyle name="Normal 42" xfId="1279"/>
    <cellStyle name="Normal 42 2" xfId="1280"/>
    <cellStyle name="Normal 43" xfId="1326"/>
    <cellStyle name="Normal 5" xfId="1281"/>
    <cellStyle name="Normal 5 2" xfId="1282"/>
    <cellStyle name="Normal 5 2 2" xfId="1283"/>
    <cellStyle name="Normal 5 2 3" xfId="1284"/>
    <cellStyle name="Normal 5 3" xfId="1285"/>
    <cellStyle name="Normal 5 3 2" xfId="1286"/>
    <cellStyle name="Normal 5 4" xfId="1287"/>
    <cellStyle name="Normal 5 4 2" xfId="1288"/>
    <cellStyle name="Normal 5 5" xfId="1289"/>
    <cellStyle name="Normal 5 6" xfId="1290"/>
    <cellStyle name="Normal 6" xfId="1291"/>
    <cellStyle name="Normal 6 2" xfId="1292"/>
    <cellStyle name="Normal 6 3" xfId="1293"/>
    <cellStyle name="Normal 6 3 2" xfId="1294"/>
    <cellStyle name="Normal 6 4" xfId="1295"/>
    <cellStyle name="Normal 6 5" xfId="1296"/>
    <cellStyle name="Normal 6 6" xfId="1297"/>
    <cellStyle name="Normal 7" xfId="1298"/>
    <cellStyle name="Normal 7 2" xfId="1299"/>
    <cellStyle name="Normal 7 2 2" xfId="1300"/>
    <cellStyle name="Normal 7 3" xfId="1301"/>
    <cellStyle name="Normal 7 4" xfId="1302"/>
    <cellStyle name="Normal 8" xfId="1303"/>
    <cellStyle name="Normal 8 2" xfId="1304"/>
    <cellStyle name="Normal 8 2 2" xfId="1305"/>
    <cellStyle name="Normal 8 3" xfId="1306"/>
    <cellStyle name="Normal 9" xfId="1307"/>
    <cellStyle name="Normal 9 2" xfId="1308"/>
    <cellStyle name="Normal 9 2 2" xfId="1309"/>
    <cellStyle name="Normal 9 3" xfId="1310"/>
    <cellStyle name="Normal 9 4" xfId="1311"/>
    <cellStyle name="Note 2" xfId="1312"/>
    <cellStyle name="Note 3" xfId="1313"/>
    <cellStyle name="Output 2" xfId="1314"/>
    <cellStyle name="Percent 2" xfId="1315"/>
    <cellStyle name="Percent 3" xfId="1316"/>
    <cellStyle name="Percent 4" xfId="1317"/>
    <cellStyle name="Pourcentage 2" xfId="1318"/>
    <cellStyle name="Pourcentage 2 2" xfId="1319"/>
    <cellStyle name="Sous-section" xfId="1320"/>
    <cellStyle name="Title 2" xfId="1321"/>
    <cellStyle name="Title 3" xfId="1322"/>
    <cellStyle name="Total 2" xfId="1323"/>
    <cellStyle name="Warning Text 2" xfId="1324"/>
    <cellStyle name="Warning Text 3" xfId="1325"/>
  </cellStyles>
  <dxfs count="69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f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/>
      </font>
      <fill>
        <patternFill>
          <f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2D050"/>
      <color rgb="FFFFFF00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6</xdr:row>
      <xdr:rowOff>0</xdr:rowOff>
    </xdr:from>
    <xdr:ext cx="184731" cy="264560"/>
    <xdr:sp macro="" textlink="">
      <xdr:nvSpPr>
        <xdr:cNvPr id="3" name="ZoneTexte 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55273" y="123925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6</xdr:row>
      <xdr:rowOff>0</xdr:rowOff>
    </xdr:from>
    <xdr:ext cx="184731" cy="264560"/>
    <xdr:sp macro="" textlink="">
      <xdr:nvSpPr>
        <xdr:cNvPr id="45" name="ZoneTexte 4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531223" y="550196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" name="ZoneTexte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503714" y="22315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264560"/>
    <xdr:sp macro="" textlink="">
      <xdr:nvSpPr>
        <xdr:cNvPr id="6" name="ZoneTexte 4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503714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8</xdr:row>
      <xdr:rowOff>0</xdr:rowOff>
    </xdr:from>
    <xdr:ext cx="184731" cy="264560"/>
    <xdr:sp macro="" textlink="">
      <xdr:nvSpPr>
        <xdr:cNvPr id="7" name="ZoneText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082562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264560"/>
    <xdr:sp macro="" textlink="">
      <xdr:nvSpPr>
        <xdr:cNvPr id="8" name="ZoneTexte 4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503714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9</xdr:row>
      <xdr:rowOff>0</xdr:rowOff>
    </xdr:from>
    <xdr:ext cx="184731" cy="264560"/>
    <xdr:sp macro="" textlink="">
      <xdr:nvSpPr>
        <xdr:cNvPr id="9" name="ZoneText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082562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264560"/>
    <xdr:sp macro="" textlink="">
      <xdr:nvSpPr>
        <xdr:cNvPr id="10" name="ZoneTexte 4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503714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9</xdr:row>
      <xdr:rowOff>0</xdr:rowOff>
    </xdr:from>
    <xdr:ext cx="184731" cy="264560"/>
    <xdr:sp macro="" textlink="">
      <xdr:nvSpPr>
        <xdr:cNvPr id="11" name="ZoneTexte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082562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 macro="" textlink="">
      <xdr:nvSpPr>
        <xdr:cNvPr id="12" name="ZoneTexte 4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503714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10</xdr:row>
      <xdr:rowOff>0</xdr:rowOff>
    </xdr:from>
    <xdr:ext cx="184731" cy="264560"/>
    <xdr:sp macro="" textlink="">
      <xdr:nvSpPr>
        <xdr:cNvPr id="13" name="ZoneTexte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082562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84731" cy="264560"/>
    <xdr:sp macro="" textlink="">
      <xdr:nvSpPr>
        <xdr:cNvPr id="14" name="ZoneTexte 4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503714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11</xdr:row>
      <xdr:rowOff>0</xdr:rowOff>
    </xdr:from>
    <xdr:ext cx="184731" cy="264560"/>
    <xdr:sp macro="" textlink="">
      <xdr:nvSpPr>
        <xdr:cNvPr id="15" name="ZoneTexte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082562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4731" cy="264560"/>
    <xdr:sp macro="" textlink="">
      <xdr:nvSpPr>
        <xdr:cNvPr id="16" name="ZoneTexte 4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503714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12</xdr:row>
      <xdr:rowOff>0</xdr:rowOff>
    </xdr:from>
    <xdr:ext cx="184731" cy="264560"/>
    <xdr:sp macro="" textlink="">
      <xdr:nvSpPr>
        <xdr:cNvPr id="17" name="ZoneTexte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082562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18" name="ZoneTexte 4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503714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13</xdr:row>
      <xdr:rowOff>0</xdr:rowOff>
    </xdr:from>
    <xdr:ext cx="184731" cy="264560"/>
    <xdr:sp macro="" textlink="">
      <xdr:nvSpPr>
        <xdr:cNvPr id="19" name="ZoneTexte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082562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84731" cy="264560"/>
    <xdr:sp macro="" textlink="">
      <xdr:nvSpPr>
        <xdr:cNvPr id="20" name="ZoneTexte 4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503714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14</xdr:row>
      <xdr:rowOff>0</xdr:rowOff>
    </xdr:from>
    <xdr:ext cx="184731" cy="264560"/>
    <xdr:sp macro="" textlink="">
      <xdr:nvSpPr>
        <xdr:cNvPr id="21" name="ZoneTexte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082562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22" name="ZoneTexte 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503714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15</xdr:row>
      <xdr:rowOff>0</xdr:rowOff>
    </xdr:from>
    <xdr:ext cx="184731" cy="264560"/>
    <xdr:sp macro="" textlink="">
      <xdr:nvSpPr>
        <xdr:cNvPr id="23" name="ZoneTexte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3082562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24" name="ZoneTexte 4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503714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16</xdr:row>
      <xdr:rowOff>0</xdr:rowOff>
    </xdr:from>
    <xdr:ext cx="184731" cy="264560"/>
    <xdr:sp macro="" textlink="">
      <xdr:nvSpPr>
        <xdr:cNvPr id="25" name="ZoneTexte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082562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26" name="ZoneTexte 4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503714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17</xdr:row>
      <xdr:rowOff>0</xdr:rowOff>
    </xdr:from>
    <xdr:ext cx="184731" cy="264560"/>
    <xdr:sp macro="" textlink="">
      <xdr:nvSpPr>
        <xdr:cNvPr id="27" name="ZoneTexte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082562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8" name="ZoneTexte 4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503714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18</xdr:row>
      <xdr:rowOff>0</xdr:rowOff>
    </xdr:from>
    <xdr:ext cx="184731" cy="264560"/>
    <xdr:sp macro="" textlink="">
      <xdr:nvSpPr>
        <xdr:cNvPr id="29" name="ZoneTexte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082562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30" name="ZoneTexte 4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503714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18</xdr:row>
      <xdr:rowOff>0</xdr:rowOff>
    </xdr:from>
    <xdr:ext cx="184731" cy="264560"/>
    <xdr:sp macro="" textlink="">
      <xdr:nvSpPr>
        <xdr:cNvPr id="31" name="ZoneTexte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082562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32" name="ZoneTexte 4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503714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18</xdr:row>
      <xdr:rowOff>0</xdr:rowOff>
    </xdr:from>
    <xdr:ext cx="184731" cy="264560"/>
    <xdr:sp macro="" textlink="">
      <xdr:nvSpPr>
        <xdr:cNvPr id="33" name="ZoneTexte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3082562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34" name="ZoneTexte 4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503714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19</xdr:row>
      <xdr:rowOff>0</xdr:rowOff>
    </xdr:from>
    <xdr:ext cx="184731" cy="264560"/>
    <xdr:sp macro="" textlink="">
      <xdr:nvSpPr>
        <xdr:cNvPr id="35" name="ZoneTexte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3082562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36" name="ZoneTexte 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2503714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20</xdr:row>
      <xdr:rowOff>0</xdr:rowOff>
    </xdr:from>
    <xdr:ext cx="184731" cy="264560"/>
    <xdr:sp macro="" textlink="">
      <xdr:nvSpPr>
        <xdr:cNvPr id="37" name="ZoneTexte 36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3082562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38" name="ZoneTexte 4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503714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21</xdr:row>
      <xdr:rowOff>0</xdr:rowOff>
    </xdr:from>
    <xdr:ext cx="184731" cy="264560"/>
    <xdr:sp macro="" textlink="">
      <xdr:nvSpPr>
        <xdr:cNvPr id="39" name="ZoneTexte 38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3082562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40" name="ZoneTexte 4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503714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21</xdr:row>
      <xdr:rowOff>0</xdr:rowOff>
    </xdr:from>
    <xdr:ext cx="184731" cy="264560"/>
    <xdr:sp macro="" textlink="">
      <xdr:nvSpPr>
        <xdr:cNvPr id="41" name="ZoneTexte 40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3082562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42" name="ZoneTexte 4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503714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21</xdr:row>
      <xdr:rowOff>0</xdr:rowOff>
    </xdr:from>
    <xdr:ext cx="184731" cy="264560"/>
    <xdr:sp macro="" textlink="">
      <xdr:nvSpPr>
        <xdr:cNvPr id="43" name="ZoneTexte 4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3082562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44" name="ZoneTexte 4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3714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21</xdr:row>
      <xdr:rowOff>0</xdr:rowOff>
    </xdr:from>
    <xdr:ext cx="184731" cy="264560"/>
    <xdr:sp macro="" textlink="">
      <xdr:nvSpPr>
        <xdr:cNvPr id="46" name="ZoneTexte 4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3082562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47" name="ZoneTexte 4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2503714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21</xdr:row>
      <xdr:rowOff>0</xdr:rowOff>
    </xdr:from>
    <xdr:ext cx="184731" cy="264560"/>
    <xdr:sp macro="" textlink="">
      <xdr:nvSpPr>
        <xdr:cNvPr id="48" name="ZoneTexte 47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3082562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49" name="ZoneTexte 4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2503714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21</xdr:row>
      <xdr:rowOff>0</xdr:rowOff>
    </xdr:from>
    <xdr:ext cx="184731" cy="264560"/>
    <xdr:sp macro="" textlink="">
      <xdr:nvSpPr>
        <xdr:cNvPr id="50" name="ZoneTexte 49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3082562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51" name="ZoneTexte 4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2503714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21</xdr:row>
      <xdr:rowOff>0</xdr:rowOff>
    </xdr:from>
    <xdr:ext cx="184731" cy="264560"/>
    <xdr:sp macro="" textlink="">
      <xdr:nvSpPr>
        <xdr:cNvPr id="52" name="ZoneTexte 51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3082562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53" name="ZoneTexte 4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2503714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21</xdr:row>
      <xdr:rowOff>0</xdr:rowOff>
    </xdr:from>
    <xdr:ext cx="184731" cy="264560"/>
    <xdr:sp macro="" textlink="">
      <xdr:nvSpPr>
        <xdr:cNvPr id="54" name="ZoneTexte 53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3082562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55" name="ZoneTexte 4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2503714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21</xdr:row>
      <xdr:rowOff>0</xdr:rowOff>
    </xdr:from>
    <xdr:ext cx="184731" cy="264560"/>
    <xdr:sp macro="" textlink="">
      <xdr:nvSpPr>
        <xdr:cNvPr id="56" name="ZoneTexte 5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3082562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57" name="ZoneTexte 4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503714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21</xdr:row>
      <xdr:rowOff>0</xdr:rowOff>
    </xdr:from>
    <xdr:ext cx="184731" cy="264560"/>
    <xdr:sp macro="" textlink="">
      <xdr:nvSpPr>
        <xdr:cNvPr id="58" name="ZoneTexte 57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3082562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59" name="ZoneTexte 4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2503714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21</xdr:row>
      <xdr:rowOff>0</xdr:rowOff>
    </xdr:from>
    <xdr:ext cx="184731" cy="264560"/>
    <xdr:sp macro="" textlink="">
      <xdr:nvSpPr>
        <xdr:cNvPr id="60" name="ZoneTexte 59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3082562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61" name="ZoneTexte 4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2503714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22</xdr:row>
      <xdr:rowOff>0</xdr:rowOff>
    </xdr:from>
    <xdr:ext cx="184731" cy="264560"/>
    <xdr:sp macro="" textlink="">
      <xdr:nvSpPr>
        <xdr:cNvPr id="62" name="ZoneTexte 6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3082562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63" name="ZoneTexte 4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2503714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22</xdr:row>
      <xdr:rowOff>0</xdr:rowOff>
    </xdr:from>
    <xdr:ext cx="184731" cy="264560"/>
    <xdr:sp macro="" textlink="">
      <xdr:nvSpPr>
        <xdr:cNvPr id="64" name="ZoneTexte 63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3082562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65" name="ZoneTexte 4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2503714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22</xdr:row>
      <xdr:rowOff>0</xdr:rowOff>
    </xdr:from>
    <xdr:ext cx="184731" cy="264560"/>
    <xdr:sp macro="" textlink="">
      <xdr:nvSpPr>
        <xdr:cNvPr id="66" name="ZoneTexte 65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3082562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67" name="ZoneTexte 4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2503714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22</xdr:row>
      <xdr:rowOff>0</xdr:rowOff>
    </xdr:from>
    <xdr:ext cx="184731" cy="264560"/>
    <xdr:sp macro="" textlink="">
      <xdr:nvSpPr>
        <xdr:cNvPr id="68" name="ZoneTexte 67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3082562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9" name="ZoneTexte 4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2503714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23</xdr:row>
      <xdr:rowOff>0</xdr:rowOff>
    </xdr:from>
    <xdr:ext cx="184731" cy="264560"/>
    <xdr:sp macro="" textlink="">
      <xdr:nvSpPr>
        <xdr:cNvPr id="70" name="ZoneTexte 69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3082562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1" name="ZoneTexte 4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2503714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23</xdr:row>
      <xdr:rowOff>0</xdr:rowOff>
    </xdr:from>
    <xdr:ext cx="184731" cy="264560"/>
    <xdr:sp macro="" textlink="">
      <xdr:nvSpPr>
        <xdr:cNvPr id="72" name="ZoneTexte 71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3082562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3" name="ZoneTexte 4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2503714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23</xdr:row>
      <xdr:rowOff>0</xdr:rowOff>
    </xdr:from>
    <xdr:ext cx="184731" cy="264560"/>
    <xdr:sp macro="" textlink="">
      <xdr:nvSpPr>
        <xdr:cNvPr id="74" name="ZoneTexte 73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3082562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5" name="ZoneTexte 4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2503714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23</xdr:row>
      <xdr:rowOff>0</xdr:rowOff>
    </xdr:from>
    <xdr:ext cx="184731" cy="264560"/>
    <xdr:sp macro="" textlink="">
      <xdr:nvSpPr>
        <xdr:cNvPr id="76" name="ZoneTexte 75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3082562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77" name="ZoneTexte 4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2503714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24</xdr:row>
      <xdr:rowOff>0</xdr:rowOff>
    </xdr:from>
    <xdr:ext cx="184731" cy="264560"/>
    <xdr:sp macro="" textlink="">
      <xdr:nvSpPr>
        <xdr:cNvPr id="78" name="ZoneTexte 77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3082562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9" name="ZoneTexte 4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2503714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25</xdr:row>
      <xdr:rowOff>0</xdr:rowOff>
    </xdr:from>
    <xdr:ext cx="184731" cy="264560"/>
    <xdr:sp macro="" textlink="">
      <xdr:nvSpPr>
        <xdr:cNvPr id="80" name="ZoneTexte 79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3082562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81" name="ZoneTexte 4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2503714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25</xdr:row>
      <xdr:rowOff>0</xdr:rowOff>
    </xdr:from>
    <xdr:ext cx="184731" cy="264560"/>
    <xdr:sp macro="" textlink="">
      <xdr:nvSpPr>
        <xdr:cNvPr id="82" name="ZoneTexte 81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3082562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83" name="ZoneTexte 4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2503714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25</xdr:row>
      <xdr:rowOff>0</xdr:rowOff>
    </xdr:from>
    <xdr:ext cx="184731" cy="264560"/>
    <xdr:sp macro="" textlink="">
      <xdr:nvSpPr>
        <xdr:cNvPr id="84" name="ZoneTexte 83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3082562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85" name="ZoneTexte 4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2503714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26</xdr:row>
      <xdr:rowOff>0</xdr:rowOff>
    </xdr:from>
    <xdr:ext cx="184731" cy="264560"/>
    <xdr:sp macro="" textlink="">
      <xdr:nvSpPr>
        <xdr:cNvPr id="86" name="ZoneTexte 85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3082562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87" name="ZoneTexte 4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2503714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27</xdr:row>
      <xdr:rowOff>0</xdr:rowOff>
    </xdr:from>
    <xdr:ext cx="184731" cy="264560"/>
    <xdr:sp macro="" textlink="">
      <xdr:nvSpPr>
        <xdr:cNvPr id="88" name="ZoneTexte 87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3082562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89" name="ZoneTexte 4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2503714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28</xdr:row>
      <xdr:rowOff>0</xdr:rowOff>
    </xdr:from>
    <xdr:ext cx="184731" cy="264560"/>
    <xdr:sp macro="" textlink="">
      <xdr:nvSpPr>
        <xdr:cNvPr id="90" name="ZoneTexte 89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3082562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91" name="ZoneTexte 4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2503714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29</xdr:row>
      <xdr:rowOff>0</xdr:rowOff>
    </xdr:from>
    <xdr:ext cx="184731" cy="264560"/>
    <xdr:sp macro="" textlink="">
      <xdr:nvSpPr>
        <xdr:cNvPr id="92" name="ZoneTexte 91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3082562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3" name="ZoneTexte 4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2503714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30</xdr:row>
      <xdr:rowOff>0</xdr:rowOff>
    </xdr:from>
    <xdr:ext cx="184731" cy="264560"/>
    <xdr:sp macro="" textlink="">
      <xdr:nvSpPr>
        <xdr:cNvPr id="94" name="ZoneTexte 93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3082562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95" name="ZoneTexte 4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2503714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31</xdr:row>
      <xdr:rowOff>0</xdr:rowOff>
    </xdr:from>
    <xdr:ext cx="184731" cy="264560"/>
    <xdr:sp macro="" textlink="">
      <xdr:nvSpPr>
        <xdr:cNvPr id="96" name="ZoneTexte 95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3082562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97" name="ZoneTexte 4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2503714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32</xdr:row>
      <xdr:rowOff>0</xdr:rowOff>
    </xdr:from>
    <xdr:ext cx="184731" cy="264560"/>
    <xdr:sp macro="" textlink="">
      <xdr:nvSpPr>
        <xdr:cNvPr id="98" name="ZoneTexte 97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3082562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99" name="ZoneTexte 4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2503714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33</xdr:row>
      <xdr:rowOff>0</xdr:rowOff>
    </xdr:from>
    <xdr:ext cx="184731" cy="264560"/>
    <xdr:sp macro="" textlink="">
      <xdr:nvSpPr>
        <xdr:cNvPr id="100" name="ZoneTexte 99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3082562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84731" cy="264560"/>
    <xdr:sp macro="" textlink="">
      <xdr:nvSpPr>
        <xdr:cNvPr id="101" name="ZoneTexte 4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2503714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34</xdr:row>
      <xdr:rowOff>0</xdr:rowOff>
    </xdr:from>
    <xdr:ext cx="184731" cy="264560"/>
    <xdr:sp macro="" textlink="">
      <xdr:nvSpPr>
        <xdr:cNvPr id="102" name="ZoneTexte 101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3082562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35</xdr:row>
      <xdr:rowOff>0</xdr:rowOff>
    </xdr:from>
    <xdr:ext cx="184731" cy="264560"/>
    <xdr:sp macro="" textlink="">
      <xdr:nvSpPr>
        <xdr:cNvPr id="103" name="ZoneTexte 4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2503714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35</xdr:row>
      <xdr:rowOff>0</xdr:rowOff>
    </xdr:from>
    <xdr:ext cx="184731" cy="264560"/>
    <xdr:sp macro="" textlink="">
      <xdr:nvSpPr>
        <xdr:cNvPr id="104" name="ZoneTexte 103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3082562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105" name="ZoneTexte 4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2503714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36</xdr:row>
      <xdr:rowOff>0</xdr:rowOff>
    </xdr:from>
    <xdr:ext cx="184731" cy="264560"/>
    <xdr:sp macro="" textlink="">
      <xdr:nvSpPr>
        <xdr:cNvPr id="106" name="ZoneTexte 105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3082562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107" name="ZoneTexte 4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2503714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37</xdr:row>
      <xdr:rowOff>0</xdr:rowOff>
    </xdr:from>
    <xdr:ext cx="184731" cy="264560"/>
    <xdr:sp macro="" textlink="">
      <xdr:nvSpPr>
        <xdr:cNvPr id="108" name="ZoneTexte 107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3082562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09" name="ZoneTexte 4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2503714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38</xdr:row>
      <xdr:rowOff>0</xdr:rowOff>
    </xdr:from>
    <xdr:ext cx="184731" cy="264560"/>
    <xdr:sp macro="" textlink="">
      <xdr:nvSpPr>
        <xdr:cNvPr id="110" name="ZoneTexte 109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3082562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111" name="ZoneTexte 4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2503714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39</xdr:row>
      <xdr:rowOff>0</xdr:rowOff>
    </xdr:from>
    <xdr:ext cx="184731" cy="264560"/>
    <xdr:sp macro="" textlink="">
      <xdr:nvSpPr>
        <xdr:cNvPr id="112" name="ZoneTexte 111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3082562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113" name="ZoneTexte 4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2503714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40</xdr:row>
      <xdr:rowOff>0</xdr:rowOff>
    </xdr:from>
    <xdr:ext cx="184731" cy="264560"/>
    <xdr:sp macro="" textlink="">
      <xdr:nvSpPr>
        <xdr:cNvPr id="114" name="ZoneTexte 113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3082562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264560"/>
    <xdr:sp macro="" textlink="">
      <xdr:nvSpPr>
        <xdr:cNvPr id="115" name="ZoneTexte 4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2503714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41</xdr:row>
      <xdr:rowOff>0</xdr:rowOff>
    </xdr:from>
    <xdr:ext cx="184731" cy="264560"/>
    <xdr:sp macro="" textlink="">
      <xdr:nvSpPr>
        <xdr:cNvPr id="116" name="ZoneTexte 115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3082562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117" name="ZoneTexte 4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2503714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42</xdr:row>
      <xdr:rowOff>0</xdr:rowOff>
    </xdr:from>
    <xdr:ext cx="184731" cy="264560"/>
    <xdr:sp macro="" textlink="">
      <xdr:nvSpPr>
        <xdr:cNvPr id="118" name="ZoneTexte 117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3082562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19" name="ZoneTexte 4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2503714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44</xdr:row>
      <xdr:rowOff>0</xdr:rowOff>
    </xdr:from>
    <xdr:ext cx="184731" cy="264560"/>
    <xdr:sp macro="" textlink="">
      <xdr:nvSpPr>
        <xdr:cNvPr id="120" name="ZoneTexte 119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3082562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21" name="ZoneTexte 4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2503714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45</xdr:row>
      <xdr:rowOff>0</xdr:rowOff>
    </xdr:from>
    <xdr:ext cx="184731" cy="264560"/>
    <xdr:sp macro="" textlink="">
      <xdr:nvSpPr>
        <xdr:cNvPr id="122" name="ZoneTexte 121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3082562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23" name="ZoneTexte 4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2503714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46</xdr:row>
      <xdr:rowOff>0</xdr:rowOff>
    </xdr:from>
    <xdr:ext cx="184731" cy="264560"/>
    <xdr:sp macro="" textlink="">
      <xdr:nvSpPr>
        <xdr:cNvPr id="124" name="ZoneTexte 123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3082562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25" name="ZoneTexte 4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2503714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47</xdr:row>
      <xdr:rowOff>0</xdr:rowOff>
    </xdr:from>
    <xdr:ext cx="184731" cy="264560"/>
    <xdr:sp macro="" textlink="">
      <xdr:nvSpPr>
        <xdr:cNvPr id="126" name="ZoneTexte 125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3082562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27" name="ZoneTexte 4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2503714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47</xdr:row>
      <xdr:rowOff>0</xdr:rowOff>
    </xdr:from>
    <xdr:ext cx="184731" cy="264560"/>
    <xdr:sp macro="" textlink="">
      <xdr:nvSpPr>
        <xdr:cNvPr id="128" name="ZoneTexte 127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3082562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129" name="ZoneTexte 4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2503714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48</xdr:row>
      <xdr:rowOff>0</xdr:rowOff>
    </xdr:from>
    <xdr:ext cx="184731" cy="264560"/>
    <xdr:sp macro="" textlink="">
      <xdr:nvSpPr>
        <xdr:cNvPr id="130" name="ZoneTexte 129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3082562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131" name="ZoneTexte 4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2503714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49</xdr:row>
      <xdr:rowOff>0</xdr:rowOff>
    </xdr:from>
    <xdr:ext cx="184731" cy="264560"/>
    <xdr:sp macro="" textlink="">
      <xdr:nvSpPr>
        <xdr:cNvPr id="132" name="ZoneTexte 131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3082562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3" name="ZoneTexte 4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2503714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50</xdr:row>
      <xdr:rowOff>0</xdr:rowOff>
    </xdr:from>
    <xdr:ext cx="184731" cy="264560"/>
    <xdr:sp macro="" textlink="">
      <xdr:nvSpPr>
        <xdr:cNvPr id="134" name="ZoneTexte 133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3082562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5" name="ZoneTexte 4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2503714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50</xdr:row>
      <xdr:rowOff>0</xdr:rowOff>
    </xdr:from>
    <xdr:ext cx="184731" cy="264560"/>
    <xdr:sp macro="" textlink="">
      <xdr:nvSpPr>
        <xdr:cNvPr id="136" name="ZoneTexte 135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3082562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7" name="ZoneTexte 4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2503714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50</xdr:row>
      <xdr:rowOff>0</xdr:rowOff>
    </xdr:from>
    <xdr:ext cx="184731" cy="264560"/>
    <xdr:sp macro="" textlink="">
      <xdr:nvSpPr>
        <xdr:cNvPr id="138" name="ZoneTexte 137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3082562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9" name="ZoneTexte 4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2503714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50</xdr:row>
      <xdr:rowOff>0</xdr:rowOff>
    </xdr:from>
    <xdr:ext cx="184731" cy="264560"/>
    <xdr:sp macro="" textlink="">
      <xdr:nvSpPr>
        <xdr:cNvPr id="140" name="ZoneTexte 139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3082562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41" name="ZoneTexte 4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2503714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50</xdr:row>
      <xdr:rowOff>0</xdr:rowOff>
    </xdr:from>
    <xdr:ext cx="184731" cy="264560"/>
    <xdr:sp macro="" textlink="">
      <xdr:nvSpPr>
        <xdr:cNvPr id="142" name="ZoneTexte 141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3082562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43" name="ZoneTexte 4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2503714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50</xdr:row>
      <xdr:rowOff>0</xdr:rowOff>
    </xdr:from>
    <xdr:ext cx="184731" cy="264560"/>
    <xdr:sp macro="" textlink="">
      <xdr:nvSpPr>
        <xdr:cNvPr id="144" name="ZoneTexte 143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3082562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45" name="ZoneTexte 4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2503714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50</xdr:row>
      <xdr:rowOff>0</xdr:rowOff>
    </xdr:from>
    <xdr:ext cx="184731" cy="264560"/>
    <xdr:sp macro="" textlink="">
      <xdr:nvSpPr>
        <xdr:cNvPr id="146" name="ZoneTexte 145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3082562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47" name="ZoneTexte 4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2503714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50</xdr:row>
      <xdr:rowOff>0</xdr:rowOff>
    </xdr:from>
    <xdr:ext cx="184731" cy="264560"/>
    <xdr:sp macro="" textlink="">
      <xdr:nvSpPr>
        <xdr:cNvPr id="148" name="ZoneTexte 147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3082562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49" name="ZoneTexte 4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2503714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50</xdr:row>
      <xdr:rowOff>0</xdr:rowOff>
    </xdr:from>
    <xdr:ext cx="184731" cy="264560"/>
    <xdr:sp macro="" textlink="">
      <xdr:nvSpPr>
        <xdr:cNvPr id="150" name="ZoneTexte 149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3082562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1" name="ZoneTexte 4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2503714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50</xdr:row>
      <xdr:rowOff>0</xdr:rowOff>
    </xdr:from>
    <xdr:ext cx="184731" cy="264560"/>
    <xdr:sp macro="" textlink="">
      <xdr:nvSpPr>
        <xdr:cNvPr id="152" name="ZoneTexte 151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3082562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3" name="ZoneTexte 4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2503714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50</xdr:row>
      <xdr:rowOff>0</xdr:rowOff>
    </xdr:from>
    <xdr:ext cx="184731" cy="264560"/>
    <xdr:sp macro="" textlink="">
      <xdr:nvSpPr>
        <xdr:cNvPr id="154" name="ZoneTexte 153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3082562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5" name="ZoneTexte 4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2503714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50</xdr:row>
      <xdr:rowOff>0</xdr:rowOff>
    </xdr:from>
    <xdr:ext cx="184731" cy="264560"/>
    <xdr:sp macro="" textlink="">
      <xdr:nvSpPr>
        <xdr:cNvPr id="156" name="ZoneTexte 155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3082562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7" name="ZoneTexte 4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2503714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50</xdr:row>
      <xdr:rowOff>0</xdr:rowOff>
    </xdr:from>
    <xdr:ext cx="184731" cy="264560"/>
    <xdr:sp macro="" textlink="">
      <xdr:nvSpPr>
        <xdr:cNvPr id="158" name="ZoneTexte 157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3082562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9" name="ZoneTexte 4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2503714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50</xdr:row>
      <xdr:rowOff>0</xdr:rowOff>
    </xdr:from>
    <xdr:ext cx="184731" cy="264560"/>
    <xdr:sp macro="" textlink="">
      <xdr:nvSpPr>
        <xdr:cNvPr id="160" name="ZoneTexte 159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3082562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1" name="ZoneTexte 4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2503714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50</xdr:row>
      <xdr:rowOff>0</xdr:rowOff>
    </xdr:from>
    <xdr:ext cx="184731" cy="264560"/>
    <xdr:sp macro="" textlink="">
      <xdr:nvSpPr>
        <xdr:cNvPr id="162" name="ZoneTexte 161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3082562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3" name="ZoneTexte 4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2503714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50</xdr:row>
      <xdr:rowOff>0</xdr:rowOff>
    </xdr:from>
    <xdr:ext cx="184731" cy="264560"/>
    <xdr:sp macro="" textlink="">
      <xdr:nvSpPr>
        <xdr:cNvPr id="164" name="ZoneTexte 163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3082562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5" name="ZoneTexte 4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2503714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50</xdr:row>
      <xdr:rowOff>0</xdr:rowOff>
    </xdr:from>
    <xdr:ext cx="184731" cy="264560"/>
    <xdr:sp macro="" textlink="">
      <xdr:nvSpPr>
        <xdr:cNvPr id="166" name="ZoneTexte 165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3082562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7" name="ZoneTexte 4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2503714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50</xdr:row>
      <xdr:rowOff>0</xdr:rowOff>
    </xdr:from>
    <xdr:ext cx="184731" cy="264560"/>
    <xdr:sp macro="" textlink="">
      <xdr:nvSpPr>
        <xdr:cNvPr id="168" name="ZoneTexte 167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3082562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9" name="ZoneTexte 4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2503714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50</xdr:row>
      <xdr:rowOff>0</xdr:rowOff>
    </xdr:from>
    <xdr:ext cx="184731" cy="264560"/>
    <xdr:sp macro="" textlink="">
      <xdr:nvSpPr>
        <xdr:cNvPr id="170" name="ZoneTexte 169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3082562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1" name="ZoneTexte 4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2503714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50</xdr:row>
      <xdr:rowOff>0</xdr:rowOff>
    </xdr:from>
    <xdr:ext cx="184731" cy="264560"/>
    <xdr:sp macro="" textlink="">
      <xdr:nvSpPr>
        <xdr:cNvPr id="172" name="ZoneTexte 171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3082562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3" name="ZoneTexte 4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2503714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50</xdr:row>
      <xdr:rowOff>0</xdr:rowOff>
    </xdr:from>
    <xdr:ext cx="184731" cy="264560"/>
    <xdr:sp macro="" textlink="">
      <xdr:nvSpPr>
        <xdr:cNvPr id="174" name="ZoneTexte 173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3082562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5" name="ZoneTexte 4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2503714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50</xdr:row>
      <xdr:rowOff>0</xdr:rowOff>
    </xdr:from>
    <xdr:ext cx="184731" cy="264560"/>
    <xdr:sp macro="" textlink="">
      <xdr:nvSpPr>
        <xdr:cNvPr id="176" name="ZoneTexte 175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3082562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7" name="ZoneTexte 4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2503714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50</xdr:row>
      <xdr:rowOff>0</xdr:rowOff>
    </xdr:from>
    <xdr:ext cx="184731" cy="264560"/>
    <xdr:sp macro="" textlink="">
      <xdr:nvSpPr>
        <xdr:cNvPr id="178" name="ZoneTexte 177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3082562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9" name="ZoneTexte 4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2503714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50</xdr:row>
      <xdr:rowOff>0</xdr:rowOff>
    </xdr:from>
    <xdr:ext cx="184731" cy="264560"/>
    <xdr:sp macro="" textlink="">
      <xdr:nvSpPr>
        <xdr:cNvPr id="180" name="ZoneTexte 179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3082562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1" name="ZoneTexte 4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2503714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50</xdr:row>
      <xdr:rowOff>0</xdr:rowOff>
    </xdr:from>
    <xdr:ext cx="184731" cy="264560"/>
    <xdr:sp macro="" textlink="">
      <xdr:nvSpPr>
        <xdr:cNvPr id="182" name="ZoneTexte 181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3082562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3" name="ZoneTexte 4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2503714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50</xdr:row>
      <xdr:rowOff>0</xdr:rowOff>
    </xdr:from>
    <xdr:ext cx="184731" cy="264560"/>
    <xdr:sp macro="" textlink="">
      <xdr:nvSpPr>
        <xdr:cNvPr id="184" name="ZoneTexte 183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3082562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5" name="ZoneTexte 4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2503714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50</xdr:row>
      <xdr:rowOff>0</xdr:rowOff>
    </xdr:from>
    <xdr:ext cx="184731" cy="264560"/>
    <xdr:sp macro="" textlink="">
      <xdr:nvSpPr>
        <xdr:cNvPr id="186" name="ZoneTexte 185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3082562" y="4640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7" name="ZoneTexte 4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2503714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50</xdr:row>
      <xdr:rowOff>0</xdr:rowOff>
    </xdr:from>
    <xdr:ext cx="184731" cy="264560"/>
    <xdr:sp macro="" textlink="">
      <xdr:nvSpPr>
        <xdr:cNvPr id="188" name="ZoneTexte 187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3082562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50</xdr:row>
      <xdr:rowOff>0</xdr:rowOff>
    </xdr:from>
    <xdr:ext cx="184731" cy="264560"/>
    <xdr:sp macro="" textlink="">
      <xdr:nvSpPr>
        <xdr:cNvPr id="237" name="ZoneTexte 236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2972798" y="16632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32" name="ZoneTexte 4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264560"/>
    <xdr:sp macro="" textlink="">
      <xdr:nvSpPr>
        <xdr:cNvPr id="433" name="ZoneTexte 4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264560"/>
    <xdr:sp macro="" textlink="">
      <xdr:nvSpPr>
        <xdr:cNvPr id="434" name="ZoneTexte 4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 macro="" textlink="">
      <xdr:nvSpPr>
        <xdr:cNvPr id="435" name="ZoneTexte 4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84731" cy="264560"/>
    <xdr:sp macro="" textlink="">
      <xdr:nvSpPr>
        <xdr:cNvPr id="436" name="ZoneTexte 4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4731" cy="264560"/>
    <xdr:sp macro="" textlink="">
      <xdr:nvSpPr>
        <xdr:cNvPr id="437" name="ZoneTexte 4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438" name="ZoneTexte 4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84731" cy="264560"/>
    <xdr:sp macro="" textlink="">
      <xdr:nvSpPr>
        <xdr:cNvPr id="439" name="ZoneTexte 4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440" name="ZoneTexte 4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441" name="ZoneTexte 4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442" name="ZoneTexte 4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43" name="ZoneTexte 4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444" name="ZoneTexte 4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445" name="ZoneTexte 4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446" name="ZoneTexte 4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447" name="ZoneTexte 4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448" name="ZoneTexte 4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449" name="ZoneTexte 4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450" name="ZoneTexte 4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451" name="ZoneTexte 4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452" name="ZoneTexte 4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53" name="ZoneTexte 4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454" name="ZoneTexte 4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455" name="ZoneTexte 4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456" name="ZoneTexte 4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457" name="ZoneTexte 4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458" name="ZoneTexte 4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84731" cy="264560"/>
    <xdr:sp macro="" textlink="">
      <xdr:nvSpPr>
        <xdr:cNvPr id="459" name="ZoneTexte 4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35</xdr:row>
      <xdr:rowOff>0</xdr:rowOff>
    </xdr:from>
    <xdr:ext cx="184731" cy="264560"/>
    <xdr:sp macro="" textlink="">
      <xdr:nvSpPr>
        <xdr:cNvPr id="460" name="ZoneTexte 4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461" name="ZoneTexte 4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462" name="ZoneTexte 4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463" name="ZoneTexte 4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464" name="ZoneTexte 4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465" name="ZoneTexte 4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264560"/>
    <xdr:sp macro="" textlink="">
      <xdr:nvSpPr>
        <xdr:cNvPr id="466" name="ZoneTexte 4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467" name="ZoneTexte 4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468" name="ZoneTexte 4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469" name="ZoneTexte 4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470" name="ZoneTexte 4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471" name="ZoneTexte 4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472" name="ZoneTexte 4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473" name="ZoneTexte 4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474" name="ZoneTexte 4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475" name="ZoneTexte 4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476" name="ZoneTexte 4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477" name="ZoneTexte 4">
          <a:extLst>
            <a:ext uri="{FF2B5EF4-FFF2-40B4-BE49-F238E27FC236}">
              <a16:creationId xmlns=""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478" name="ZoneTexte 4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479" name="ZoneTexte 4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480" name="ZoneTexte 4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481" name="ZoneTexte 4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482" name="ZoneTexte 4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483" name="ZoneTexte 4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484" name="ZoneTexte 4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485" name="ZoneTexte 4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486" name="ZoneTexte 4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487" name="ZoneTexte 4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488" name="ZoneTexte 4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489" name="ZoneTexte 4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490" name="ZoneTexte 4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491" name="ZoneTexte 4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492" name="ZoneTexte 4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493" name="ZoneTexte 4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494" name="ZoneTexte 4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495" name="ZoneTexte 4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496" name="ZoneTexte 4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497" name="ZoneTexte 4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498" name="ZoneTexte 4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499" name="ZoneTexte 4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00" name="ZoneTexte 4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01" name="ZoneTexte 4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02" name="ZoneTexte 4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03" name="ZoneTexte 4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04" name="ZoneTexte 4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05" name="ZoneTexte 4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06" name="ZoneTexte 4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07" name="ZoneTexte 4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08" name="ZoneTexte 4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09" name="ZoneTexte 4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10" name="ZoneTexte 4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11" name="ZoneTexte 4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12" name="ZoneTexte 4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13" name="ZoneTexte 4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14" name="ZoneTexte 4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15" name="ZoneTexte 4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16" name="ZoneTexte 4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17" name="ZoneTexte 4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18" name="ZoneTexte 4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19" name="ZoneTexte 4">
          <a:extLst>
            <a:ext uri="{FF2B5EF4-FFF2-40B4-BE49-F238E27FC236}">
              <a16:creationId xmlns=""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20" name="ZoneTexte 4">
          <a:extLst>
            <a:ext uri="{FF2B5EF4-FFF2-40B4-BE49-F238E27FC236}">
              <a16:creationId xmlns=""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21" name="ZoneTexte 4">
          <a:extLst>
            <a:ext uri="{FF2B5EF4-FFF2-40B4-BE49-F238E27FC236}">
              <a16:creationId xmlns=""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22" name="ZoneTexte 4">
          <a:extLst>
            <a:ext uri="{FF2B5EF4-FFF2-40B4-BE49-F238E27FC236}">
              <a16:creationId xmlns=""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23" name="ZoneTexte 4">
          <a:extLst>
            <a:ext uri="{FF2B5EF4-FFF2-40B4-BE49-F238E27FC236}">
              <a16:creationId xmlns=""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24" name="ZoneTexte 4">
          <a:extLst>
            <a:ext uri="{FF2B5EF4-FFF2-40B4-BE49-F238E27FC236}">
              <a16:creationId xmlns=""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25" name="ZoneTexte 4">
          <a:extLst>
            <a:ext uri="{FF2B5EF4-FFF2-40B4-BE49-F238E27FC236}">
              <a16:creationId xmlns=""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26" name="ZoneTexte 4">
          <a:extLst>
            <a:ext uri="{FF2B5EF4-FFF2-40B4-BE49-F238E27FC236}">
              <a16:creationId xmlns=""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27" name="ZoneTexte 4">
          <a:extLst>
            <a:ext uri="{FF2B5EF4-FFF2-40B4-BE49-F238E27FC236}">
              <a16:creationId xmlns=""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28" name="ZoneTexte 4">
          <a:extLst>
            <a:ext uri="{FF2B5EF4-FFF2-40B4-BE49-F238E27FC236}">
              <a16:creationId xmlns=""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29" name="ZoneTexte 4">
          <a:extLst>
            <a:ext uri="{FF2B5EF4-FFF2-40B4-BE49-F238E27FC236}">
              <a16:creationId xmlns=""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30" name="ZoneTexte 4">
          <a:extLst>
            <a:ext uri="{FF2B5EF4-FFF2-40B4-BE49-F238E27FC236}">
              <a16:creationId xmlns=""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31" name="ZoneTexte 4">
          <a:extLst>
            <a:ext uri="{FF2B5EF4-FFF2-40B4-BE49-F238E27FC236}">
              <a16:creationId xmlns=""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32" name="ZoneTexte 4">
          <a:extLst>
            <a:ext uri="{FF2B5EF4-FFF2-40B4-BE49-F238E27FC236}">
              <a16:creationId xmlns=""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33" name="ZoneTexte 4">
          <a:extLst>
            <a:ext uri="{FF2B5EF4-FFF2-40B4-BE49-F238E27FC236}">
              <a16:creationId xmlns=""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34" name="ZoneTexte 4">
          <a:extLst>
            <a:ext uri="{FF2B5EF4-FFF2-40B4-BE49-F238E27FC236}">
              <a16:creationId xmlns=""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35" name="ZoneTexte 4">
          <a:extLst>
            <a:ext uri="{FF2B5EF4-FFF2-40B4-BE49-F238E27FC236}">
              <a16:creationId xmlns=""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36" name="ZoneTexte 4">
          <a:extLst>
            <a:ext uri="{FF2B5EF4-FFF2-40B4-BE49-F238E27FC236}">
              <a16:creationId xmlns=""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37" name="ZoneTexte 4">
          <a:extLst>
            <a:ext uri="{FF2B5EF4-FFF2-40B4-BE49-F238E27FC236}">
              <a16:creationId xmlns=""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38" name="ZoneTexte 4">
          <a:extLst>
            <a:ext uri="{FF2B5EF4-FFF2-40B4-BE49-F238E27FC236}">
              <a16:creationId xmlns=""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39" name="ZoneTexte 4">
          <a:extLst>
            <a:ext uri="{FF2B5EF4-FFF2-40B4-BE49-F238E27FC236}">
              <a16:creationId xmlns=""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40" name="ZoneTexte 4">
          <a:extLst>
            <a:ext uri="{FF2B5EF4-FFF2-40B4-BE49-F238E27FC236}">
              <a16:creationId xmlns=""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41" name="ZoneTexte 4">
          <a:extLst>
            <a:ext uri="{FF2B5EF4-FFF2-40B4-BE49-F238E27FC236}">
              <a16:creationId xmlns=""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42" name="ZoneTexte 4">
          <a:extLst>
            <a:ext uri="{FF2B5EF4-FFF2-40B4-BE49-F238E27FC236}">
              <a16:creationId xmlns=""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43" name="ZoneTexte 4">
          <a:extLst>
            <a:ext uri="{FF2B5EF4-FFF2-40B4-BE49-F238E27FC236}">
              <a16:creationId xmlns=""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44" name="ZoneTexte 4">
          <a:extLst>
            <a:ext uri="{FF2B5EF4-FFF2-40B4-BE49-F238E27FC236}">
              <a16:creationId xmlns=""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45" name="ZoneTexte 4">
          <a:extLst>
            <a:ext uri="{FF2B5EF4-FFF2-40B4-BE49-F238E27FC236}">
              <a16:creationId xmlns=""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46" name="ZoneTexte 4">
          <a:extLst>
            <a:ext uri="{FF2B5EF4-FFF2-40B4-BE49-F238E27FC236}">
              <a16:creationId xmlns=""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47" name="ZoneTexte 4">
          <a:extLst>
            <a:ext uri="{FF2B5EF4-FFF2-40B4-BE49-F238E27FC236}">
              <a16:creationId xmlns=""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48" name="ZoneTexte 4">
          <a:extLst>
            <a:ext uri="{FF2B5EF4-FFF2-40B4-BE49-F238E27FC236}">
              <a16:creationId xmlns=""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49" name="ZoneTexte 4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50" name="ZoneTexte 4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51" name="ZoneTexte 4">
          <a:extLst>
            <a:ext uri="{FF2B5EF4-FFF2-40B4-BE49-F238E27FC236}">
              <a16:creationId xmlns=""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52" name="ZoneTexte 4">
          <a:extLst>
            <a:ext uri="{FF2B5EF4-FFF2-40B4-BE49-F238E27FC236}">
              <a16:creationId xmlns=""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53" name="ZoneTexte 4">
          <a:extLst>
            <a:ext uri="{FF2B5EF4-FFF2-40B4-BE49-F238E27FC236}">
              <a16:creationId xmlns=""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54" name="ZoneTexte 4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55" name="ZoneTexte 4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56" name="ZoneTexte 4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57" name="ZoneTexte 4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58" name="ZoneTexte 4">
          <a:extLst>
            <a:ext uri="{FF2B5EF4-FFF2-40B4-BE49-F238E27FC236}">
              <a16:creationId xmlns=""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59" name="ZoneTexte 4">
          <a:extLst>
            <a:ext uri="{FF2B5EF4-FFF2-40B4-BE49-F238E27FC236}">
              <a16:creationId xmlns=""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60" name="ZoneTexte 4">
          <a:extLst>
            <a:ext uri="{FF2B5EF4-FFF2-40B4-BE49-F238E27FC236}">
              <a16:creationId xmlns=""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61" name="ZoneTexte 4">
          <a:extLst>
            <a:ext uri="{FF2B5EF4-FFF2-40B4-BE49-F238E27FC236}">
              <a16:creationId xmlns=""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62" name="ZoneTexte 4">
          <a:extLst>
            <a:ext uri="{FF2B5EF4-FFF2-40B4-BE49-F238E27FC236}">
              <a16:creationId xmlns=""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63" name="ZoneTexte 4">
          <a:extLst>
            <a:ext uri="{FF2B5EF4-FFF2-40B4-BE49-F238E27FC236}">
              <a16:creationId xmlns=""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64" name="ZoneTexte 4">
          <a:extLst>
            <a:ext uri="{FF2B5EF4-FFF2-40B4-BE49-F238E27FC236}">
              <a16:creationId xmlns=""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65" name="ZoneTexte 4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66" name="ZoneTexte 4">
          <a:extLst>
            <a:ext uri="{FF2B5EF4-FFF2-40B4-BE49-F238E27FC236}">
              <a16:creationId xmlns=""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67" name="ZoneTexte 4">
          <a:extLst>
            <a:ext uri="{FF2B5EF4-FFF2-40B4-BE49-F238E27FC236}">
              <a16:creationId xmlns=""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68" name="ZoneTexte 4">
          <a:extLst>
            <a:ext uri="{FF2B5EF4-FFF2-40B4-BE49-F238E27FC236}">
              <a16:creationId xmlns=""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69" name="ZoneTexte 4">
          <a:extLst>
            <a:ext uri="{FF2B5EF4-FFF2-40B4-BE49-F238E27FC236}">
              <a16:creationId xmlns=""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70" name="ZoneTexte 4">
          <a:extLst>
            <a:ext uri="{FF2B5EF4-FFF2-40B4-BE49-F238E27FC236}">
              <a16:creationId xmlns=""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71" name="ZoneTexte 4">
          <a:extLst>
            <a:ext uri="{FF2B5EF4-FFF2-40B4-BE49-F238E27FC236}">
              <a16:creationId xmlns=""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72" name="ZoneTexte 4">
          <a:extLst>
            <a:ext uri="{FF2B5EF4-FFF2-40B4-BE49-F238E27FC236}">
              <a16:creationId xmlns=""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73" name="ZoneTexte 4">
          <a:extLst>
            <a:ext uri="{FF2B5EF4-FFF2-40B4-BE49-F238E27FC236}">
              <a16:creationId xmlns=""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74" name="ZoneTexte 4">
          <a:extLst>
            <a:ext uri="{FF2B5EF4-FFF2-40B4-BE49-F238E27FC236}">
              <a16:creationId xmlns=""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75" name="ZoneTexte 4">
          <a:extLst>
            <a:ext uri="{FF2B5EF4-FFF2-40B4-BE49-F238E27FC236}">
              <a16:creationId xmlns=""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76" name="ZoneTexte 4">
          <a:extLst>
            <a:ext uri="{FF2B5EF4-FFF2-40B4-BE49-F238E27FC236}">
              <a16:creationId xmlns=""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77" name="ZoneTexte 4">
          <a:extLst>
            <a:ext uri="{FF2B5EF4-FFF2-40B4-BE49-F238E27FC236}">
              <a16:creationId xmlns=""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78" name="ZoneTexte 4">
          <a:extLst>
            <a:ext uri="{FF2B5EF4-FFF2-40B4-BE49-F238E27FC236}">
              <a16:creationId xmlns=""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79" name="ZoneTexte 4">
          <a:extLst>
            <a:ext uri="{FF2B5EF4-FFF2-40B4-BE49-F238E27FC236}">
              <a16:creationId xmlns=""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80" name="ZoneTexte 4">
          <a:extLst>
            <a:ext uri="{FF2B5EF4-FFF2-40B4-BE49-F238E27FC236}">
              <a16:creationId xmlns=""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81" name="ZoneTexte 4">
          <a:extLst>
            <a:ext uri="{FF2B5EF4-FFF2-40B4-BE49-F238E27FC236}">
              <a16:creationId xmlns=""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50" name="ZoneTexte 4">
          <a:extLst>
            <a:ext uri="{FF2B5EF4-FFF2-40B4-BE49-F238E27FC236}">
              <a16:creationId xmlns=""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264560"/>
    <xdr:sp macro="" textlink="">
      <xdr:nvSpPr>
        <xdr:cNvPr id="751" name="ZoneTexte 4">
          <a:extLst>
            <a:ext uri="{FF2B5EF4-FFF2-40B4-BE49-F238E27FC236}">
              <a16:creationId xmlns=""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264560"/>
    <xdr:sp macro="" textlink="">
      <xdr:nvSpPr>
        <xdr:cNvPr id="752" name="ZoneTexte 4">
          <a:extLst>
            <a:ext uri="{FF2B5EF4-FFF2-40B4-BE49-F238E27FC236}">
              <a16:creationId xmlns=""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 macro="" textlink="">
      <xdr:nvSpPr>
        <xdr:cNvPr id="753" name="ZoneTexte 4">
          <a:extLst>
            <a:ext uri="{FF2B5EF4-FFF2-40B4-BE49-F238E27FC236}">
              <a16:creationId xmlns=""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84731" cy="264560"/>
    <xdr:sp macro="" textlink="">
      <xdr:nvSpPr>
        <xdr:cNvPr id="754" name="ZoneTexte 4">
          <a:extLst>
            <a:ext uri="{FF2B5EF4-FFF2-40B4-BE49-F238E27FC236}">
              <a16:creationId xmlns=""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4731" cy="264560"/>
    <xdr:sp macro="" textlink="">
      <xdr:nvSpPr>
        <xdr:cNvPr id="755" name="ZoneTexte 4">
          <a:extLst>
            <a:ext uri="{FF2B5EF4-FFF2-40B4-BE49-F238E27FC236}">
              <a16:creationId xmlns=""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756" name="ZoneTexte 4">
          <a:extLst>
            <a:ext uri="{FF2B5EF4-FFF2-40B4-BE49-F238E27FC236}">
              <a16:creationId xmlns=""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84731" cy="264560"/>
    <xdr:sp macro="" textlink="">
      <xdr:nvSpPr>
        <xdr:cNvPr id="757" name="ZoneTexte 4">
          <a:extLst>
            <a:ext uri="{FF2B5EF4-FFF2-40B4-BE49-F238E27FC236}">
              <a16:creationId xmlns=""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758" name="ZoneTexte 4">
          <a:extLst>
            <a:ext uri="{FF2B5EF4-FFF2-40B4-BE49-F238E27FC236}">
              <a16:creationId xmlns=""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759" name="ZoneTexte 4">
          <a:extLst>
            <a:ext uri="{FF2B5EF4-FFF2-40B4-BE49-F238E27FC236}">
              <a16:creationId xmlns=""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760" name="ZoneTexte 4">
          <a:extLst>
            <a:ext uri="{FF2B5EF4-FFF2-40B4-BE49-F238E27FC236}">
              <a16:creationId xmlns=""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61" name="ZoneTexte 4">
          <a:extLst>
            <a:ext uri="{FF2B5EF4-FFF2-40B4-BE49-F238E27FC236}">
              <a16:creationId xmlns=""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762" name="ZoneTexte 4">
          <a:extLst>
            <a:ext uri="{FF2B5EF4-FFF2-40B4-BE49-F238E27FC236}">
              <a16:creationId xmlns=""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63" name="ZoneTexte 4">
          <a:extLst>
            <a:ext uri="{FF2B5EF4-FFF2-40B4-BE49-F238E27FC236}">
              <a16:creationId xmlns=""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764" name="ZoneTexte 4">
          <a:extLst>
            <a:ext uri="{FF2B5EF4-FFF2-40B4-BE49-F238E27FC236}">
              <a16:creationId xmlns=""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765" name="ZoneTexte 4">
          <a:extLst>
            <a:ext uri="{FF2B5EF4-FFF2-40B4-BE49-F238E27FC236}">
              <a16:creationId xmlns=""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66" name="ZoneTexte 4">
          <a:extLst>
            <a:ext uri="{FF2B5EF4-FFF2-40B4-BE49-F238E27FC236}">
              <a16:creationId xmlns=""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767" name="ZoneTexte 4">
          <a:extLst>
            <a:ext uri="{FF2B5EF4-FFF2-40B4-BE49-F238E27FC236}">
              <a16:creationId xmlns=""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68" name="ZoneTexte 4">
          <a:extLst>
            <a:ext uri="{FF2B5EF4-FFF2-40B4-BE49-F238E27FC236}">
              <a16:creationId xmlns=""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69" name="ZoneTexte 4">
          <a:extLst>
            <a:ext uri="{FF2B5EF4-FFF2-40B4-BE49-F238E27FC236}">
              <a16:creationId xmlns=""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770" name="ZoneTexte 4">
          <a:extLst>
            <a:ext uri="{FF2B5EF4-FFF2-40B4-BE49-F238E27FC236}">
              <a16:creationId xmlns=""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771" name="ZoneTexte 4">
          <a:extLst>
            <a:ext uri="{FF2B5EF4-FFF2-40B4-BE49-F238E27FC236}">
              <a16:creationId xmlns=""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772" name="ZoneTexte 4">
          <a:extLst>
            <a:ext uri="{FF2B5EF4-FFF2-40B4-BE49-F238E27FC236}">
              <a16:creationId xmlns=""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773" name="ZoneTexte 4">
          <a:extLst>
            <a:ext uri="{FF2B5EF4-FFF2-40B4-BE49-F238E27FC236}">
              <a16:creationId xmlns=""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774" name="ZoneTexte 4">
          <a:extLst>
            <a:ext uri="{FF2B5EF4-FFF2-40B4-BE49-F238E27FC236}">
              <a16:creationId xmlns=""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775" name="ZoneTexte 4">
          <a:extLst>
            <a:ext uri="{FF2B5EF4-FFF2-40B4-BE49-F238E27FC236}">
              <a16:creationId xmlns=""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776" name="ZoneTexte 4">
          <a:extLst>
            <a:ext uri="{FF2B5EF4-FFF2-40B4-BE49-F238E27FC236}">
              <a16:creationId xmlns=""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84731" cy="264560"/>
    <xdr:sp macro="" textlink="">
      <xdr:nvSpPr>
        <xdr:cNvPr id="777" name="ZoneTexte 4">
          <a:extLst>
            <a:ext uri="{FF2B5EF4-FFF2-40B4-BE49-F238E27FC236}">
              <a16:creationId xmlns=""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35</xdr:row>
      <xdr:rowOff>0</xdr:rowOff>
    </xdr:from>
    <xdr:ext cx="184731" cy="264560"/>
    <xdr:sp macro="" textlink="">
      <xdr:nvSpPr>
        <xdr:cNvPr id="778" name="ZoneTexte 4">
          <a:extLst>
            <a:ext uri="{FF2B5EF4-FFF2-40B4-BE49-F238E27FC236}">
              <a16:creationId xmlns=""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779" name="ZoneTexte 4">
          <a:extLst>
            <a:ext uri="{FF2B5EF4-FFF2-40B4-BE49-F238E27FC236}">
              <a16:creationId xmlns=""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780" name="ZoneTexte 4">
          <a:extLst>
            <a:ext uri="{FF2B5EF4-FFF2-40B4-BE49-F238E27FC236}">
              <a16:creationId xmlns=""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781" name="ZoneTexte 4">
          <a:extLst>
            <a:ext uri="{FF2B5EF4-FFF2-40B4-BE49-F238E27FC236}">
              <a16:creationId xmlns=""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782" name="ZoneTexte 4">
          <a:extLst>
            <a:ext uri="{FF2B5EF4-FFF2-40B4-BE49-F238E27FC236}">
              <a16:creationId xmlns=""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783" name="ZoneTexte 4">
          <a:extLst>
            <a:ext uri="{FF2B5EF4-FFF2-40B4-BE49-F238E27FC236}">
              <a16:creationId xmlns=""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264560"/>
    <xdr:sp macro="" textlink="">
      <xdr:nvSpPr>
        <xdr:cNvPr id="784" name="ZoneTexte 4">
          <a:extLst>
            <a:ext uri="{FF2B5EF4-FFF2-40B4-BE49-F238E27FC236}">
              <a16:creationId xmlns=""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785" name="ZoneTexte 4">
          <a:extLst>
            <a:ext uri="{FF2B5EF4-FFF2-40B4-BE49-F238E27FC236}">
              <a16:creationId xmlns=""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786" name="ZoneTexte 4">
          <a:extLst>
            <a:ext uri="{FF2B5EF4-FFF2-40B4-BE49-F238E27FC236}">
              <a16:creationId xmlns=""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787" name="ZoneTexte 4">
          <a:extLst>
            <a:ext uri="{FF2B5EF4-FFF2-40B4-BE49-F238E27FC236}">
              <a16:creationId xmlns=""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788" name="ZoneTexte 4">
          <a:extLst>
            <a:ext uri="{FF2B5EF4-FFF2-40B4-BE49-F238E27FC236}">
              <a16:creationId xmlns=""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789" name="ZoneTexte 4">
          <a:extLst>
            <a:ext uri="{FF2B5EF4-FFF2-40B4-BE49-F238E27FC236}">
              <a16:creationId xmlns=""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790" name="ZoneTexte 4">
          <a:extLst>
            <a:ext uri="{FF2B5EF4-FFF2-40B4-BE49-F238E27FC236}">
              <a16:creationId xmlns=""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791" name="ZoneTexte 4">
          <a:extLst>
            <a:ext uri="{FF2B5EF4-FFF2-40B4-BE49-F238E27FC236}">
              <a16:creationId xmlns=""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792" name="ZoneTexte 4">
          <a:extLst>
            <a:ext uri="{FF2B5EF4-FFF2-40B4-BE49-F238E27FC236}">
              <a16:creationId xmlns=""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793" name="ZoneTexte 4">
          <a:extLst>
            <a:ext uri="{FF2B5EF4-FFF2-40B4-BE49-F238E27FC236}">
              <a16:creationId xmlns=""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794" name="ZoneTexte 4">
          <a:extLst>
            <a:ext uri="{FF2B5EF4-FFF2-40B4-BE49-F238E27FC236}">
              <a16:creationId xmlns=""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795" name="ZoneTexte 4">
          <a:extLst>
            <a:ext uri="{FF2B5EF4-FFF2-40B4-BE49-F238E27FC236}">
              <a16:creationId xmlns=""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796" name="ZoneTexte 4">
          <a:extLst>
            <a:ext uri="{FF2B5EF4-FFF2-40B4-BE49-F238E27FC236}">
              <a16:creationId xmlns=""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797" name="ZoneTexte 4">
          <a:extLst>
            <a:ext uri="{FF2B5EF4-FFF2-40B4-BE49-F238E27FC236}">
              <a16:creationId xmlns=""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798" name="ZoneTexte 4">
          <a:extLst>
            <a:ext uri="{FF2B5EF4-FFF2-40B4-BE49-F238E27FC236}">
              <a16:creationId xmlns=""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799" name="ZoneTexte 4">
          <a:extLst>
            <a:ext uri="{FF2B5EF4-FFF2-40B4-BE49-F238E27FC236}">
              <a16:creationId xmlns=""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00" name="ZoneTexte 4">
          <a:extLst>
            <a:ext uri="{FF2B5EF4-FFF2-40B4-BE49-F238E27FC236}">
              <a16:creationId xmlns=""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01" name="ZoneTexte 4">
          <a:extLst>
            <a:ext uri="{FF2B5EF4-FFF2-40B4-BE49-F238E27FC236}">
              <a16:creationId xmlns=""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02" name="ZoneTexte 4">
          <a:extLst>
            <a:ext uri="{FF2B5EF4-FFF2-40B4-BE49-F238E27FC236}">
              <a16:creationId xmlns=""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03" name="ZoneTexte 4">
          <a:extLst>
            <a:ext uri="{FF2B5EF4-FFF2-40B4-BE49-F238E27FC236}">
              <a16:creationId xmlns=""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04" name="ZoneTexte 4">
          <a:extLst>
            <a:ext uri="{FF2B5EF4-FFF2-40B4-BE49-F238E27FC236}">
              <a16:creationId xmlns=""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05" name="ZoneTexte 4">
          <a:extLst>
            <a:ext uri="{FF2B5EF4-FFF2-40B4-BE49-F238E27FC236}">
              <a16:creationId xmlns=""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06" name="ZoneTexte 4">
          <a:extLst>
            <a:ext uri="{FF2B5EF4-FFF2-40B4-BE49-F238E27FC236}">
              <a16:creationId xmlns=""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07" name="ZoneTexte 4">
          <a:extLst>
            <a:ext uri="{FF2B5EF4-FFF2-40B4-BE49-F238E27FC236}">
              <a16:creationId xmlns=""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08" name="ZoneTexte 4">
          <a:extLst>
            <a:ext uri="{FF2B5EF4-FFF2-40B4-BE49-F238E27FC236}">
              <a16:creationId xmlns=""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09" name="ZoneTexte 4">
          <a:extLst>
            <a:ext uri="{FF2B5EF4-FFF2-40B4-BE49-F238E27FC236}">
              <a16:creationId xmlns=""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10" name="ZoneTexte 4">
          <a:extLst>
            <a:ext uri="{FF2B5EF4-FFF2-40B4-BE49-F238E27FC236}">
              <a16:creationId xmlns=""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11" name="ZoneTexte 4">
          <a:extLst>
            <a:ext uri="{FF2B5EF4-FFF2-40B4-BE49-F238E27FC236}">
              <a16:creationId xmlns=""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12" name="ZoneTexte 4">
          <a:extLst>
            <a:ext uri="{FF2B5EF4-FFF2-40B4-BE49-F238E27FC236}">
              <a16:creationId xmlns=""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13" name="ZoneTexte 4">
          <a:extLst>
            <a:ext uri="{FF2B5EF4-FFF2-40B4-BE49-F238E27FC236}">
              <a16:creationId xmlns=""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14" name="ZoneTexte 4">
          <a:extLst>
            <a:ext uri="{FF2B5EF4-FFF2-40B4-BE49-F238E27FC236}">
              <a16:creationId xmlns=""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15" name="ZoneTexte 4">
          <a:extLst>
            <a:ext uri="{FF2B5EF4-FFF2-40B4-BE49-F238E27FC236}">
              <a16:creationId xmlns=""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16" name="ZoneTexte 4">
          <a:extLst>
            <a:ext uri="{FF2B5EF4-FFF2-40B4-BE49-F238E27FC236}">
              <a16:creationId xmlns=""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17" name="ZoneTexte 4">
          <a:extLst>
            <a:ext uri="{FF2B5EF4-FFF2-40B4-BE49-F238E27FC236}">
              <a16:creationId xmlns=""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18" name="ZoneTexte 4">
          <a:extLst>
            <a:ext uri="{FF2B5EF4-FFF2-40B4-BE49-F238E27FC236}">
              <a16:creationId xmlns=""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19" name="ZoneTexte 4">
          <a:extLst>
            <a:ext uri="{FF2B5EF4-FFF2-40B4-BE49-F238E27FC236}">
              <a16:creationId xmlns=""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20" name="ZoneTexte 4">
          <a:extLst>
            <a:ext uri="{FF2B5EF4-FFF2-40B4-BE49-F238E27FC236}">
              <a16:creationId xmlns=""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21" name="ZoneTexte 4">
          <a:extLst>
            <a:ext uri="{FF2B5EF4-FFF2-40B4-BE49-F238E27FC236}">
              <a16:creationId xmlns=""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22" name="ZoneTexte 4">
          <a:extLst>
            <a:ext uri="{FF2B5EF4-FFF2-40B4-BE49-F238E27FC236}">
              <a16:creationId xmlns=""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23" name="ZoneTexte 4">
          <a:extLst>
            <a:ext uri="{FF2B5EF4-FFF2-40B4-BE49-F238E27FC236}">
              <a16:creationId xmlns=""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24" name="ZoneTexte 4">
          <a:extLst>
            <a:ext uri="{FF2B5EF4-FFF2-40B4-BE49-F238E27FC236}">
              <a16:creationId xmlns=""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25" name="ZoneTexte 4">
          <a:extLst>
            <a:ext uri="{FF2B5EF4-FFF2-40B4-BE49-F238E27FC236}">
              <a16:creationId xmlns=""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26" name="ZoneTexte 4">
          <a:extLst>
            <a:ext uri="{FF2B5EF4-FFF2-40B4-BE49-F238E27FC236}">
              <a16:creationId xmlns=""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27" name="ZoneTexte 4">
          <a:extLst>
            <a:ext uri="{FF2B5EF4-FFF2-40B4-BE49-F238E27FC236}">
              <a16:creationId xmlns=""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28" name="ZoneTexte 4">
          <a:extLst>
            <a:ext uri="{FF2B5EF4-FFF2-40B4-BE49-F238E27FC236}">
              <a16:creationId xmlns=""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29" name="ZoneTexte 4">
          <a:extLst>
            <a:ext uri="{FF2B5EF4-FFF2-40B4-BE49-F238E27FC236}">
              <a16:creationId xmlns=""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30" name="ZoneTexte 4">
          <a:extLst>
            <a:ext uri="{FF2B5EF4-FFF2-40B4-BE49-F238E27FC236}">
              <a16:creationId xmlns=""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31" name="ZoneTexte 4">
          <a:extLst>
            <a:ext uri="{FF2B5EF4-FFF2-40B4-BE49-F238E27FC236}">
              <a16:creationId xmlns=""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32" name="ZoneTexte 4">
          <a:extLst>
            <a:ext uri="{FF2B5EF4-FFF2-40B4-BE49-F238E27FC236}">
              <a16:creationId xmlns=""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33" name="ZoneTexte 4">
          <a:extLst>
            <a:ext uri="{FF2B5EF4-FFF2-40B4-BE49-F238E27FC236}">
              <a16:creationId xmlns=""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34" name="ZoneTexte 4">
          <a:extLst>
            <a:ext uri="{FF2B5EF4-FFF2-40B4-BE49-F238E27FC236}">
              <a16:creationId xmlns=""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35" name="ZoneTexte 4">
          <a:extLst>
            <a:ext uri="{FF2B5EF4-FFF2-40B4-BE49-F238E27FC236}">
              <a16:creationId xmlns=""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36" name="ZoneTexte 4">
          <a:extLst>
            <a:ext uri="{FF2B5EF4-FFF2-40B4-BE49-F238E27FC236}">
              <a16:creationId xmlns=""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37" name="ZoneTexte 4">
          <a:extLst>
            <a:ext uri="{FF2B5EF4-FFF2-40B4-BE49-F238E27FC236}">
              <a16:creationId xmlns=""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38" name="ZoneTexte 4">
          <a:extLst>
            <a:ext uri="{FF2B5EF4-FFF2-40B4-BE49-F238E27FC236}">
              <a16:creationId xmlns=""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39" name="ZoneTexte 4">
          <a:extLst>
            <a:ext uri="{FF2B5EF4-FFF2-40B4-BE49-F238E27FC236}">
              <a16:creationId xmlns=""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40" name="ZoneTexte 4">
          <a:extLst>
            <a:ext uri="{FF2B5EF4-FFF2-40B4-BE49-F238E27FC236}">
              <a16:creationId xmlns=""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41" name="ZoneTexte 4">
          <a:extLst>
            <a:ext uri="{FF2B5EF4-FFF2-40B4-BE49-F238E27FC236}">
              <a16:creationId xmlns=""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42" name="ZoneTexte 4">
          <a:extLst>
            <a:ext uri="{FF2B5EF4-FFF2-40B4-BE49-F238E27FC236}">
              <a16:creationId xmlns=""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43" name="ZoneTexte 4">
          <a:extLst>
            <a:ext uri="{FF2B5EF4-FFF2-40B4-BE49-F238E27FC236}">
              <a16:creationId xmlns=""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44" name="ZoneTexte 4">
          <a:extLst>
            <a:ext uri="{FF2B5EF4-FFF2-40B4-BE49-F238E27FC236}">
              <a16:creationId xmlns=""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45" name="ZoneTexte 4">
          <a:extLst>
            <a:ext uri="{FF2B5EF4-FFF2-40B4-BE49-F238E27FC236}">
              <a16:creationId xmlns=""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46" name="ZoneTexte 4">
          <a:extLst>
            <a:ext uri="{FF2B5EF4-FFF2-40B4-BE49-F238E27FC236}">
              <a16:creationId xmlns=""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47" name="ZoneTexte 4">
          <a:extLst>
            <a:ext uri="{FF2B5EF4-FFF2-40B4-BE49-F238E27FC236}">
              <a16:creationId xmlns=""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48" name="ZoneTexte 4">
          <a:extLst>
            <a:ext uri="{FF2B5EF4-FFF2-40B4-BE49-F238E27FC236}">
              <a16:creationId xmlns=""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49" name="ZoneTexte 4">
          <a:extLst>
            <a:ext uri="{FF2B5EF4-FFF2-40B4-BE49-F238E27FC236}">
              <a16:creationId xmlns=""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50" name="ZoneTexte 4">
          <a:extLst>
            <a:ext uri="{FF2B5EF4-FFF2-40B4-BE49-F238E27FC236}">
              <a16:creationId xmlns=""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51" name="ZoneTexte 4">
          <a:extLst>
            <a:ext uri="{FF2B5EF4-FFF2-40B4-BE49-F238E27FC236}">
              <a16:creationId xmlns=""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52" name="ZoneTexte 4">
          <a:extLst>
            <a:ext uri="{FF2B5EF4-FFF2-40B4-BE49-F238E27FC236}">
              <a16:creationId xmlns=""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53" name="ZoneTexte 4">
          <a:extLst>
            <a:ext uri="{FF2B5EF4-FFF2-40B4-BE49-F238E27FC236}">
              <a16:creationId xmlns=""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54" name="ZoneTexte 4">
          <a:extLst>
            <a:ext uri="{FF2B5EF4-FFF2-40B4-BE49-F238E27FC236}">
              <a16:creationId xmlns=""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55" name="ZoneTexte 4">
          <a:extLst>
            <a:ext uri="{FF2B5EF4-FFF2-40B4-BE49-F238E27FC236}">
              <a16:creationId xmlns=""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56" name="ZoneTexte 4">
          <a:extLst>
            <a:ext uri="{FF2B5EF4-FFF2-40B4-BE49-F238E27FC236}">
              <a16:creationId xmlns=""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57" name="ZoneTexte 4">
          <a:extLst>
            <a:ext uri="{FF2B5EF4-FFF2-40B4-BE49-F238E27FC236}">
              <a16:creationId xmlns=""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58" name="ZoneTexte 4">
          <a:extLst>
            <a:ext uri="{FF2B5EF4-FFF2-40B4-BE49-F238E27FC236}">
              <a16:creationId xmlns=""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59" name="ZoneTexte 4">
          <a:extLst>
            <a:ext uri="{FF2B5EF4-FFF2-40B4-BE49-F238E27FC236}">
              <a16:creationId xmlns=""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60" name="ZoneTexte 4">
          <a:extLst>
            <a:ext uri="{FF2B5EF4-FFF2-40B4-BE49-F238E27FC236}">
              <a16:creationId xmlns=""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61" name="ZoneTexte 4">
          <a:extLst>
            <a:ext uri="{FF2B5EF4-FFF2-40B4-BE49-F238E27FC236}">
              <a16:creationId xmlns=""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62" name="ZoneTexte 4">
          <a:extLst>
            <a:ext uri="{FF2B5EF4-FFF2-40B4-BE49-F238E27FC236}">
              <a16:creationId xmlns=""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63" name="ZoneTexte 4">
          <a:extLst>
            <a:ext uri="{FF2B5EF4-FFF2-40B4-BE49-F238E27FC236}">
              <a16:creationId xmlns=""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64" name="ZoneTexte 4">
          <a:extLst>
            <a:ext uri="{FF2B5EF4-FFF2-40B4-BE49-F238E27FC236}">
              <a16:creationId xmlns=""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65" name="ZoneTexte 4">
          <a:extLst>
            <a:ext uri="{FF2B5EF4-FFF2-40B4-BE49-F238E27FC236}">
              <a16:creationId xmlns=""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66" name="ZoneTexte 4">
          <a:extLst>
            <a:ext uri="{FF2B5EF4-FFF2-40B4-BE49-F238E27FC236}">
              <a16:creationId xmlns=""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67" name="ZoneTexte 4">
          <a:extLst>
            <a:ext uri="{FF2B5EF4-FFF2-40B4-BE49-F238E27FC236}">
              <a16:creationId xmlns=""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68" name="ZoneTexte 4">
          <a:extLst>
            <a:ext uri="{FF2B5EF4-FFF2-40B4-BE49-F238E27FC236}">
              <a16:creationId xmlns=""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69" name="ZoneTexte 4">
          <a:extLst>
            <a:ext uri="{FF2B5EF4-FFF2-40B4-BE49-F238E27FC236}">
              <a16:creationId xmlns=""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70" name="ZoneTexte 4">
          <a:extLst>
            <a:ext uri="{FF2B5EF4-FFF2-40B4-BE49-F238E27FC236}">
              <a16:creationId xmlns=""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71" name="ZoneTexte 4">
          <a:extLst>
            <a:ext uri="{FF2B5EF4-FFF2-40B4-BE49-F238E27FC236}">
              <a16:creationId xmlns=""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72" name="ZoneTexte 4">
          <a:extLst>
            <a:ext uri="{FF2B5EF4-FFF2-40B4-BE49-F238E27FC236}">
              <a16:creationId xmlns=""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73" name="ZoneTexte 4">
          <a:extLst>
            <a:ext uri="{FF2B5EF4-FFF2-40B4-BE49-F238E27FC236}">
              <a16:creationId xmlns=""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74" name="ZoneTexte 4">
          <a:extLst>
            <a:ext uri="{FF2B5EF4-FFF2-40B4-BE49-F238E27FC236}">
              <a16:creationId xmlns=""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75" name="ZoneTexte 4">
          <a:extLst>
            <a:ext uri="{FF2B5EF4-FFF2-40B4-BE49-F238E27FC236}">
              <a16:creationId xmlns=""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76" name="ZoneTexte 4">
          <a:extLst>
            <a:ext uri="{FF2B5EF4-FFF2-40B4-BE49-F238E27FC236}">
              <a16:creationId xmlns=""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77" name="ZoneTexte 4">
          <a:extLst>
            <a:ext uri="{FF2B5EF4-FFF2-40B4-BE49-F238E27FC236}">
              <a16:creationId xmlns=""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78" name="ZoneTexte 4">
          <a:extLst>
            <a:ext uri="{FF2B5EF4-FFF2-40B4-BE49-F238E27FC236}">
              <a16:creationId xmlns=""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79" name="ZoneTexte 4">
          <a:extLst>
            <a:ext uri="{FF2B5EF4-FFF2-40B4-BE49-F238E27FC236}">
              <a16:creationId xmlns=""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80" name="ZoneTexte 4">
          <a:extLst>
            <a:ext uri="{FF2B5EF4-FFF2-40B4-BE49-F238E27FC236}">
              <a16:creationId xmlns=""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81" name="ZoneTexte 4">
          <a:extLst>
            <a:ext uri="{FF2B5EF4-FFF2-40B4-BE49-F238E27FC236}">
              <a16:creationId xmlns=""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82" name="ZoneTexte 4">
          <a:extLst>
            <a:ext uri="{FF2B5EF4-FFF2-40B4-BE49-F238E27FC236}">
              <a16:creationId xmlns=""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83" name="ZoneTexte 4">
          <a:extLst>
            <a:ext uri="{FF2B5EF4-FFF2-40B4-BE49-F238E27FC236}">
              <a16:creationId xmlns=""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84" name="ZoneTexte 4">
          <a:extLst>
            <a:ext uri="{FF2B5EF4-FFF2-40B4-BE49-F238E27FC236}">
              <a16:creationId xmlns=""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85" name="ZoneTexte 4">
          <a:extLst>
            <a:ext uri="{FF2B5EF4-FFF2-40B4-BE49-F238E27FC236}">
              <a16:creationId xmlns=""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86" name="ZoneTexte 4">
          <a:extLst>
            <a:ext uri="{FF2B5EF4-FFF2-40B4-BE49-F238E27FC236}">
              <a16:creationId xmlns=""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87" name="ZoneTexte 4">
          <a:extLst>
            <a:ext uri="{FF2B5EF4-FFF2-40B4-BE49-F238E27FC236}">
              <a16:creationId xmlns=""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88" name="ZoneTexte 4">
          <a:extLst>
            <a:ext uri="{FF2B5EF4-FFF2-40B4-BE49-F238E27FC236}">
              <a16:creationId xmlns=""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89" name="ZoneTexte 4">
          <a:extLst>
            <a:ext uri="{FF2B5EF4-FFF2-40B4-BE49-F238E27FC236}">
              <a16:creationId xmlns=""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90" name="ZoneTexte 4">
          <a:extLst>
            <a:ext uri="{FF2B5EF4-FFF2-40B4-BE49-F238E27FC236}">
              <a16:creationId xmlns=""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91" name="ZoneTexte 4">
          <a:extLst>
            <a:ext uri="{FF2B5EF4-FFF2-40B4-BE49-F238E27FC236}">
              <a16:creationId xmlns=""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92" name="ZoneTexte 4">
          <a:extLst>
            <a:ext uri="{FF2B5EF4-FFF2-40B4-BE49-F238E27FC236}">
              <a16:creationId xmlns=""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93" name="ZoneTexte 4">
          <a:extLst>
            <a:ext uri="{FF2B5EF4-FFF2-40B4-BE49-F238E27FC236}">
              <a16:creationId xmlns=""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94" name="ZoneTexte 4">
          <a:extLst>
            <a:ext uri="{FF2B5EF4-FFF2-40B4-BE49-F238E27FC236}">
              <a16:creationId xmlns=""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95" name="ZoneTexte 4">
          <a:extLst>
            <a:ext uri="{FF2B5EF4-FFF2-40B4-BE49-F238E27FC236}">
              <a16:creationId xmlns=""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96" name="ZoneTexte 4">
          <a:extLst>
            <a:ext uri="{FF2B5EF4-FFF2-40B4-BE49-F238E27FC236}">
              <a16:creationId xmlns=""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97" name="ZoneTexte 4">
          <a:extLst>
            <a:ext uri="{FF2B5EF4-FFF2-40B4-BE49-F238E27FC236}">
              <a16:creationId xmlns=""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98" name="ZoneTexte 4">
          <a:extLst>
            <a:ext uri="{FF2B5EF4-FFF2-40B4-BE49-F238E27FC236}">
              <a16:creationId xmlns=""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899" name="ZoneTexte 4">
          <a:extLst>
            <a:ext uri="{FF2B5EF4-FFF2-40B4-BE49-F238E27FC236}">
              <a16:creationId xmlns=""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98" name="ZoneTexte 4">
          <a:extLst>
            <a:ext uri="{FF2B5EF4-FFF2-40B4-BE49-F238E27FC236}">
              <a16:creationId xmlns=""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2736273" y="14185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50</xdr:row>
      <xdr:rowOff>0</xdr:rowOff>
    </xdr:from>
    <xdr:ext cx="184731" cy="264560"/>
    <xdr:sp macro="" textlink="">
      <xdr:nvSpPr>
        <xdr:cNvPr id="600" name="ZoneTexte 599">
          <a:extLst>
            <a:ext uri="{FF2B5EF4-FFF2-40B4-BE49-F238E27FC236}">
              <a16:creationId xmlns=""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3296071" y="14185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601" name="ZoneTexte 4">
          <a:extLst>
            <a:ext uri="{FF2B5EF4-FFF2-40B4-BE49-F238E27FC236}">
              <a16:creationId xmlns=""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2736273" y="14185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1750423</xdr:colOff>
      <xdr:row>50</xdr:row>
      <xdr:rowOff>0</xdr:rowOff>
    </xdr:from>
    <xdr:ext cx="184731" cy="264560"/>
    <xdr:sp macro="" textlink="">
      <xdr:nvSpPr>
        <xdr:cNvPr id="602" name="ZoneTexte 601">
          <a:extLst>
            <a:ext uri="{FF2B5EF4-FFF2-40B4-BE49-F238E27FC236}">
              <a16:creationId xmlns=""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3296071" y="14185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604" name="ZoneTexte 4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2736273" y="14185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605" name="ZoneTexte 4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2736273" y="14185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907" name="ZoneTexte 4">
          <a:extLst>
            <a:ext uri="{FF2B5EF4-FFF2-40B4-BE49-F238E27FC236}">
              <a16:creationId xmlns=""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264560"/>
    <xdr:sp macro="" textlink="">
      <xdr:nvSpPr>
        <xdr:cNvPr id="908" name="ZoneTexte 4">
          <a:extLst>
            <a:ext uri="{FF2B5EF4-FFF2-40B4-BE49-F238E27FC236}">
              <a16:creationId xmlns=""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264560"/>
    <xdr:sp macro="" textlink="">
      <xdr:nvSpPr>
        <xdr:cNvPr id="909" name="ZoneTexte 4">
          <a:extLst>
            <a:ext uri="{FF2B5EF4-FFF2-40B4-BE49-F238E27FC236}">
              <a16:creationId xmlns=""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 macro="" textlink="">
      <xdr:nvSpPr>
        <xdr:cNvPr id="910" name="ZoneTexte 4">
          <a:extLst>
            <a:ext uri="{FF2B5EF4-FFF2-40B4-BE49-F238E27FC236}">
              <a16:creationId xmlns=""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84731" cy="264560"/>
    <xdr:sp macro="" textlink="">
      <xdr:nvSpPr>
        <xdr:cNvPr id="911" name="ZoneTexte 4">
          <a:extLst>
            <a:ext uri="{FF2B5EF4-FFF2-40B4-BE49-F238E27FC236}">
              <a16:creationId xmlns=""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4731" cy="264560"/>
    <xdr:sp macro="" textlink="">
      <xdr:nvSpPr>
        <xdr:cNvPr id="912" name="ZoneTexte 4">
          <a:extLst>
            <a:ext uri="{FF2B5EF4-FFF2-40B4-BE49-F238E27FC236}">
              <a16:creationId xmlns=""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913" name="ZoneTexte 4">
          <a:extLst>
            <a:ext uri="{FF2B5EF4-FFF2-40B4-BE49-F238E27FC236}">
              <a16:creationId xmlns=""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84731" cy="264560"/>
    <xdr:sp macro="" textlink="">
      <xdr:nvSpPr>
        <xdr:cNvPr id="914" name="ZoneTexte 4">
          <a:extLst>
            <a:ext uri="{FF2B5EF4-FFF2-40B4-BE49-F238E27FC236}">
              <a16:creationId xmlns=""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915" name="ZoneTexte 4">
          <a:extLst>
            <a:ext uri="{FF2B5EF4-FFF2-40B4-BE49-F238E27FC236}">
              <a16:creationId xmlns=""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916" name="ZoneTexte 4">
          <a:extLst>
            <a:ext uri="{FF2B5EF4-FFF2-40B4-BE49-F238E27FC236}">
              <a16:creationId xmlns=""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917" name="ZoneTexte 4">
          <a:extLst>
            <a:ext uri="{FF2B5EF4-FFF2-40B4-BE49-F238E27FC236}">
              <a16:creationId xmlns=""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918" name="ZoneTexte 4">
          <a:extLst>
            <a:ext uri="{FF2B5EF4-FFF2-40B4-BE49-F238E27FC236}">
              <a16:creationId xmlns=""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919" name="ZoneTexte 4">
          <a:extLst>
            <a:ext uri="{FF2B5EF4-FFF2-40B4-BE49-F238E27FC236}">
              <a16:creationId xmlns=""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20" name="ZoneTexte 4">
          <a:extLst>
            <a:ext uri="{FF2B5EF4-FFF2-40B4-BE49-F238E27FC236}">
              <a16:creationId xmlns=""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921" name="ZoneTexte 4">
          <a:extLst>
            <a:ext uri="{FF2B5EF4-FFF2-40B4-BE49-F238E27FC236}">
              <a16:creationId xmlns=""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22" name="ZoneTexte 4">
          <a:extLst>
            <a:ext uri="{FF2B5EF4-FFF2-40B4-BE49-F238E27FC236}">
              <a16:creationId xmlns=""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23" name="ZoneTexte 4">
          <a:extLst>
            <a:ext uri="{FF2B5EF4-FFF2-40B4-BE49-F238E27FC236}">
              <a16:creationId xmlns=""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24" name="ZoneTexte 4">
          <a:extLst>
            <a:ext uri="{FF2B5EF4-FFF2-40B4-BE49-F238E27FC236}">
              <a16:creationId xmlns=""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925" name="ZoneTexte 4">
          <a:extLst>
            <a:ext uri="{FF2B5EF4-FFF2-40B4-BE49-F238E27FC236}">
              <a16:creationId xmlns=""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926" name="ZoneTexte 4">
          <a:extLst>
            <a:ext uri="{FF2B5EF4-FFF2-40B4-BE49-F238E27FC236}">
              <a16:creationId xmlns=""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927" name="ZoneTexte 4">
          <a:extLst>
            <a:ext uri="{FF2B5EF4-FFF2-40B4-BE49-F238E27FC236}">
              <a16:creationId xmlns=""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928" name="ZoneTexte 4">
          <a:extLst>
            <a:ext uri="{FF2B5EF4-FFF2-40B4-BE49-F238E27FC236}">
              <a16:creationId xmlns=""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929" name="ZoneTexte 4">
          <a:extLst>
            <a:ext uri="{FF2B5EF4-FFF2-40B4-BE49-F238E27FC236}">
              <a16:creationId xmlns=""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30" name="ZoneTexte 4">
          <a:extLst>
            <a:ext uri="{FF2B5EF4-FFF2-40B4-BE49-F238E27FC236}">
              <a16:creationId xmlns=""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931" name="ZoneTexte 4">
          <a:extLst>
            <a:ext uri="{FF2B5EF4-FFF2-40B4-BE49-F238E27FC236}">
              <a16:creationId xmlns=""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932" name="ZoneTexte 4">
          <a:extLst>
            <a:ext uri="{FF2B5EF4-FFF2-40B4-BE49-F238E27FC236}">
              <a16:creationId xmlns=""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933" name="ZoneTexte 4">
          <a:extLst>
            <a:ext uri="{FF2B5EF4-FFF2-40B4-BE49-F238E27FC236}">
              <a16:creationId xmlns=""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84731" cy="264560"/>
    <xdr:sp macro="" textlink="">
      <xdr:nvSpPr>
        <xdr:cNvPr id="934" name="ZoneTexte 4">
          <a:extLst>
            <a:ext uri="{FF2B5EF4-FFF2-40B4-BE49-F238E27FC236}">
              <a16:creationId xmlns=""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35</xdr:row>
      <xdr:rowOff>0</xdr:rowOff>
    </xdr:from>
    <xdr:ext cx="184731" cy="264560"/>
    <xdr:sp macro="" textlink="">
      <xdr:nvSpPr>
        <xdr:cNvPr id="935" name="ZoneTexte 4">
          <a:extLst>
            <a:ext uri="{FF2B5EF4-FFF2-40B4-BE49-F238E27FC236}">
              <a16:creationId xmlns=""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936" name="ZoneTexte 4">
          <a:extLst>
            <a:ext uri="{FF2B5EF4-FFF2-40B4-BE49-F238E27FC236}">
              <a16:creationId xmlns=""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937" name="ZoneTexte 4">
          <a:extLst>
            <a:ext uri="{FF2B5EF4-FFF2-40B4-BE49-F238E27FC236}">
              <a16:creationId xmlns=""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938" name="ZoneTexte 4">
          <a:extLst>
            <a:ext uri="{FF2B5EF4-FFF2-40B4-BE49-F238E27FC236}">
              <a16:creationId xmlns=""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939" name="ZoneTexte 4">
          <a:extLst>
            <a:ext uri="{FF2B5EF4-FFF2-40B4-BE49-F238E27FC236}">
              <a16:creationId xmlns=""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940" name="ZoneTexte 4">
          <a:extLst>
            <a:ext uri="{FF2B5EF4-FFF2-40B4-BE49-F238E27FC236}">
              <a16:creationId xmlns=""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264560"/>
    <xdr:sp macro="" textlink="">
      <xdr:nvSpPr>
        <xdr:cNvPr id="941" name="ZoneTexte 4">
          <a:extLst>
            <a:ext uri="{FF2B5EF4-FFF2-40B4-BE49-F238E27FC236}">
              <a16:creationId xmlns=""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42" name="ZoneTexte 4">
          <a:extLst>
            <a:ext uri="{FF2B5EF4-FFF2-40B4-BE49-F238E27FC236}">
              <a16:creationId xmlns=""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43" name="ZoneTexte 4">
          <a:extLst>
            <a:ext uri="{FF2B5EF4-FFF2-40B4-BE49-F238E27FC236}">
              <a16:creationId xmlns=""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44" name="ZoneTexte 4">
          <a:extLst>
            <a:ext uri="{FF2B5EF4-FFF2-40B4-BE49-F238E27FC236}">
              <a16:creationId xmlns=""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945" name="ZoneTexte 4">
          <a:extLst>
            <a:ext uri="{FF2B5EF4-FFF2-40B4-BE49-F238E27FC236}">
              <a16:creationId xmlns=""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946" name="ZoneTexte 4">
          <a:extLst>
            <a:ext uri="{FF2B5EF4-FFF2-40B4-BE49-F238E27FC236}">
              <a16:creationId xmlns=""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947" name="ZoneTexte 4">
          <a:extLst>
            <a:ext uri="{FF2B5EF4-FFF2-40B4-BE49-F238E27FC236}">
              <a16:creationId xmlns=""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948" name="ZoneTexte 4">
          <a:extLst>
            <a:ext uri="{FF2B5EF4-FFF2-40B4-BE49-F238E27FC236}">
              <a16:creationId xmlns=""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949" name="ZoneTexte 4">
          <a:extLst>
            <a:ext uri="{FF2B5EF4-FFF2-40B4-BE49-F238E27FC236}">
              <a16:creationId xmlns=""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950" name="ZoneTexte 4">
          <a:extLst>
            <a:ext uri="{FF2B5EF4-FFF2-40B4-BE49-F238E27FC236}">
              <a16:creationId xmlns=""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51" name="ZoneTexte 4">
          <a:extLst>
            <a:ext uri="{FF2B5EF4-FFF2-40B4-BE49-F238E27FC236}">
              <a16:creationId xmlns=""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52" name="ZoneTexte 4">
          <a:extLst>
            <a:ext uri="{FF2B5EF4-FFF2-40B4-BE49-F238E27FC236}">
              <a16:creationId xmlns=""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53" name="ZoneTexte 4">
          <a:extLst>
            <a:ext uri="{FF2B5EF4-FFF2-40B4-BE49-F238E27FC236}">
              <a16:creationId xmlns=""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54" name="ZoneTexte 4">
          <a:extLst>
            <a:ext uri="{FF2B5EF4-FFF2-40B4-BE49-F238E27FC236}">
              <a16:creationId xmlns=""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55" name="ZoneTexte 4">
          <a:extLst>
            <a:ext uri="{FF2B5EF4-FFF2-40B4-BE49-F238E27FC236}">
              <a16:creationId xmlns=""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56" name="ZoneTexte 4">
          <a:extLst>
            <a:ext uri="{FF2B5EF4-FFF2-40B4-BE49-F238E27FC236}">
              <a16:creationId xmlns=""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57" name="ZoneTexte 4">
          <a:extLst>
            <a:ext uri="{FF2B5EF4-FFF2-40B4-BE49-F238E27FC236}">
              <a16:creationId xmlns=""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58" name="ZoneTexte 4">
          <a:extLst>
            <a:ext uri="{FF2B5EF4-FFF2-40B4-BE49-F238E27FC236}">
              <a16:creationId xmlns=""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59" name="ZoneTexte 4">
          <a:extLst>
            <a:ext uri="{FF2B5EF4-FFF2-40B4-BE49-F238E27FC236}">
              <a16:creationId xmlns=""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60" name="ZoneTexte 4">
          <a:extLst>
            <a:ext uri="{FF2B5EF4-FFF2-40B4-BE49-F238E27FC236}">
              <a16:creationId xmlns=""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61" name="ZoneTexte 4">
          <a:extLst>
            <a:ext uri="{FF2B5EF4-FFF2-40B4-BE49-F238E27FC236}">
              <a16:creationId xmlns=""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62" name="ZoneTexte 4">
          <a:extLst>
            <a:ext uri="{FF2B5EF4-FFF2-40B4-BE49-F238E27FC236}">
              <a16:creationId xmlns=""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63" name="ZoneTexte 4">
          <a:extLst>
            <a:ext uri="{FF2B5EF4-FFF2-40B4-BE49-F238E27FC236}">
              <a16:creationId xmlns=""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64" name="ZoneTexte 4">
          <a:extLst>
            <a:ext uri="{FF2B5EF4-FFF2-40B4-BE49-F238E27FC236}">
              <a16:creationId xmlns=""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65" name="ZoneTexte 4">
          <a:extLst>
            <a:ext uri="{FF2B5EF4-FFF2-40B4-BE49-F238E27FC236}">
              <a16:creationId xmlns=""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66" name="ZoneTexte 4">
          <a:extLst>
            <a:ext uri="{FF2B5EF4-FFF2-40B4-BE49-F238E27FC236}">
              <a16:creationId xmlns=""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67" name="ZoneTexte 4">
          <a:extLst>
            <a:ext uri="{FF2B5EF4-FFF2-40B4-BE49-F238E27FC236}">
              <a16:creationId xmlns=""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68" name="ZoneTexte 4">
          <a:extLst>
            <a:ext uri="{FF2B5EF4-FFF2-40B4-BE49-F238E27FC236}">
              <a16:creationId xmlns=""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69" name="ZoneTexte 4">
          <a:extLst>
            <a:ext uri="{FF2B5EF4-FFF2-40B4-BE49-F238E27FC236}">
              <a16:creationId xmlns=""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70" name="ZoneTexte 4">
          <a:extLst>
            <a:ext uri="{FF2B5EF4-FFF2-40B4-BE49-F238E27FC236}">
              <a16:creationId xmlns=""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71" name="ZoneTexte 4">
          <a:extLst>
            <a:ext uri="{FF2B5EF4-FFF2-40B4-BE49-F238E27FC236}">
              <a16:creationId xmlns=""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72" name="ZoneTexte 4">
          <a:extLst>
            <a:ext uri="{FF2B5EF4-FFF2-40B4-BE49-F238E27FC236}">
              <a16:creationId xmlns=""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73" name="ZoneTexte 4">
          <a:extLst>
            <a:ext uri="{FF2B5EF4-FFF2-40B4-BE49-F238E27FC236}">
              <a16:creationId xmlns=""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74" name="ZoneTexte 4">
          <a:extLst>
            <a:ext uri="{FF2B5EF4-FFF2-40B4-BE49-F238E27FC236}">
              <a16:creationId xmlns=""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75" name="ZoneTexte 4">
          <a:extLst>
            <a:ext uri="{FF2B5EF4-FFF2-40B4-BE49-F238E27FC236}">
              <a16:creationId xmlns=""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76" name="ZoneTexte 4">
          <a:extLst>
            <a:ext uri="{FF2B5EF4-FFF2-40B4-BE49-F238E27FC236}">
              <a16:creationId xmlns=""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77" name="ZoneTexte 4">
          <a:extLst>
            <a:ext uri="{FF2B5EF4-FFF2-40B4-BE49-F238E27FC236}">
              <a16:creationId xmlns=""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78" name="ZoneTexte 4">
          <a:extLst>
            <a:ext uri="{FF2B5EF4-FFF2-40B4-BE49-F238E27FC236}">
              <a16:creationId xmlns=""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79" name="ZoneTexte 4">
          <a:extLst>
            <a:ext uri="{FF2B5EF4-FFF2-40B4-BE49-F238E27FC236}">
              <a16:creationId xmlns=""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80" name="ZoneTexte 4">
          <a:extLst>
            <a:ext uri="{FF2B5EF4-FFF2-40B4-BE49-F238E27FC236}">
              <a16:creationId xmlns=""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81" name="ZoneTexte 4">
          <a:extLst>
            <a:ext uri="{FF2B5EF4-FFF2-40B4-BE49-F238E27FC236}">
              <a16:creationId xmlns=""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82" name="ZoneTexte 4">
          <a:extLst>
            <a:ext uri="{FF2B5EF4-FFF2-40B4-BE49-F238E27FC236}">
              <a16:creationId xmlns=""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83" name="ZoneTexte 4">
          <a:extLst>
            <a:ext uri="{FF2B5EF4-FFF2-40B4-BE49-F238E27FC236}">
              <a16:creationId xmlns=""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84" name="ZoneTexte 4">
          <a:extLst>
            <a:ext uri="{FF2B5EF4-FFF2-40B4-BE49-F238E27FC236}">
              <a16:creationId xmlns=""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85" name="ZoneTexte 4">
          <a:extLst>
            <a:ext uri="{FF2B5EF4-FFF2-40B4-BE49-F238E27FC236}">
              <a16:creationId xmlns=""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86" name="ZoneTexte 4">
          <a:extLst>
            <a:ext uri="{FF2B5EF4-FFF2-40B4-BE49-F238E27FC236}">
              <a16:creationId xmlns=""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87" name="ZoneTexte 4">
          <a:extLst>
            <a:ext uri="{FF2B5EF4-FFF2-40B4-BE49-F238E27FC236}">
              <a16:creationId xmlns=""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88" name="ZoneTexte 4">
          <a:extLst>
            <a:ext uri="{FF2B5EF4-FFF2-40B4-BE49-F238E27FC236}">
              <a16:creationId xmlns=""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89" name="ZoneTexte 4">
          <a:extLst>
            <a:ext uri="{FF2B5EF4-FFF2-40B4-BE49-F238E27FC236}">
              <a16:creationId xmlns=""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90" name="ZoneTexte 4">
          <a:extLst>
            <a:ext uri="{FF2B5EF4-FFF2-40B4-BE49-F238E27FC236}">
              <a16:creationId xmlns=""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91" name="ZoneTexte 4">
          <a:extLst>
            <a:ext uri="{FF2B5EF4-FFF2-40B4-BE49-F238E27FC236}">
              <a16:creationId xmlns=""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92" name="ZoneTexte 4">
          <a:extLst>
            <a:ext uri="{FF2B5EF4-FFF2-40B4-BE49-F238E27FC236}">
              <a16:creationId xmlns=""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93" name="ZoneTexte 4">
          <a:extLst>
            <a:ext uri="{FF2B5EF4-FFF2-40B4-BE49-F238E27FC236}">
              <a16:creationId xmlns=""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94" name="ZoneTexte 4">
          <a:extLst>
            <a:ext uri="{FF2B5EF4-FFF2-40B4-BE49-F238E27FC236}">
              <a16:creationId xmlns=""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95" name="ZoneTexte 4">
          <a:extLst>
            <a:ext uri="{FF2B5EF4-FFF2-40B4-BE49-F238E27FC236}">
              <a16:creationId xmlns=""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96" name="ZoneTexte 4">
          <a:extLst>
            <a:ext uri="{FF2B5EF4-FFF2-40B4-BE49-F238E27FC236}">
              <a16:creationId xmlns=""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97" name="ZoneTexte 4">
          <a:extLst>
            <a:ext uri="{FF2B5EF4-FFF2-40B4-BE49-F238E27FC236}">
              <a16:creationId xmlns=""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98" name="ZoneTexte 4">
          <a:extLst>
            <a:ext uri="{FF2B5EF4-FFF2-40B4-BE49-F238E27FC236}">
              <a16:creationId xmlns=""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999" name="ZoneTexte 4">
          <a:extLst>
            <a:ext uri="{FF2B5EF4-FFF2-40B4-BE49-F238E27FC236}">
              <a16:creationId xmlns=""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00" name="ZoneTexte 4">
          <a:extLst>
            <a:ext uri="{FF2B5EF4-FFF2-40B4-BE49-F238E27FC236}">
              <a16:creationId xmlns=""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01" name="ZoneTexte 4">
          <a:extLst>
            <a:ext uri="{FF2B5EF4-FFF2-40B4-BE49-F238E27FC236}">
              <a16:creationId xmlns=""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02" name="ZoneTexte 4">
          <a:extLst>
            <a:ext uri="{FF2B5EF4-FFF2-40B4-BE49-F238E27FC236}">
              <a16:creationId xmlns=""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03" name="ZoneTexte 4">
          <a:extLst>
            <a:ext uri="{FF2B5EF4-FFF2-40B4-BE49-F238E27FC236}">
              <a16:creationId xmlns=""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04" name="ZoneTexte 4">
          <a:extLst>
            <a:ext uri="{FF2B5EF4-FFF2-40B4-BE49-F238E27FC236}">
              <a16:creationId xmlns=""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05" name="ZoneTexte 4">
          <a:extLst>
            <a:ext uri="{FF2B5EF4-FFF2-40B4-BE49-F238E27FC236}">
              <a16:creationId xmlns=""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06" name="ZoneTexte 4">
          <a:extLst>
            <a:ext uri="{FF2B5EF4-FFF2-40B4-BE49-F238E27FC236}">
              <a16:creationId xmlns=""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07" name="ZoneTexte 4">
          <a:extLst>
            <a:ext uri="{FF2B5EF4-FFF2-40B4-BE49-F238E27FC236}">
              <a16:creationId xmlns=""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08" name="ZoneTexte 4">
          <a:extLst>
            <a:ext uri="{FF2B5EF4-FFF2-40B4-BE49-F238E27FC236}">
              <a16:creationId xmlns=""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09" name="ZoneTexte 4">
          <a:extLst>
            <a:ext uri="{FF2B5EF4-FFF2-40B4-BE49-F238E27FC236}">
              <a16:creationId xmlns=""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10" name="ZoneTexte 4">
          <a:extLst>
            <a:ext uri="{FF2B5EF4-FFF2-40B4-BE49-F238E27FC236}">
              <a16:creationId xmlns=""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11" name="ZoneTexte 4">
          <a:extLst>
            <a:ext uri="{FF2B5EF4-FFF2-40B4-BE49-F238E27FC236}">
              <a16:creationId xmlns=""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12" name="ZoneTexte 4">
          <a:extLst>
            <a:ext uri="{FF2B5EF4-FFF2-40B4-BE49-F238E27FC236}">
              <a16:creationId xmlns=""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13" name="ZoneTexte 4">
          <a:extLst>
            <a:ext uri="{FF2B5EF4-FFF2-40B4-BE49-F238E27FC236}">
              <a16:creationId xmlns=""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14" name="ZoneTexte 4">
          <a:extLst>
            <a:ext uri="{FF2B5EF4-FFF2-40B4-BE49-F238E27FC236}">
              <a16:creationId xmlns=""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15" name="ZoneTexte 4">
          <a:extLst>
            <a:ext uri="{FF2B5EF4-FFF2-40B4-BE49-F238E27FC236}">
              <a16:creationId xmlns=""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16" name="ZoneTexte 4">
          <a:extLst>
            <a:ext uri="{FF2B5EF4-FFF2-40B4-BE49-F238E27FC236}">
              <a16:creationId xmlns=""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17" name="ZoneTexte 4">
          <a:extLst>
            <a:ext uri="{FF2B5EF4-FFF2-40B4-BE49-F238E27FC236}">
              <a16:creationId xmlns=""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18" name="ZoneTexte 4">
          <a:extLst>
            <a:ext uri="{FF2B5EF4-FFF2-40B4-BE49-F238E27FC236}">
              <a16:creationId xmlns=""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19" name="ZoneTexte 4">
          <a:extLst>
            <a:ext uri="{FF2B5EF4-FFF2-40B4-BE49-F238E27FC236}">
              <a16:creationId xmlns=""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20" name="ZoneTexte 4">
          <a:extLst>
            <a:ext uri="{FF2B5EF4-FFF2-40B4-BE49-F238E27FC236}">
              <a16:creationId xmlns=""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21" name="ZoneTexte 4">
          <a:extLst>
            <a:ext uri="{FF2B5EF4-FFF2-40B4-BE49-F238E27FC236}">
              <a16:creationId xmlns=""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22" name="ZoneTexte 4">
          <a:extLst>
            <a:ext uri="{FF2B5EF4-FFF2-40B4-BE49-F238E27FC236}">
              <a16:creationId xmlns=""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23" name="ZoneTexte 4">
          <a:extLst>
            <a:ext uri="{FF2B5EF4-FFF2-40B4-BE49-F238E27FC236}">
              <a16:creationId xmlns=""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24" name="ZoneTexte 4">
          <a:extLst>
            <a:ext uri="{FF2B5EF4-FFF2-40B4-BE49-F238E27FC236}">
              <a16:creationId xmlns=""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25" name="ZoneTexte 4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26" name="ZoneTexte 4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27" name="ZoneTexte 4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28" name="ZoneTexte 4">
          <a:extLst>
            <a:ext uri="{FF2B5EF4-FFF2-40B4-BE49-F238E27FC236}">
              <a16:creationId xmlns=""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29" name="ZoneTexte 4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30" name="ZoneTexte 4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31" name="ZoneTexte 4">
          <a:extLst>
            <a:ext uri="{FF2B5EF4-FFF2-40B4-BE49-F238E27FC236}">
              <a16:creationId xmlns=""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32" name="ZoneTexte 4">
          <a:extLst>
            <a:ext uri="{FF2B5EF4-FFF2-40B4-BE49-F238E27FC236}">
              <a16:creationId xmlns=""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33" name="ZoneTexte 4">
          <a:extLst>
            <a:ext uri="{FF2B5EF4-FFF2-40B4-BE49-F238E27FC236}">
              <a16:creationId xmlns=""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34" name="ZoneTexte 4">
          <a:extLst>
            <a:ext uri="{FF2B5EF4-FFF2-40B4-BE49-F238E27FC236}">
              <a16:creationId xmlns=""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35" name="ZoneTexte 4">
          <a:extLst>
            <a:ext uri="{FF2B5EF4-FFF2-40B4-BE49-F238E27FC236}">
              <a16:creationId xmlns=""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36" name="ZoneTexte 4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37" name="ZoneTexte 4">
          <a:extLst>
            <a:ext uri="{FF2B5EF4-FFF2-40B4-BE49-F238E27FC236}">
              <a16:creationId xmlns=""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38" name="ZoneTexte 4">
          <a:extLst>
            <a:ext uri="{FF2B5EF4-FFF2-40B4-BE49-F238E27FC236}">
              <a16:creationId xmlns=""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39" name="ZoneTexte 4">
          <a:extLst>
            <a:ext uri="{FF2B5EF4-FFF2-40B4-BE49-F238E27FC236}">
              <a16:creationId xmlns=""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40" name="ZoneTexte 4">
          <a:extLst>
            <a:ext uri="{FF2B5EF4-FFF2-40B4-BE49-F238E27FC236}">
              <a16:creationId xmlns=""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41" name="ZoneTexte 4">
          <a:extLst>
            <a:ext uri="{FF2B5EF4-FFF2-40B4-BE49-F238E27FC236}">
              <a16:creationId xmlns=""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42" name="ZoneTexte 4">
          <a:extLst>
            <a:ext uri="{FF2B5EF4-FFF2-40B4-BE49-F238E27FC236}">
              <a16:creationId xmlns=""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43" name="ZoneTexte 4">
          <a:extLst>
            <a:ext uri="{FF2B5EF4-FFF2-40B4-BE49-F238E27FC236}">
              <a16:creationId xmlns=""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44" name="ZoneTexte 4">
          <a:extLst>
            <a:ext uri="{FF2B5EF4-FFF2-40B4-BE49-F238E27FC236}">
              <a16:creationId xmlns=""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45" name="ZoneTexte 4">
          <a:extLst>
            <a:ext uri="{FF2B5EF4-FFF2-40B4-BE49-F238E27FC236}">
              <a16:creationId xmlns=""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46" name="ZoneTexte 4">
          <a:extLst>
            <a:ext uri="{FF2B5EF4-FFF2-40B4-BE49-F238E27FC236}">
              <a16:creationId xmlns=""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47" name="ZoneTexte 4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48" name="ZoneTexte 4">
          <a:extLst>
            <a:ext uri="{FF2B5EF4-FFF2-40B4-BE49-F238E27FC236}">
              <a16:creationId xmlns=""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49" name="ZoneTexte 4">
          <a:extLst>
            <a:ext uri="{FF2B5EF4-FFF2-40B4-BE49-F238E27FC236}">
              <a16:creationId xmlns=""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50" name="ZoneTexte 4">
          <a:extLst>
            <a:ext uri="{FF2B5EF4-FFF2-40B4-BE49-F238E27FC236}">
              <a16:creationId xmlns=""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51" name="ZoneTexte 4">
          <a:extLst>
            <a:ext uri="{FF2B5EF4-FFF2-40B4-BE49-F238E27FC236}">
              <a16:creationId xmlns=""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52" name="ZoneTexte 4">
          <a:extLst>
            <a:ext uri="{FF2B5EF4-FFF2-40B4-BE49-F238E27FC236}">
              <a16:creationId xmlns=""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53" name="ZoneTexte 4">
          <a:extLst>
            <a:ext uri="{FF2B5EF4-FFF2-40B4-BE49-F238E27FC236}">
              <a16:creationId xmlns=""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54" name="ZoneTexte 4">
          <a:extLst>
            <a:ext uri="{FF2B5EF4-FFF2-40B4-BE49-F238E27FC236}">
              <a16:creationId xmlns=""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55" name="ZoneTexte 4">
          <a:extLst>
            <a:ext uri="{FF2B5EF4-FFF2-40B4-BE49-F238E27FC236}">
              <a16:creationId xmlns=""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56" name="ZoneTexte 4">
          <a:extLst>
            <a:ext uri="{FF2B5EF4-FFF2-40B4-BE49-F238E27FC236}">
              <a16:creationId xmlns=""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57" name="ZoneTexte 4">
          <a:extLst>
            <a:ext uri="{FF2B5EF4-FFF2-40B4-BE49-F238E27FC236}">
              <a16:creationId xmlns=""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209" name="ZoneTexte 4">
          <a:extLst>
            <a:ext uri="{FF2B5EF4-FFF2-40B4-BE49-F238E27FC236}">
              <a16:creationId xmlns=""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264560"/>
    <xdr:sp macro="" textlink="">
      <xdr:nvSpPr>
        <xdr:cNvPr id="1210" name="ZoneTexte 4">
          <a:extLst>
            <a:ext uri="{FF2B5EF4-FFF2-40B4-BE49-F238E27FC236}">
              <a16:creationId xmlns=""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264560"/>
    <xdr:sp macro="" textlink="">
      <xdr:nvSpPr>
        <xdr:cNvPr id="1211" name="ZoneTexte 4">
          <a:extLst>
            <a:ext uri="{FF2B5EF4-FFF2-40B4-BE49-F238E27FC236}">
              <a16:creationId xmlns=""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 macro="" textlink="">
      <xdr:nvSpPr>
        <xdr:cNvPr id="1212" name="ZoneTexte 4">
          <a:extLst>
            <a:ext uri="{FF2B5EF4-FFF2-40B4-BE49-F238E27FC236}">
              <a16:creationId xmlns=""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84731" cy="264560"/>
    <xdr:sp macro="" textlink="">
      <xdr:nvSpPr>
        <xdr:cNvPr id="1213" name="ZoneTexte 4">
          <a:extLst>
            <a:ext uri="{FF2B5EF4-FFF2-40B4-BE49-F238E27FC236}">
              <a16:creationId xmlns=""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4731" cy="264560"/>
    <xdr:sp macro="" textlink="">
      <xdr:nvSpPr>
        <xdr:cNvPr id="1214" name="ZoneTexte 4">
          <a:extLst>
            <a:ext uri="{FF2B5EF4-FFF2-40B4-BE49-F238E27FC236}">
              <a16:creationId xmlns=""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1215" name="ZoneTexte 4">
          <a:extLst>
            <a:ext uri="{FF2B5EF4-FFF2-40B4-BE49-F238E27FC236}">
              <a16:creationId xmlns=""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84731" cy="264560"/>
    <xdr:sp macro="" textlink="">
      <xdr:nvSpPr>
        <xdr:cNvPr id="1216" name="ZoneTexte 4">
          <a:extLst>
            <a:ext uri="{FF2B5EF4-FFF2-40B4-BE49-F238E27FC236}">
              <a16:creationId xmlns=""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1217" name="ZoneTexte 4">
          <a:extLst>
            <a:ext uri="{FF2B5EF4-FFF2-40B4-BE49-F238E27FC236}">
              <a16:creationId xmlns=""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218" name="ZoneTexte 4">
          <a:extLst>
            <a:ext uri="{FF2B5EF4-FFF2-40B4-BE49-F238E27FC236}">
              <a16:creationId xmlns=""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1219" name="ZoneTexte 4">
          <a:extLst>
            <a:ext uri="{FF2B5EF4-FFF2-40B4-BE49-F238E27FC236}">
              <a16:creationId xmlns=""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220" name="ZoneTexte 4">
          <a:extLst>
            <a:ext uri="{FF2B5EF4-FFF2-40B4-BE49-F238E27FC236}">
              <a16:creationId xmlns=""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1221" name="ZoneTexte 4">
          <a:extLst>
            <a:ext uri="{FF2B5EF4-FFF2-40B4-BE49-F238E27FC236}">
              <a16:creationId xmlns=""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1222" name="ZoneTexte 4">
          <a:extLst>
            <a:ext uri="{FF2B5EF4-FFF2-40B4-BE49-F238E27FC236}">
              <a16:creationId xmlns=""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1223" name="ZoneTexte 4">
          <a:extLst>
            <a:ext uri="{FF2B5EF4-FFF2-40B4-BE49-F238E27FC236}">
              <a16:creationId xmlns=""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1224" name="ZoneTexte 4">
          <a:extLst>
            <a:ext uri="{FF2B5EF4-FFF2-40B4-BE49-F238E27FC236}">
              <a16:creationId xmlns=""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225" name="ZoneTexte 4">
          <a:extLst>
            <a:ext uri="{FF2B5EF4-FFF2-40B4-BE49-F238E27FC236}">
              <a16:creationId xmlns=""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226" name="ZoneTexte 4">
          <a:extLst>
            <a:ext uri="{FF2B5EF4-FFF2-40B4-BE49-F238E27FC236}">
              <a16:creationId xmlns=""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227" name="ZoneTexte 4">
          <a:extLst>
            <a:ext uri="{FF2B5EF4-FFF2-40B4-BE49-F238E27FC236}">
              <a16:creationId xmlns=""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228" name="ZoneTexte 4">
          <a:extLst>
            <a:ext uri="{FF2B5EF4-FFF2-40B4-BE49-F238E27FC236}">
              <a16:creationId xmlns=""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1229" name="ZoneTexte 4">
          <a:extLst>
            <a:ext uri="{FF2B5EF4-FFF2-40B4-BE49-F238E27FC236}">
              <a16:creationId xmlns=""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230" name="ZoneTexte 4">
          <a:extLst>
            <a:ext uri="{FF2B5EF4-FFF2-40B4-BE49-F238E27FC236}">
              <a16:creationId xmlns=""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31" name="ZoneTexte 4">
          <a:extLst>
            <a:ext uri="{FF2B5EF4-FFF2-40B4-BE49-F238E27FC236}">
              <a16:creationId xmlns=""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232" name="ZoneTexte 4">
          <a:extLst>
            <a:ext uri="{FF2B5EF4-FFF2-40B4-BE49-F238E27FC236}">
              <a16:creationId xmlns=""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33" name="ZoneTexte 4">
          <a:extLst>
            <a:ext uri="{FF2B5EF4-FFF2-40B4-BE49-F238E27FC236}">
              <a16:creationId xmlns=""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1234" name="ZoneTexte 4">
          <a:extLst>
            <a:ext uri="{FF2B5EF4-FFF2-40B4-BE49-F238E27FC236}">
              <a16:creationId xmlns=""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1235" name="ZoneTexte 4">
          <a:extLst>
            <a:ext uri="{FF2B5EF4-FFF2-40B4-BE49-F238E27FC236}">
              <a16:creationId xmlns=""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84731" cy="264560"/>
    <xdr:sp macro="" textlink="">
      <xdr:nvSpPr>
        <xdr:cNvPr id="1236" name="ZoneTexte 4">
          <a:extLst>
            <a:ext uri="{FF2B5EF4-FFF2-40B4-BE49-F238E27FC236}">
              <a16:creationId xmlns=""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35</xdr:row>
      <xdr:rowOff>0</xdr:rowOff>
    </xdr:from>
    <xdr:ext cx="184731" cy="264560"/>
    <xdr:sp macro="" textlink="">
      <xdr:nvSpPr>
        <xdr:cNvPr id="1237" name="ZoneTexte 4">
          <a:extLst>
            <a:ext uri="{FF2B5EF4-FFF2-40B4-BE49-F238E27FC236}">
              <a16:creationId xmlns=""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1238" name="ZoneTexte 4">
          <a:extLst>
            <a:ext uri="{FF2B5EF4-FFF2-40B4-BE49-F238E27FC236}">
              <a16:creationId xmlns=""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1239" name="ZoneTexte 4">
          <a:extLst>
            <a:ext uri="{FF2B5EF4-FFF2-40B4-BE49-F238E27FC236}">
              <a16:creationId xmlns=""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240" name="ZoneTexte 4">
          <a:extLst>
            <a:ext uri="{FF2B5EF4-FFF2-40B4-BE49-F238E27FC236}">
              <a16:creationId xmlns=""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1241" name="ZoneTexte 4">
          <a:extLst>
            <a:ext uri="{FF2B5EF4-FFF2-40B4-BE49-F238E27FC236}">
              <a16:creationId xmlns=""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1242" name="ZoneTexte 4">
          <a:extLst>
            <a:ext uri="{FF2B5EF4-FFF2-40B4-BE49-F238E27FC236}">
              <a16:creationId xmlns=""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264560"/>
    <xdr:sp macro="" textlink="">
      <xdr:nvSpPr>
        <xdr:cNvPr id="1243" name="ZoneTexte 4">
          <a:extLst>
            <a:ext uri="{FF2B5EF4-FFF2-40B4-BE49-F238E27FC236}">
              <a16:creationId xmlns=""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1244" name="ZoneTexte 4">
          <a:extLst>
            <a:ext uri="{FF2B5EF4-FFF2-40B4-BE49-F238E27FC236}">
              <a16:creationId xmlns=""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245" name="ZoneTexte 4">
          <a:extLst>
            <a:ext uri="{FF2B5EF4-FFF2-40B4-BE49-F238E27FC236}">
              <a16:creationId xmlns=""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246" name="ZoneTexte 4">
          <a:extLst>
            <a:ext uri="{FF2B5EF4-FFF2-40B4-BE49-F238E27FC236}">
              <a16:creationId xmlns=""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247" name="ZoneTexte 4">
          <a:extLst>
            <a:ext uri="{FF2B5EF4-FFF2-40B4-BE49-F238E27FC236}">
              <a16:creationId xmlns=""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248" name="ZoneTexte 4">
          <a:extLst>
            <a:ext uri="{FF2B5EF4-FFF2-40B4-BE49-F238E27FC236}">
              <a16:creationId xmlns=""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249" name="ZoneTexte 4">
          <a:extLst>
            <a:ext uri="{FF2B5EF4-FFF2-40B4-BE49-F238E27FC236}">
              <a16:creationId xmlns=""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250" name="ZoneTexte 4">
          <a:extLst>
            <a:ext uri="{FF2B5EF4-FFF2-40B4-BE49-F238E27FC236}">
              <a16:creationId xmlns=""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1251" name="ZoneTexte 4">
          <a:extLst>
            <a:ext uri="{FF2B5EF4-FFF2-40B4-BE49-F238E27FC236}">
              <a16:creationId xmlns=""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1252" name="ZoneTexte 4">
          <a:extLst>
            <a:ext uri="{FF2B5EF4-FFF2-40B4-BE49-F238E27FC236}">
              <a16:creationId xmlns=""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253" name="ZoneTexte 4">
          <a:extLst>
            <a:ext uri="{FF2B5EF4-FFF2-40B4-BE49-F238E27FC236}">
              <a16:creationId xmlns=""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254" name="ZoneTexte 4">
          <a:extLst>
            <a:ext uri="{FF2B5EF4-FFF2-40B4-BE49-F238E27FC236}">
              <a16:creationId xmlns=""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255" name="ZoneTexte 4">
          <a:extLst>
            <a:ext uri="{FF2B5EF4-FFF2-40B4-BE49-F238E27FC236}">
              <a16:creationId xmlns=""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256" name="ZoneTexte 4">
          <a:extLst>
            <a:ext uri="{FF2B5EF4-FFF2-40B4-BE49-F238E27FC236}">
              <a16:creationId xmlns=""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257" name="ZoneTexte 4">
          <a:extLst>
            <a:ext uri="{FF2B5EF4-FFF2-40B4-BE49-F238E27FC236}">
              <a16:creationId xmlns=""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258" name="ZoneTexte 4">
          <a:extLst>
            <a:ext uri="{FF2B5EF4-FFF2-40B4-BE49-F238E27FC236}">
              <a16:creationId xmlns=""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259" name="ZoneTexte 4">
          <a:extLst>
            <a:ext uri="{FF2B5EF4-FFF2-40B4-BE49-F238E27FC236}">
              <a16:creationId xmlns=""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260" name="ZoneTexte 4">
          <a:extLst>
            <a:ext uri="{FF2B5EF4-FFF2-40B4-BE49-F238E27FC236}">
              <a16:creationId xmlns=""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261" name="ZoneTexte 4">
          <a:extLst>
            <a:ext uri="{FF2B5EF4-FFF2-40B4-BE49-F238E27FC236}">
              <a16:creationId xmlns=""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262" name="ZoneTexte 4">
          <a:extLst>
            <a:ext uri="{FF2B5EF4-FFF2-40B4-BE49-F238E27FC236}">
              <a16:creationId xmlns=""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263" name="ZoneTexte 4">
          <a:extLst>
            <a:ext uri="{FF2B5EF4-FFF2-40B4-BE49-F238E27FC236}">
              <a16:creationId xmlns=""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264" name="ZoneTexte 4">
          <a:extLst>
            <a:ext uri="{FF2B5EF4-FFF2-40B4-BE49-F238E27FC236}">
              <a16:creationId xmlns=""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265" name="ZoneTexte 4">
          <a:extLst>
            <a:ext uri="{FF2B5EF4-FFF2-40B4-BE49-F238E27FC236}">
              <a16:creationId xmlns=""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266" name="ZoneTexte 4">
          <a:extLst>
            <a:ext uri="{FF2B5EF4-FFF2-40B4-BE49-F238E27FC236}">
              <a16:creationId xmlns=""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267" name="ZoneTexte 4">
          <a:extLst>
            <a:ext uri="{FF2B5EF4-FFF2-40B4-BE49-F238E27FC236}">
              <a16:creationId xmlns=""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268" name="ZoneTexte 4">
          <a:extLst>
            <a:ext uri="{FF2B5EF4-FFF2-40B4-BE49-F238E27FC236}">
              <a16:creationId xmlns=""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269" name="ZoneTexte 4">
          <a:extLst>
            <a:ext uri="{FF2B5EF4-FFF2-40B4-BE49-F238E27FC236}">
              <a16:creationId xmlns=""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270" name="ZoneTexte 4">
          <a:extLst>
            <a:ext uri="{FF2B5EF4-FFF2-40B4-BE49-F238E27FC236}">
              <a16:creationId xmlns=""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271" name="ZoneTexte 4">
          <a:extLst>
            <a:ext uri="{FF2B5EF4-FFF2-40B4-BE49-F238E27FC236}">
              <a16:creationId xmlns=""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272" name="ZoneTexte 4">
          <a:extLst>
            <a:ext uri="{FF2B5EF4-FFF2-40B4-BE49-F238E27FC236}">
              <a16:creationId xmlns=""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273" name="ZoneTexte 4">
          <a:extLst>
            <a:ext uri="{FF2B5EF4-FFF2-40B4-BE49-F238E27FC236}">
              <a16:creationId xmlns=""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274" name="ZoneTexte 4">
          <a:extLst>
            <a:ext uri="{FF2B5EF4-FFF2-40B4-BE49-F238E27FC236}">
              <a16:creationId xmlns=""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275" name="ZoneTexte 4">
          <a:extLst>
            <a:ext uri="{FF2B5EF4-FFF2-40B4-BE49-F238E27FC236}">
              <a16:creationId xmlns=""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276" name="ZoneTexte 4">
          <a:extLst>
            <a:ext uri="{FF2B5EF4-FFF2-40B4-BE49-F238E27FC236}">
              <a16:creationId xmlns=""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277" name="ZoneTexte 4">
          <a:extLst>
            <a:ext uri="{FF2B5EF4-FFF2-40B4-BE49-F238E27FC236}">
              <a16:creationId xmlns=""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278" name="ZoneTexte 4">
          <a:extLst>
            <a:ext uri="{FF2B5EF4-FFF2-40B4-BE49-F238E27FC236}">
              <a16:creationId xmlns=""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279" name="ZoneTexte 4">
          <a:extLst>
            <a:ext uri="{FF2B5EF4-FFF2-40B4-BE49-F238E27FC236}">
              <a16:creationId xmlns=""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280" name="ZoneTexte 4">
          <a:extLst>
            <a:ext uri="{FF2B5EF4-FFF2-40B4-BE49-F238E27FC236}">
              <a16:creationId xmlns=""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281" name="ZoneTexte 4">
          <a:extLst>
            <a:ext uri="{FF2B5EF4-FFF2-40B4-BE49-F238E27FC236}">
              <a16:creationId xmlns=""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282" name="ZoneTexte 4">
          <a:extLst>
            <a:ext uri="{FF2B5EF4-FFF2-40B4-BE49-F238E27FC236}">
              <a16:creationId xmlns=""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283" name="ZoneTexte 4">
          <a:extLst>
            <a:ext uri="{FF2B5EF4-FFF2-40B4-BE49-F238E27FC236}">
              <a16:creationId xmlns=""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284" name="ZoneTexte 4">
          <a:extLst>
            <a:ext uri="{FF2B5EF4-FFF2-40B4-BE49-F238E27FC236}">
              <a16:creationId xmlns=""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285" name="ZoneTexte 4">
          <a:extLst>
            <a:ext uri="{FF2B5EF4-FFF2-40B4-BE49-F238E27FC236}">
              <a16:creationId xmlns=""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286" name="ZoneTexte 4">
          <a:extLst>
            <a:ext uri="{FF2B5EF4-FFF2-40B4-BE49-F238E27FC236}">
              <a16:creationId xmlns=""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287" name="ZoneTexte 4">
          <a:extLst>
            <a:ext uri="{FF2B5EF4-FFF2-40B4-BE49-F238E27FC236}">
              <a16:creationId xmlns=""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288" name="ZoneTexte 4">
          <a:extLst>
            <a:ext uri="{FF2B5EF4-FFF2-40B4-BE49-F238E27FC236}">
              <a16:creationId xmlns=""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289" name="ZoneTexte 4">
          <a:extLst>
            <a:ext uri="{FF2B5EF4-FFF2-40B4-BE49-F238E27FC236}">
              <a16:creationId xmlns=""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290" name="ZoneTexte 4">
          <a:extLst>
            <a:ext uri="{FF2B5EF4-FFF2-40B4-BE49-F238E27FC236}">
              <a16:creationId xmlns=""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291" name="ZoneTexte 4">
          <a:extLst>
            <a:ext uri="{FF2B5EF4-FFF2-40B4-BE49-F238E27FC236}">
              <a16:creationId xmlns=""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292" name="ZoneTexte 4">
          <a:extLst>
            <a:ext uri="{FF2B5EF4-FFF2-40B4-BE49-F238E27FC236}">
              <a16:creationId xmlns=""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293" name="ZoneTexte 4">
          <a:extLst>
            <a:ext uri="{FF2B5EF4-FFF2-40B4-BE49-F238E27FC236}">
              <a16:creationId xmlns=""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294" name="ZoneTexte 4">
          <a:extLst>
            <a:ext uri="{FF2B5EF4-FFF2-40B4-BE49-F238E27FC236}">
              <a16:creationId xmlns=""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295" name="ZoneTexte 4">
          <a:extLst>
            <a:ext uri="{FF2B5EF4-FFF2-40B4-BE49-F238E27FC236}">
              <a16:creationId xmlns=""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296" name="ZoneTexte 4">
          <a:extLst>
            <a:ext uri="{FF2B5EF4-FFF2-40B4-BE49-F238E27FC236}">
              <a16:creationId xmlns=""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297" name="ZoneTexte 4">
          <a:extLst>
            <a:ext uri="{FF2B5EF4-FFF2-40B4-BE49-F238E27FC236}">
              <a16:creationId xmlns=""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298" name="ZoneTexte 4">
          <a:extLst>
            <a:ext uri="{FF2B5EF4-FFF2-40B4-BE49-F238E27FC236}">
              <a16:creationId xmlns=""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299" name="ZoneTexte 4">
          <a:extLst>
            <a:ext uri="{FF2B5EF4-FFF2-40B4-BE49-F238E27FC236}">
              <a16:creationId xmlns=""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00" name="ZoneTexte 4">
          <a:extLst>
            <a:ext uri="{FF2B5EF4-FFF2-40B4-BE49-F238E27FC236}">
              <a16:creationId xmlns=""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01" name="ZoneTexte 4">
          <a:extLst>
            <a:ext uri="{FF2B5EF4-FFF2-40B4-BE49-F238E27FC236}">
              <a16:creationId xmlns=""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02" name="ZoneTexte 4">
          <a:extLst>
            <a:ext uri="{FF2B5EF4-FFF2-40B4-BE49-F238E27FC236}">
              <a16:creationId xmlns=""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03" name="ZoneTexte 4">
          <a:extLst>
            <a:ext uri="{FF2B5EF4-FFF2-40B4-BE49-F238E27FC236}">
              <a16:creationId xmlns=""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04" name="ZoneTexte 4">
          <a:extLst>
            <a:ext uri="{FF2B5EF4-FFF2-40B4-BE49-F238E27FC236}">
              <a16:creationId xmlns=""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05" name="ZoneTexte 4">
          <a:extLst>
            <a:ext uri="{FF2B5EF4-FFF2-40B4-BE49-F238E27FC236}">
              <a16:creationId xmlns=""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06" name="ZoneTexte 4">
          <a:extLst>
            <a:ext uri="{FF2B5EF4-FFF2-40B4-BE49-F238E27FC236}">
              <a16:creationId xmlns=""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07" name="ZoneTexte 4">
          <a:extLst>
            <a:ext uri="{FF2B5EF4-FFF2-40B4-BE49-F238E27FC236}">
              <a16:creationId xmlns=""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08" name="ZoneTexte 4">
          <a:extLst>
            <a:ext uri="{FF2B5EF4-FFF2-40B4-BE49-F238E27FC236}">
              <a16:creationId xmlns=""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09" name="ZoneTexte 4">
          <a:extLst>
            <a:ext uri="{FF2B5EF4-FFF2-40B4-BE49-F238E27FC236}">
              <a16:creationId xmlns=""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10" name="ZoneTexte 4">
          <a:extLst>
            <a:ext uri="{FF2B5EF4-FFF2-40B4-BE49-F238E27FC236}">
              <a16:creationId xmlns=""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11" name="ZoneTexte 4">
          <a:extLst>
            <a:ext uri="{FF2B5EF4-FFF2-40B4-BE49-F238E27FC236}">
              <a16:creationId xmlns=""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12" name="ZoneTexte 4">
          <a:extLst>
            <a:ext uri="{FF2B5EF4-FFF2-40B4-BE49-F238E27FC236}">
              <a16:creationId xmlns=""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13" name="ZoneTexte 4">
          <a:extLst>
            <a:ext uri="{FF2B5EF4-FFF2-40B4-BE49-F238E27FC236}">
              <a16:creationId xmlns=""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14" name="ZoneTexte 4">
          <a:extLst>
            <a:ext uri="{FF2B5EF4-FFF2-40B4-BE49-F238E27FC236}">
              <a16:creationId xmlns=""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15" name="ZoneTexte 4">
          <a:extLst>
            <a:ext uri="{FF2B5EF4-FFF2-40B4-BE49-F238E27FC236}">
              <a16:creationId xmlns=""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16" name="ZoneTexte 4">
          <a:extLst>
            <a:ext uri="{FF2B5EF4-FFF2-40B4-BE49-F238E27FC236}">
              <a16:creationId xmlns=""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17" name="ZoneTexte 4">
          <a:extLst>
            <a:ext uri="{FF2B5EF4-FFF2-40B4-BE49-F238E27FC236}">
              <a16:creationId xmlns=""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18" name="ZoneTexte 4">
          <a:extLst>
            <a:ext uri="{FF2B5EF4-FFF2-40B4-BE49-F238E27FC236}">
              <a16:creationId xmlns=""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19" name="ZoneTexte 4">
          <a:extLst>
            <a:ext uri="{FF2B5EF4-FFF2-40B4-BE49-F238E27FC236}">
              <a16:creationId xmlns=""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20" name="ZoneTexte 4">
          <a:extLst>
            <a:ext uri="{FF2B5EF4-FFF2-40B4-BE49-F238E27FC236}">
              <a16:creationId xmlns=""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21" name="ZoneTexte 4">
          <a:extLst>
            <a:ext uri="{FF2B5EF4-FFF2-40B4-BE49-F238E27FC236}">
              <a16:creationId xmlns=""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22" name="ZoneTexte 4">
          <a:extLst>
            <a:ext uri="{FF2B5EF4-FFF2-40B4-BE49-F238E27FC236}">
              <a16:creationId xmlns=""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23" name="ZoneTexte 4">
          <a:extLst>
            <a:ext uri="{FF2B5EF4-FFF2-40B4-BE49-F238E27FC236}">
              <a16:creationId xmlns=""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24" name="ZoneTexte 4">
          <a:extLst>
            <a:ext uri="{FF2B5EF4-FFF2-40B4-BE49-F238E27FC236}">
              <a16:creationId xmlns=""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25" name="ZoneTexte 4">
          <a:extLst>
            <a:ext uri="{FF2B5EF4-FFF2-40B4-BE49-F238E27FC236}">
              <a16:creationId xmlns=""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26" name="ZoneTexte 4">
          <a:extLst>
            <a:ext uri="{FF2B5EF4-FFF2-40B4-BE49-F238E27FC236}">
              <a16:creationId xmlns=""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27" name="ZoneTexte 4">
          <a:extLst>
            <a:ext uri="{FF2B5EF4-FFF2-40B4-BE49-F238E27FC236}">
              <a16:creationId xmlns=""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28" name="ZoneTexte 4">
          <a:extLst>
            <a:ext uri="{FF2B5EF4-FFF2-40B4-BE49-F238E27FC236}">
              <a16:creationId xmlns=""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29" name="ZoneTexte 4">
          <a:extLst>
            <a:ext uri="{FF2B5EF4-FFF2-40B4-BE49-F238E27FC236}">
              <a16:creationId xmlns=""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30" name="ZoneTexte 4">
          <a:extLst>
            <a:ext uri="{FF2B5EF4-FFF2-40B4-BE49-F238E27FC236}">
              <a16:creationId xmlns=""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31" name="ZoneTexte 4">
          <a:extLst>
            <a:ext uri="{FF2B5EF4-FFF2-40B4-BE49-F238E27FC236}">
              <a16:creationId xmlns=""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32" name="ZoneTexte 4">
          <a:extLst>
            <a:ext uri="{FF2B5EF4-FFF2-40B4-BE49-F238E27FC236}">
              <a16:creationId xmlns=""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33" name="ZoneTexte 4">
          <a:extLst>
            <a:ext uri="{FF2B5EF4-FFF2-40B4-BE49-F238E27FC236}">
              <a16:creationId xmlns=""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34" name="ZoneTexte 4">
          <a:extLst>
            <a:ext uri="{FF2B5EF4-FFF2-40B4-BE49-F238E27FC236}">
              <a16:creationId xmlns=""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35" name="ZoneTexte 4">
          <a:extLst>
            <a:ext uri="{FF2B5EF4-FFF2-40B4-BE49-F238E27FC236}">
              <a16:creationId xmlns=""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36" name="ZoneTexte 4">
          <a:extLst>
            <a:ext uri="{FF2B5EF4-FFF2-40B4-BE49-F238E27FC236}">
              <a16:creationId xmlns=""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37" name="ZoneTexte 4">
          <a:extLst>
            <a:ext uri="{FF2B5EF4-FFF2-40B4-BE49-F238E27FC236}">
              <a16:creationId xmlns=""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38" name="ZoneTexte 4">
          <a:extLst>
            <a:ext uri="{FF2B5EF4-FFF2-40B4-BE49-F238E27FC236}">
              <a16:creationId xmlns=""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39" name="ZoneTexte 4">
          <a:extLst>
            <a:ext uri="{FF2B5EF4-FFF2-40B4-BE49-F238E27FC236}">
              <a16:creationId xmlns=""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40" name="ZoneTexte 4">
          <a:extLst>
            <a:ext uri="{FF2B5EF4-FFF2-40B4-BE49-F238E27FC236}">
              <a16:creationId xmlns=""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41" name="ZoneTexte 4">
          <a:extLst>
            <a:ext uri="{FF2B5EF4-FFF2-40B4-BE49-F238E27FC236}">
              <a16:creationId xmlns=""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42" name="ZoneTexte 4">
          <a:extLst>
            <a:ext uri="{FF2B5EF4-FFF2-40B4-BE49-F238E27FC236}">
              <a16:creationId xmlns=""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43" name="ZoneTexte 4">
          <a:extLst>
            <a:ext uri="{FF2B5EF4-FFF2-40B4-BE49-F238E27FC236}">
              <a16:creationId xmlns=""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44" name="ZoneTexte 4">
          <a:extLst>
            <a:ext uri="{FF2B5EF4-FFF2-40B4-BE49-F238E27FC236}">
              <a16:creationId xmlns=""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45" name="ZoneTexte 4">
          <a:extLst>
            <a:ext uri="{FF2B5EF4-FFF2-40B4-BE49-F238E27FC236}">
              <a16:creationId xmlns=""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46" name="ZoneTexte 4">
          <a:extLst>
            <a:ext uri="{FF2B5EF4-FFF2-40B4-BE49-F238E27FC236}">
              <a16:creationId xmlns=""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47" name="ZoneTexte 4">
          <a:extLst>
            <a:ext uri="{FF2B5EF4-FFF2-40B4-BE49-F238E27FC236}">
              <a16:creationId xmlns=""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48" name="ZoneTexte 4">
          <a:extLst>
            <a:ext uri="{FF2B5EF4-FFF2-40B4-BE49-F238E27FC236}">
              <a16:creationId xmlns=""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49" name="ZoneTexte 4">
          <a:extLst>
            <a:ext uri="{FF2B5EF4-FFF2-40B4-BE49-F238E27FC236}">
              <a16:creationId xmlns=""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50" name="ZoneTexte 4">
          <a:extLst>
            <a:ext uri="{FF2B5EF4-FFF2-40B4-BE49-F238E27FC236}">
              <a16:creationId xmlns=""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51" name="ZoneTexte 4">
          <a:extLst>
            <a:ext uri="{FF2B5EF4-FFF2-40B4-BE49-F238E27FC236}">
              <a16:creationId xmlns=""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52" name="ZoneTexte 4">
          <a:extLst>
            <a:ext uri="{FF2B5EF4-FFF2-40B4-BE49-F238E27FC236}">
              <a16:creationId xmlns=""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53" name="ZoneTexte 4">
          <a:extLst>
            <a:ext uri="{FF2B5EF4-FFF2-40B4-BE49-F238E27FC236}">
              <a16:creationId xmlns=""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54" name="ZoneTexte 4">
          <a:extLst>
            <a:ext uri="{FF2B5EF4-FFF2-40B4-BE49-F238E27FC236}">
              <a16:creationId xmlns=""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55" name="ZoneTexte 4">
          <a:extLst>
            <a:ext uri="{FF2B5EF4-FFF2-40B4-BE49-F238E27FC236}">
              <a16:creationId xmlns=""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56" name="ZoneTexte 4">
          <a:extLst>
            <a:ext uri="{FF2B5EF4-FFF2-40B4-BE49-F238E27FC236}">
              <a16:creationId xmlns=""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57" name="ZoneTexte 4">
          <a:extLst>
            <a:ext uri="{FF2B5EF4-FFF2-40B4-BE49-F238E27FC236}">
              <a16:creationId xmlns=""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58" name="ZoneTexte 4">
          <a:extLst>
            <a:ext uri="{FF2B5EF4-FFF2-40B4-BE49-F238E27FC236}">
              <a16:creationId xmlns=""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59" name="ZoneTexte 4">
          <a:extLst>
            <a:ext uri="{FF2B5EF4-FFF2-40B4-BE49-F238E27FC236}">
              <a16:creationId xmlns=""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2736273" y="2234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65" name="ZoneTexte 4">
          <a:extLst>
            <a:ext uri="{FF2B5EF4-FFF2-40B4-BE49-F238E27FC236}">
              <a16:creationId xmlns=""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2762250" y="115429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66" name="ZoneTexte 4">
          <a:extLst>
            <a:ext uri="{FF2B5EF4-FFF2-40B4-BE49-F238E27FC236}">
              <a16:creationId xmlns=""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2762250" y="115429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67" name="ZoneTexte 4">
          <a:extLst>
            <a:ext uri="{FF2B5EF4-FFF2-40B4-BE49-F238E27FC236}">
              <a16:creationId xmlns=""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2762250" y="115429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68" name="ZoneTexte 4">
          <a:extLst>
            <a:ext uri="{FF2B5EF4-FFF2-40B4-BE49-F238E27FC236}">
              <a16:creationId xmlns=""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2762250" y="115429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70" name="ZoneTexte 4">
          <a:extLst>
            <a:ext uri="{FF2B5EF4-FFF2-40B4-BE49-F238E27FC236}">
              <a16:creationId xmlns=""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2736273" y="1851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71" name="ZoneTexte 4">
          <a:extLst>
            <a:ext uri="{FF2B5EF4-FFF2-40B4-BE49-F238E27FC236}">
              <a16:creationId xmlns=""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2736273" y="1851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72" name="ZoneTexte 4">
          <a:extLst>
            <a:ext uri="{FF2B5EF4-FFF2-40B4-BE49-F238E27FC236}">
              <a16:creationId xmlns=""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2736273" y="1851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73" name="ZoneTexte 4">
          <a:extLst>
            <a:ext uri="{FF2B5EF4-FFF2-40B4-BE49-F238E27FC236}">
              <a16:creationId xmlns=""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2736273" y="1851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74" name="ZoneTexte 4">
          <a:extLst>
            <a:ext uri="{FF2B5EF4-FFF2-40B4-BE49-F238E27FC236}">
              <a16:creationId xmlns=""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2736273" y="182758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75" name="ZoneTexte 4">
          <a:extLst>
            <a:ext uri="{FF2B5EF4-FFF2-40B4-BE49-F238E27FC236}">
              <a16:creationId xmlns=""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2736273" y="182758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76" name="ZoneTexte 4">
          <a:extLst>
            <a:ext uri="{FF2B5EF4-FFF2-40B4-BE49-F238E27FC236}">
              <a16:creationId xmlns=""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2736273" y="182758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077" name="ZoneTexte 4">
          <a:extLst>
            <a:ext uri="{FF2B5EF4-FFF2-40B4-BE49-F238E27FC236}">
              <a16:creationId xmlns=""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2736273" y="182758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36" name="ZoneTexte 4">
          <a:extLst>
            <a:ext uri="{FF2B5EF4-FFF2-40B4-BE49-F238E27FC236}">
              <a16:creationId xmlns=""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37" name="ZoneTexte 4">
          <a:extLst>
            <a:ext uri="{FF2B5EF4-FFF2-40B4-BE49-F238E27FC236}">
              <a16:creationId xmlns=""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38" name="ZoneTexte 4">
          <a:extLst>
            <a:ext uri="{FF2B5EF4-FFF2-40B4-BE49-F238E27FC236}">
              <a16:creationId xmlns=""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39" name="ZoneTexte 4">
          <a:extLst>
            <a:ext uri="{FF2B5EF4-FFF2-40B4-BE49-F238E27FC236}">
              <a16:creationId xmlns=""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40" name="ZoneTexte 4">
          <a:extLst>
            <a:ext uri="{FF2B5EF4-FFF2-40B4-BE49-F238E27FC236}">
              <a16:creationId xmlns=""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41" name="ZoneTexte 4">
          <a:extLst>
            <a:ext uri="{FF2B5EF4-FFF2-40B4-BE49-F238E27FC236}">
              <a16:creationId xmlns=""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42" name="ZoneTexte 4">
          <a:extLst>
            <a:ext uri="{FF2B5EF4-FFF2-40B4-BE49-F238E27FC236}">
              <a16:creationId xmlns=""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43" name="ZoneTexte 4">
          <a:extLst>
            <a:ext uri="{FF2B5EF4-FFF2-40B4-BE49-F238E27FC236}">
              <a16:creationId xmlns=""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44" name="ZoneTexte 4">
          <a:extLst>
            <a:ext uri="{FF2B5EF4-FFF2-40B4-BE49-F238E27FC236}">
              <a16:creationId xmlns=""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45" name="ZoneTexte 4">
          <a:extLst>
            <a:ext uri="{FF2B5EF4-FFF2-40B4-BE49-F238E27FC236}">
              <a16:creationId xmlns=""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46" name="ZoneTexte 4">
          <a:extLst>
            <a:ext uri="{FF2B5EF4-FFF2-40B4-BE49-F238E27FC236}">
              <a16:creationId xmlns=""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47" name="ZoneTexte 4">
          <a:extLst>
            <a:ext uri="{FF2B5EF4-FFF2-40B4-BE49-F238E27FC236}">
              <a16:creationId xmlns=""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48" name="ZoneTexte 4">
          <a:extLst>
            <a:ext uri="{FF2B5EF4-FFF2-40B4-BE49-F238E27FC236}">
              <a16:creationId xmlns=""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49" name="ZoneTexte 4">
          <a:extLst>
            <a:ext uri="{FF2B5EF4-FFF2-40B4-BE49-F238E27FC236}">
              <a16:creationId xmlns=""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50" name="ZoneTexte 4">
          <a:extLst>
            <a:ext uri="{FF2B5EF4-FFF2-40B4-BE49-F238E27FC236}">
              <a16:creationId xmlns=""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51" name="ZoneTexte 4">
          <a:extLst>
            <a:ext uri="{FF2B5EF4-FFF2-40B4-BE49-F238E27FC236}">
              <a16:creationId xmlns=""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52" name="ZoneTexte 4">
          <a:extLst>
            <a:ext uri="{FF2B5EF4-FFF2-40B4-BE49-F238E27FC236}">
              <a16:creationId xmlns=""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53" name="ZoneTexte 4">
          <a:extLst>
            <a:ext uri="{FF2B5EF4-FFF2-40B4-BE49-F238E27FC236}">
              <a16:creationId xmlns=""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54" name="ZoneTexte 4">
          <a:extLst>
            <a:ext uri="{FF2B5EF4-FFF2-40B4-BE49-F238E27FC236}">
              <a16:creationId xmlns=""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55" name="ZoneTexte 4">
          <a:extLst>
            <a:ext uri="{FF2B5EF4-FFF2-40B4-BE49-F238E27FC236}">
              <a16:creationId xmlns=""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56" name="ZoneTexte 4">
          <a:extLst>
            <a:ext uri="{FF2B5EF4-FFF2-40B4-BE49-F238E27FC236}">
              <a16:creationId xmlns=""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57" name="ZoneTexte 4">
          <a:extLst>
            <a:ext uri="{FF2B5EF4-FFF2-40B4-BE49-F238E27FC236}">
              <a16:creationId xmlns=""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58" name="ZoneTexte 4">
          <a:extLst>
            <a:ext uri="{FF2B5EF4-FFF2-40B4-BE49-F238E27FC236}">
              <a16:creationId xmlns=""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59" name="ZoneTexte 4">
          <a:extLst>
            <a:ext uri="{FF2B5EF4-FFF2-40B4-BE49-F238E27FC236}">
              <a16:creationId xmlns=""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60" name="ZoneTexte 4">
          <a:extLst>
            <a:ext uri="{FF2B5EF4-FFF2-40B4-BE49-F238E27FC236}">
              <a16:creationId xmlns=""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61" name="ZoneTexte 4">
          <a:extLst>
            <a:ext uri="{FF2B5EF4-FFF2-40B4-BE49-F238E27FC236}">
              <a16:creationId xmlns=""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62" name="ZoneTexte 4">
          <a:extLst>
            <a:ext uri="{FF2B5EF4-FFF2-40B4-BE49-F238E27FC236}">
              <a16:creationId xmlns=""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63" name="ZoneTexte 4">
          <a:extLst>
            <a:ext uri="{FF2B5EF4-FFF2-40B4-BE49-F238E27FC236}">
              <a16:creationId xmlns=""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64" name="ZoneTexte 4">
          <a:extLst>
            <a:ext uri="{FF2B5EF4-FFF2-40B4-BE49-F238E27FC236}">
              <a16:creationId xmlns=""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65" name="ZoneTexte 4">
          <a:extLst>
            <a:ext uri="{FF2B5EF4-FFF2-40B4-BE49-F238E27FC236}">
              <a16:creationId xmlns=""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66" name="ZoneTexte 4">
          <a:extLst>
            <a:ext uri="{FF2B5EF4-FFF2-40B4-BE49-F238E27FC236}">
              <a16:creationId xmlns=""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67" name="ZoneTexte 4">
          <a:extLst>
            <a:ext uri="{FF2B5EF4-FFF2-40B4-BE49-F238E27FC236}">
              <a16:creationId xmlns=""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68" name="ZoneTexte 4">
          <a:extLst>
            <a:ext uri="{FF2B5EF4-FFF2-40B4-BE49-F238E27FC236}">
              <a16:creationId xmlns=""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69" name="ZoneTexte 4">
          <a:extLst>
            <a:ext uri="{FF2B5EF4-FFF2-40B4-BE49-F238E27FC236}">
              <a16:creationId xmlns=""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70" name="ZoneTexte 4">
          <a:extLst>
            <a:ext uri="{FF2B5EF4-FFF2-40B4-BE49-F238E27FC236}">
              <a16:creationId xmlns=""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71" name="ZoneTexte 4">
          <a:extLst>
            <a:ext uri="{FF2B5EF4-FFF2-40B4-BE49-F238E27FC236}">
              <a16:creationId xmlns=""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72" name="ZoneTexte 4">
          <a:extLst>
            <a:ext uri="{FF2B5EF4-FFF2-40B4-BE49-F238E27FC236}">
              <a16:creationId xmlns=""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73" name="ZoneTexte 4">
          <a:extLst>
            <a:ext uri="{FF2B5EF4-FFF2-40B4-BE49-F238E27FC236}">
              <a16:creationId xmlns=""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74" name="ZoneTexte 4">
          <a:extLst>
            <a:ext uri="{FF2B5EF4-FFF2-40B4-BE49-F238E27FC236}">
              <a16:creationId xmlns=""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75" name="ZoneTexte 4">
          <a:extLst>
            <a:ext uri="{FF2B5EF4-FFF2-40B4-BE49-F238E27FC236}">
              <a16:creationId xmlns=""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76" name="ZoneTexte 4">
          <a:extLst>
            <a:ext uri="{FF2B5EF4-FFF2-40B4-BE49-F238E27FC236}">
              <a16:creationId xmlns=""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77" name="ZoneTexte 4">
          <a:extLst>
            <a:ext uri="{FF2B5EF4-FFF2-40B4-BE49-F238E27FC236}">
              <a16:creationId xmlns=""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78" name="ZoneTexte 4">
          <a:extLst>
            <a:ext uri="{FF2B5EF4-FFF2-40B4-BE49-F238E27FC236}">
              <a16:creationId xmlns=""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79" name="ZoneTexte 4">
          <a:extLst>
            <a:ext uri="{FF2B5EF4-FFF2-40B4-BE49-F238E27FC236}">
              <a16:creationId xmlns=""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80" name="ZoneTexte 4">
          <a:extLst>
            <a:ext uri="{FF2B5EF4-FFF2-40B4-BE49-F238E27FC236}">
              <a16:creationId xmlns=""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81" name="ZoneTexte 4">
          <a:extLst>
            <a:ext uri="{FF2B5EF4-FFF2-40B4-BE49-F238E27FC236}">
              <a16:creationId xmlns=""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82" name="ZoneTexte 4">
          <a:extLst>
            <a:ext uri="{FF2B5EF4-FFF2-40B4-BE49-F238E27FC236}">
              <a16:creationId xmlns=""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83" name="ZoneTexte 4">
          <a:extLst>
            <a:ext uri="{FF2B5EF4-FFF2-40B4-BE49-F238E27FC236}">
              <a16:creationId xmlns=""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84" name="ZoneTexte 4">
          <a:extLst>
            <a:ext uri="{FF2B5EF4-FFF2-40B4-BE49-F238E27FC236}">
              <a16:creationId xmlns=""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85" name="ZoneTexte 4">
          <a:extLst>
            <a:ext uri="{FF2B5EF4-FFF2-40B4-BE49-F238E27FC236}">
              <a16:creationId xmlns=""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86" name="ZoneTexte 4">
          <a:extLst>
            <a:ext uri="{FF2B5EF4-FFF2-40B4-BE49-F238E27FC236}">
              <a16:creationId xmlns=""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87" name="ZoneTexte 4">
          <a:extLst>
            <a:ext uri="{FF2B5EF4-FFF2-40B4-BE49-F238E27FC236}">
              <a16:creationId xmlns=""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88" name="ZoneTexte 4">
          <a:extLst>
            <a:ext uri="{FF2B5EF4-FFF2-40B4-BE49-F238E27FC236}">
              <a16:creationId xmlns=""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89" name="ZoneTexte 4">
          <a:extLst>
            <a:ext uri="{FF2B5EF4-FFF2-40B4-BE49-F238E27FC236}">
              <a16:creationId xmlns=""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90" name="ZoneTexte 4">
          <a:extLst>
            <a:ext uri="{FF2B5EF4-FFF2-40B4-BE49-F238E27FC236}">
              <a16:creationId xmlns=""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91" name="ZoneTexte 4">
          <a:extLst>
            <a:ext uri="{FF2B5EF4-FFF2-40B4-BE49-F238E27FC236}">
              <a16:creationId xmlns=""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92" name="ZoneTexte 4">
          <a:extLst>
            <a:ext uri="{FF2B5EF4-FFF2-40B4-BE49-F238E27FC236}">
              <a16:creationId xmlns=""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93" name="ZoneTexte 4">
          <a:extLst>
            <a:ext uri="{FF2B5EF4-FFF2-40B4-BE49-F238E27FC236}">
              <a16:creationId xmlns=""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94" name="ZoneTexte 4">
          <a:extLst>
            <a:ext uri="{FF2B5EF4-FFF2-40B4-BE49-F238E27FC236}">
              <a16:creationId xmlns=""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95" name="ZoneTexte 4">
          <a:extLst>
            <a:ext uri="{FF2B5EF4-FFF2-40B4-BE49-F238E27FC236}">
              <a16:creationId xmlns=""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96" name="ZoneTexte 4">
          <a:extLst>
            <a:ext uri="{FF2B5EF4-FFF2-40B4-BE49-F238E27FC236}">
              <a16:creationId xmlns=""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97" name="ZoneTexte 4">
          <a:extLst>
            <a:ext uri="{FF2B5EF4-FFF2-40B4-BE49-F238E27FC236}">
              <a16:creationId xmlns=""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98" name="ZoneTexte 4">
          <a:extLst>
            <a:ext uri="{FF2B5EF4-FFF2-40B4-BE49-F238E27FC236}">
              <a16:creationId xmlns=""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599" name="ZoneTexte 4">
          <a:extLst>
            <a:ext uri="{FF2B5EF4-FFF2-40B4-BE49-F238E27FC236}">
              <a16:creationId xmlns=""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00" name="ZoneTexte 4">
          <a:extLst>
            <a:ext uri="{FF2B5EF4-FFF2-40B4-BE49-F238E27FC236}">
              <a16:creationId xmlns=""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01" name="ZoneTexte 4">
          <a:extLst>
            <a:ext uri="{FF2B5EF4-FFF2-40B4-BE49-F238E27FC236}">
              <a16:creationId xmlns=""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02" name="ZoneTexte 4">
          <a:extLst>
            <a:ext uri="{FF2B5EF4-FFF2-40B4-BE49-F238E27FC236}">
              <a16:creationId xmlns=""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03" name="ZoneTexte 4">
          <a:extLst>
            <a:ext uri="{FF2B5EF4-FFF2-40B4-BE49-F238E27FC236}">
              <a16:creationId xmlns=""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04" name="ZoneTexte 4">
          <a:extLst>
            <a:ext uri="{FF2B5EF4-FFF2-40B4-BE49-F238E27FC236}">
              <a16:creationId xmlns=""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05" name="ZoneTexte 4">
          <a:extLst>
            <a:ext uri="{FF2B5EF4-FFF2-40B4-BE49-F238E27FC236}">
              <a16:creationId xmlns=""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06" name="ZoneTexte 4">
          <a:extLst>
            <a:ext uri="{FF2B5EF4-FFF2-40B4-BE49-F238E27FC236}">
              <a16:creationId xmlns=""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07" name="ZoneTexte 4">
          <a:extLst>
            <a:ext uri="{FF2B5EF4-FFF2-40B4-BE49-F238E27FC236}">
              <a16:creationId xmlns=""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08" name="ZoneTexte 4">
          <a:extLst>
            <a:ext uri="{FF2B5EF4-FFF2-40B4-BE49-F238E27FC236}">
              <a16:creationId xmlns=""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09" name="ZoneTexte 4">
          <a:extLst>
            <a:ext uri="{FF2B5EF4-FFF2-40B4-BE49-F238E27FC236}">
              <a16:creationId xmlns=""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10" name="ZoneTexte 4">
          <a:extLst>
            <a:ext uri="{FF2B5EF4-FFF2-40B4-BE49-F238E27FC236}">
              <a16:creationId xmlns=""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11" name="ZoneTexte 4">
          <a:extLst>
            <a:ext uri="{FF2B5EF4-FFF2-40B4-BE49-F238E27FC236}">
              <a16:creationId xmlns=""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12" name="ZoneTexte 4">
          <a:extLst>
            <a:ext uri="{FF2B5EF4-FFF2-40B4-BE49-F238E27FC236}">
              <a16:creationId xmlns=""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13" name="ZoneTexte 4">
          <a:extLst>
            <a:ext uri="{FF2B5EF4-FFF2-40B4-BE49-F238E27FC236}">
              <a16:creationId xmlns=""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14" name="ZoneTexte 4">
          <a:extLst>
            <a:ext uri="{FF2B5EF4-FFF2-40B4-BE49-F238E27FC236}">
              <a16:creationId xmlns=""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15" name="ZoneTexte 4">
          <a:extLst>
            <a:ext uri="{FF2B5EF4-FFF2-40B4-BE49-F238E27FC236}">
              <a16:creationId xmlns=""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16" name="ZoneTexte 4">
          <a:extLst>
            <a:ext uri="{FF2B5EF4-FFF2-40B4-BE49-F238E27FC236}">
              <a16:creationId xmlns=""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17" name="ZoneTexte 4">
          <a:extLst>
            <a:ext uri="{FF2B5EF4-FFF2-40B4-BE49-F238E27FC236}">
              <a16:creationId xmlns=""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18" name="ZoneTexte 4">
          <a:extLst>
            <a:ext uri="{FF2B5EF4-FFF2-40B4-BE49-F238E27FC236}">
              <a16:creationId xmlns=""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19" name="ZoneTexte 4">
          <a:extLst>
            <a:ext uri="{FF2B5EF4-FFF2-40B4-BE49-F238E27FC236}">
              <a16:creationId xmlns=""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20" name="ZoneTexte 4">
          <a:extLst>
            <a:ext uri="{FF2B5EF4-FFF2-40B4-BE49-F238E27FC236}">
              <a16:creationId xmlns=""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21" name="ZoneTexte 4">
          <a:extLst>
            <a:ext uri="{FF2B5EF4-FFF2-40B4-BE49-F238E27FC236}">
              <a16:creationId xmlns=""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22" name="ZoneTexte 4">
          <a:extLst>
            <a:ext uri="{FF2B5EF4-FFF2-40B4-BE49-F238E27FC236}">
              <a16:creationId xmlns=""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23" name="ZoneTexte 4">
          <a:extLst>
            <a:ext uri="{FF2B5EF4-FFF2-40B4-BE49-F238E27FC236}">
              <a16:creationId xmlns=""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24" name="ZoneTexte 4">
          <a:extLst>
            <a:ext uri="{FF2B5EF4-FFF2-40B4-BE49-F238E27FC236}">
              <a16:creationId xmlns=""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25" name="ZoneTexte 4">
          <a:extLst>
            <a:ext uri="{FF2B5EF4-FFF2-40B4-BE49-F238E27FC236}">
              <a16:creationId xmlns=""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26" name="ZoneTexte 4">
          <a:extLst>
            <a:ext uri="{FF2B5EF4-FFF2-40B4-BE49-F238E27FC236}">
              <a16:creationId xmlns=""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27" name="ZoneTexte 4">
          <a:extLst>
            <a:ext uri="{FF2B5EF4-FFF2-40B4-BE49-F238E27FC236}">
              <a16:creationId xmlns=""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28" name="ZoneTexte 4">
          <a:extLst>
            <a:ext uri="{FF2B5EF4-FFF2-40B4-BE49-F238E27FC236}">
              <a16:creationId xmlns=""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29" name="ZoneTexte 4">
          <a:extLst>
            <a:ext uri="{FF2B5EF4-FFF2-40B4-BE49-F238E27FC236}">
              <a16:creationId xmlns=""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30" name="ZoneTexte 4">
          <a:extLst>
            <a:ext uri="{FF2B5EF4-FFF2-40B4-BE49-F238E27FC236}">
              <a16:creationId xmlns=""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31" name="ZoneTexte 4">
          <a:extLst>
            <a:ext uri="{FF2B5EF4-FFF2-40B4-BE49-F238E27FC236}">
              <a16:creationId xmlns=""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32" name="ZoneTexte 4">
          <a:extLst>
            <a:ext uri="{FF2B5EF4-FFF2-40B4-BE49-F238E27FC236}">
              <a16:creationId xmlns=""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33" name="ZoneTexte 4">
          <a:extLst>
            <a:ext uri="{FF2B5EF4-FFF2-40B4-BE49-F238E27FC236}">
              <a16:creationId xmlns=""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34" name="ZoneTexte 4">
          <a:extLst>
            <a:ext uri="{FF2B5EF4-FFF2-40B4-BE49-F238E27FC236}">
              <a16:creationId xmlns=""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35" name="ZoneTexte 4">
          <a:extLst>
            <a:ext uri="{FF2B5EF4-FFF2-40B4-BE49-F238E27FC236}">
              <a16:creationId xmlns=""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36" name="ZoneTexte 4">
          <a:extLst>
            <a:ext uri="{FF2B5EF4-FFF2-40B4-BE49-F238E27FC236}">
              <a16:creationId xmlns=""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37" name="ZoneTexte 4">
          <a:extLst>
            <a:ext uri="{FF2B5EF4-FFF2-40B4-BE49-F238E27FC236}">
              <a16:creationId xmlns=""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38" name="ZoneTexte 4">
          <a:extLst>
            <a:ext uri="{FF2B5EF4-FFF2-40B4-BE49-F238E27FC236}">
              <a16:creationId xmlns=""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39" name="ZoneTexte 4">
          <a:extLst>
            <a:ext uri="{FF2B5EF4-FFF2-40B4-BE49-F238E27FC236}">
              <a16:creationId xmlns=""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40" name="ZoneTexte 4">
          <a:extLst>
            <a:ext uri="{FF2B5EF4-FFF2-40B4-BE49-F238E27FC236}">
              <a16:creationId xmlns=""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41" name="ZoneTexte 4">
          <a:extLst>
            <a:ext uri="{FF2B5EF4-FFF2-40B4-BE49-F238E27FC236}">
              <a16:creationId xmlns=""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42" name="ZoneTexte 4">
          <a:extLst>
            <a:ext uri="{FF2B5EF4-FFF2-40B4-BE49-F238E27FC236}">
              <a16:creationId xmlns=""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43" name="ZoneTexte 4">
          <a:extLst>
            <a:ext uri="{FF2B5EF4-FFF2-40B4-BE49-F238E27FC236}">
              <a16:creationId xmlns=""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44" name="ZoneTexte 4">
          <a:extLst>
            <a:ext uri="{FF2B5EF4-FFF2-40B4-BE49-F238E27FC236}">
              <a16:creationId xmlns=""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45" name="ZoneTexte 4">
          <a:extLst>
            <a:ext uri="{FF2B5EF4-FFF2-40B4-BE49-F238E27FC236}">
              <a16:creationId xmlns=""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46" name="ZoneTexte 4">
          <a:extLst>
            <a:ext uri="{FF2B5EF4-FFF2-40B4-BE49-F238E27FC236}">
              <a16:creationId xmlns=""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47" name="ZoneTexte 4">
          <a:extLst>
            <a:ext uri="{FF2B5EF4-FFF2-40B4-BE49-F238E27FC236}">
              <a16:creationId xmlns=""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48" name="ZoneTexte 4">
          <a:extLst>
            <a:ext uri="{FF2B5EF4-FFF2-40B4-BE49-F238E27FC236}">
              <a16:creationId xmlns=""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49" name="ZoneTexte 4">
          <a:extLst>
            <a:ext uri="{FF2B5EF4-FFF2-40B4-BE49-F238E27FC236}">
              <a16:creationId xmlns=""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50" name="ZoneTexte 4">
          <a:extLst>
            <a:ext uri="{FF2B5EF4-FFF2-40B4-BE49-F238E27FC236}">
              <a16:creationId xmlns=""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51" name="ZoneTexte 4">
          <a:extLst>
            <a:ext uri="{FF2B5EF4-FFF2-40B4-BE49-F238E27FC236}">
              <a16:creationId xmlns=""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52" name="ZoneTexte 4">
          <a:extLst>
            <a:ext uri="{FF2B5EF4-FFF2-40B4-BE49-F238E27FC236}">
              <a16:creationId xmlns=""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53" name="ZoneTexte 4">
          <a:extLst>
            <a:ext uri="{FF2B5EF4-FFF2-40B4-BE49-F238E27FC236}">
              <a16:creationId xmlns=""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54" name="ZoneTexte 4">
          <a:extLst>
            <a:ext uri="{FF2B5EF4-FFF2-40B4-BE49-F238E27FC236}">
              <a16:creationId xmlns=""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55" name="ZoneTexte 4">
          <a:extLst>
            <a:ext uri="{FF2B5EF4-FFF2-40B4-BE49-F238E27FC236}">
              <a16:creationId xmlns=""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56" name="ZoneTexte 4">
          <a:extLst>
            <a:ext uri="{FF2B5EF4-FFF2-40B4-BE49-F238E27FC236}">
              <a16:creationId xmlns=""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57" name="ZoneTexte 4">
          <a:extLst>
            <a:ext uri="{FF2B5EF4-FFF2-40B4-BE49-F238E27FC236}">
              <a16:creationId xmlns=""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58" name="ZoneTexte 4">
          <a:extLst>
            <a:ext uri="{FF2B5EF4-FFF2-40B4-BE49-F238E27FC236}">
              <a16:creationId xmlns=""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59" name="ZoneTexte 4">
          <a:extLst>
            <a:ext uri="{FF2B5EF4-FFF2-40B4-BE49-F238E27FC236}">
              <a16:creationId xmlns=""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60" name="ZoneTexte 4">
          <a:extLst>
            <a:ext uri="{FF2B5EF4-FFF2-40B4-BE49-F238E27FC236}">
              <a16:creationId xmlns=""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61" name="ZoneTexte 4">
          <a:extLst>
            <a:ext uri="{FF2B5EF4-FFF2-40B4-BE49-F238E27FC236}">
              <a16:creationId xmlns=""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62" name="ZoneTexte 4">
          <a:extLst>
            <a:ext uri="{FF2B5EF4-FFF2-40B4-BE49-F238E27FC236}">
              <a16:creationId xmlns=""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63" name="ZoneTexte 4">
          <a:extLst>
            <a:ext uri="{FF2B5EF4-FFF2-40B4-BE49-F238E27FC236}">
              <a16:creationId xmlns=""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64" name="ZoneTexte 4">
          <a:extLst>
            <a:ext uri="{FF2B5EF4-FFF2-40B4-BE49-F238E27FC236}">
              <a16:creationId xmlns=""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65" name="ZoneTexte 4">
          <a:extLst>
            <a:ext uri="{FF2B5EF4-FFF2-40B4-BE49-F238E27FC236}">
              <a16:creationId xmlns=""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66" name="ZoneTexte 4">
          <a:extLst>
            <a:ext uri="{FF2B5EF4-FFF2-40B4-BE49-F238E27FC236}">
              <a16:creationId xmlns=""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67" name="ZoneTexte 4">
          <a:extLst>
            <a:ext uri="{FF2B5EF4-FFF2-40B4-BE49-F238E27FC236}">
              <a16:creationId xmlns=""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68" name="ZoneTexte 4">
          <a:extLst>
            <a:ext uri="{FF2B5EF4-FFF2-40B4-BE49-F238E27FC236}">
              <a16:creationId xmlns=""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69" name="ZoneTexte 4">
          <a:extLst>
            <a:ext uri="{FF2B5EF4-FFF2-40B4-BE49-F238E27FC236}">
              <a16:creationId xmlns=""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70" name="ZoneTexte 4">
          <a:extLst>
            <a:ext uri="{FF2B5EF4-FFF2-40B4-BE49-F238E27FC236}">
              <a16:creationId xmlns=""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71" name="ZoneTexte 4">
          <a:extLst>
            <a:ext uri="{FF2B5EF4-FFF2-40B4-BE49-F238E27FC236}">
              <a16:creationId xmlns=""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72" name="ZoneTexte 4">
          <a:extLst>
            <a:ext uri="{FF2B5EF4-FFF2-40B4-BE49-F238E27FC236}">
              <a16:creationId xmlns=""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73" name="ZoneTexte 4">
          <a:extLst>
            <a:ext uri="{FF2B5EF4-FFF2-40B4-BE49-F238E27FC236}">
              <a16:creationId xmlns=""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74" name="ZoneTexte 4">
          <a:extLst>
            <a:ext uri="{FF2B5EF4-FFF2-40B4-BE49-F238E27FC236}">
              <a16:creationId xmlns=""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75" name="ZoneTexte 4">
          <a:extLst>
            <a:ext uri="{FF2B5EF4-FFF2-40B4-BE49-F238E27FC236}">
              <a16:creationId xmlns=""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76" name="ZoneTexte 4">
          <a:extLst>
            <a:ext uri="{FF2B5EF4-FFF2-40B4-BE49-F238E27FC236}">
              <a16:creationId xmlns=""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77" name="ZoneTexte 4">
          <a:extLst>
            <a:ext uri="{FF2B5EF4-FFF2-40B4-BE49-F238E27FC236}">
              <a16:creationId xmlns=""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78" name="ZoneTexte 4">
          <a:extLst>
            <a:ext uri="{FF2B5EF4-FFF2-40B4-BE49-F238E27FC236}">
              <a16:creationId xmlns=""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79" name="ZoneTexte 4">
          <a:extLst>
            <a:ext uri="{FF2B5EF4-FFF2-40B4-BE49-F238E27FC236}">
              <a16:creationId xmlns=""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80" name="ZoneTexte 4">
          <a:extLst>
            <a:ext uri="{FF2B5EF4-FFF2-40B4-BE49-F238E27FC236}">
              <a16:creationId xmlns=""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81" name="ZoneTexte 4">
          <a:extLst>
            <a:ext uri="{FF2B5EF4-FFF2-40B4-BE49-F238E27FC236}">
              <a16:creationId xmlns=""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82" name="ZoneTexte 4">
          <a:extLst>
            <a:ext uri="{FF2B5EF4-FFF2-40B4-BE49-F238E27FC236}">
              <a16:creationId xmlns=""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83" name="ZoneTexte 4">
          <a:extLst>
            <a:ext uri="{FF2B5EF4-FFF2-40B4-BE49-F238E27FC236}">
              <a16:creationId xmlns=""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84" name="ZoneTexte 4">
          <a:extLst>
            <a:ext uri="{FF2B5EF4-FFF2-40B4-BE49-F238E27FC236}">
              <a16:creationId xmlns=""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85" name="ZoneTexte 4">
          <a:extLst>
            <a:ext uri="{FF2B5EF4-FFF2-40B4-BE49-F238E27FC236}">
              <a16:creationId xmlns=""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86" name="ZoneTexte 4">
          <a:extLst>
            <a:ext uri="{FF2B5EF4-FFF2-40B4-BE49-F238E27FC236}">
              <a16:creationId xmlns=""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87" name="ZoneTexte 4">
          <a:extLst>
            <a:ext uri="{FF2B5EF4-FFF2-40B4-BE49-F238E27FC236}">
              <a16:creationId xmlns=""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88" name="ZoneTexte 4">
          <a:extLst>
            <a:ext uri="{FF2B5EF4-FFF2-40B4-BE49-F238E27FC236}">
              <a16:creationId xmlns=""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89" name="ZoneTexte 4">
          <a:extLst>
            <a:ext uri="{FF2B5EF4-FFF2-40B4-BE49-F238E27FC236}">
              <a16:creationId xmlns=""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90" name="ZoneTexte 4">
          <a:extLst>
            <a:ext uri="{FF2B5EF4-FFF2-40B4-BE49-F238E27FC236}">
              <a16:creationId xmlns=""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91" name="ZoneTexte 4">
          <a:extLst>
            <a:ext uri="{FF2B5EF4-FFF2-40B4-BE49-F238E27FC236}">
              <a16:creationId xmlns=""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92" name="ZoneTexte 4">
          <a:extLst>
            <a:ext uri="{FF2B5EF4-FFF2-40B4-BE49-F238E27FC236}">
              <a16:creationId xmlns=""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93" name="ZoneTexte 4">
          <a:extLst>
            <a:ext uri="{FF2B5EF4-FFF2-40B4-BE49-F238E27FC236}">
              <a16:creationId xmlns=""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94" name="ZoneTexte 4">
          <a:extLst>
            <a:ext uri="{FF2B5EF4-FFF2-40B4-BE49-F238E27FC236}">
              <a16:creationId xmlns=""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95" name="ZoneTexte 4">
          <a:extLst>
            <a:ext uri="{FF2B5EF4-FFF2-40B4-BE49-F238E27FC236}">
              <a16:creationId xmlns=""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96" name="ZoneTexte 4">
          <a:extLst>
            <a:ext uri="{FF2B5EF4-FFF2-40B4-BE49-F238E27FC236}">
              <a16:creationId xmlns=""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97" name="ZoneTexte 4">
          <a:extLst>
            <a:ext uri="{FF2B5EF4-FFF2-40B4-BE49-F238E27FC236}">
              <a16:creationId xmlns=""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98" name="ZoneTexte 4">
          <a:extLst>
            <a:ext uri="{FF2B5EF4-FFF2-40B4-BE49-F238E27FC236}">
              <a16:creationId xmlns=""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699" name="ZoneTexte 4">
          <a:extLst>
            <a:ext uri="{FF2B5EF4-FFF2-40B4-BE49-F238E27FC236}">
              <a16:creationId xmlns=""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00" name="ZoneTexte 4">
          <a:extLst>
            <a:ext uri="{FF2B5EF4-FFF2-40B4-BE49-F238E27FC236}">
              <a16:creationId xmlns=""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01" name="ZoneTexte 4">
          <a:extLst>
            <a:ext uri="{FF2B5EF4-FFF2-40B4-BE49-F238E27FC236}">
              <a16:creationId xmlns=""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02" name="ZoneTexte 4">
          <a:extLst>
            <a:ext uri="{FF2B5EF4-FFF2-40B4-BE49-F238E27FC236}">
              <a16:creationId xmlns=""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03" name="ZoneTexte 4">
          <a:extLst>
            <a:ext uri="{FF2B5EF4-FFF2-40B4-BE49-F238E27FC236}">
              <a16:creationId xmlns=""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04" name="ZoneTexte 4">
          <a:extLst>
            <a:ext uri="{FF2B5EF4-FFF2-40B4-BE49-F238E27FC236}">
              <a16:creationId xmlns=""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05" name="ZoneTexte 4">
          <a:extLst>
            <a:ext uri="{FF2B5EF4-FFF2-40B4-BE49-F238E27FC236}">
              <a16:creationId xmlns=""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06" name="ZoneTexte 4">
          <a:extLst>
            <a:ext uri="{FF2B5EF4-FFF2-40B4-BE49-F238E27FC236}">
              <a16:creationId xmlns=""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07" name="ZoneTexte 4">
          <a:extLst>
            <a:ext uri="{FF2B5EF4-FFF2-40B4-BE49-F238E27FC236}">
              <a16:creationId xmlns=""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08" name="ZoneTexte 4">
          <a:extLst>
            <a:ext uri="{FF2B5EF4-FFF2-40B4-BE49-F238E27FC236}">
              <a16:creationId xmlns=""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09" name="ZoneTexte 4">
          <a:extLst>
            <a:ext uri="{FF2B5EF4-FFF2-40B4-BE49-F238E27FC236}">
              <a16:creationId xmlns=""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10" name="ZoneTexte 4">
          <a:extLst>
            <a:ext uri="{FF2B5EF4-FFF2-40B4-BE49-F238E27FC236}">
              <a16:creationId xmlns=""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11" name="ZoneTexte 4">
          <a:extLst>
            <a:ext uri="{FF2B5EF4-FFF2-40B4-BE49-F238E27FC236}">
              <a16:creationId xmlns=""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12" name="ZoneTexte 4">
          <a:extLst>
            <a:ext uri="{FF2B5EF4-FFF2-40B4-BE49-F238E27FC236}">
              <a16:creationId xmlns=""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13" name="ZoneTexte 4">
          <a:extLst>
            <a:ext uri="{FF2B5EF4-FFF2-40B4-BE49-F238E27FC236}">
              <a16:creationId xmlns=""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14" name="ZoneTexte 4">
          <a:extLst>
            <a:ext uri="{FF2B5EF4-FFF2-40B4-BE49-F238E27FC236}">
              <a16:creationId xmlns=""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15" name="ZoneTexte 4">
          <a:extLst>
            <a:ext uri="{FF2B5EF4-FFF2-40B4-BE49-F238E27FC236}">
              <a16:creationId xmlns=""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16" name="ZoneTexte 4">
          <a:extLst>
            <a:ext uri="{FF2B5EF4-FFF2-40B4-BE49-F238E27FC236}">
              <a16:creationId xmlns=""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17" name="ZoneTexte 4">
          <a:extLst>
            <a:ext uri="{FF2B5EF4-FFF2-40B4-BE49-F238E27FC236}">
              <a16:creationId xmlns=""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18" name="ZoneTexte 4">
          <a:extLst>
            <a:ext uri="{FF2B5EF4-FFF2-40B4-BE49-F238E27FC236}">
              <a16:creationId xmlns=""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19" name="ZoneTexte 4">
          <a:extLst>
            <a:ext uri="{FF2B5EF4-FFF2-40B4-BE49-F238E27FC236}">
              <a16:creationId xmlns=""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20" name="ZoneTexte 4">
          <a:extLst>
            <a:ext uri="{FF2B5EF4-FFF2-40B4-BE49-F238E27FC236}">
              <a16:creationId xmlns=""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21" name="ZoneTexte 4">
          <a:extLst>
            <a:ext uri="{FF2B5EF4-FFF2-40B4-BE49-F238E27FC236}">
              <a16:creationId xmlns=""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22" name="ZoneTexte 4">
          <a:extLst>
            <a:ext uri="{FF2B5EF4-FFF2-40B4-BE49-F238E27FC236}">
              <a16:creationId xmlns=""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23" name="ZoneTexte 4">
          <a:extLst>
            <a:ext uri="{FF2B5EF4-FFF2-40B4-BE49-F238E27FC236}">
              <a16:creationId xmlns=""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24" name="ZoneTexte 4">
          <a:extLst>
            <a:ext uri="{FF2B5EF4-FFF2-40B4-BE49-F238E27FC236}">
              <a16:creationId xmlns=""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25" name="ZoneTexte 4">
          <a:extLst>
            <a:ext uri="{FF2B5EF4-FFF2-40B4-BE49-F238E27FC236}">
              <a16:creationId xmlns=""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26" name="ZoneTexte 4">
          <a:extLst>
            <a:ext uri="{FF2B5EF4-FFF2-40B4-BE49-F238E27FC236}">
              <a16:creationId xmlns=""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27" name="ZoneTexte 4">
          <a:extLst>
            <a:ext uri="{FF2B5EF4-FFF2-40B4-BE49-F238E27FC236}">
              <a16:creationId xmlns=""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28" name="ZoneTexte 4">
          <a:extLst>
            <a:ext uri="{FF2B5EF4-FFF2-40B4-BE49-F238E27FC236}">
              <a16:creationId xmlns=""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29" name="ZoneTexte 4">
          <a:extLst>
            <a:ext uri="{FF2B5EF4-FFF2-40B4-BE49-F238E27FC236}">
              <a16:creationId xmlns=""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30" name="ZoneTexte 4">
          <a:extLst>
            <a:ext uri="{FF2B5EF4-FFF2-40B4-BE49-F238E27FC236}">
              <a16:creationId xmlns=""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31" name="ZoneTexte 4">
          <a:extLst>
            <a:ext uri="{FF2B5EF4-FFF2-40B4-BE49-F238E27FC236}">
              <a16:creationId xmlns=""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32" name="ZoneTexte 4">
          <a:extLst>
            <a:ext uri="{FF2B5EF4-FFF2-40B4-BE49-F238E27FC236}">
              <a16:creationId xmlns=""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33" name="ZoneTexte 4">
          <a:extLst>
            <a:ext uri="{FF2B5EF4-FFF2-40B4-BE49-F238E27FC236}">
              <a16:creationId xmlns=""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34" name="ZoneTexte 4">
          <a:extLst>
            <a:ext uri="{FF2B5EF4-FFF2-40B4-BE49-F238E27FC236}">
              <a16:creationId xmlns=""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35" name="ZoneTexte 4">
          <a:extLst>
            <a:ext uri="{FF2B5EF4-FFF2-40B4-BE49-F238E27FC236}">
              <a16:creationId xmlns=""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36" name="ZoneTexte 4">
          <a:extLst>
            <a:ext uri="{FF2B5EF4-FFF2-40B4-BE49-F238E27FC236}">
              <a16:creationId xmlns=""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37" name="ZoneTexte 4">
          <a:extLst>
            <a:ext uri="{FF2B5EF4-FFF2-40B4-BE49-F238E27FC236}">
              <a16:creationId xmlns=""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38" name="ZoneTexte 4">
          <a:extLst>
            <a:ext uri="{FF2B5EF4-FFF2-40B4-BE49-F238E27FC236}">
              <a16:creationId xmlns=""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39" name="ZoneTexte 4">
          <a:extLst>
            <a:ext uri="{FF2B5EF4-FFF2-40B4-BE49-F238E27FC236}">
              <a16:creationId xmlns=""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40" name="ZoneTexte 4">
          <a:extLst>
            <a:ext uri="{FF2B5EF4-FFF2-40B4-BE49-F238E27FC236}">
              <a16:creationId xmlns=""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41" name="ZoneTexte 4">
          <a:extLst>
            <a:ext uri="{FF2B5EF4-FFF2-40B4-BE49-F238E27FC236}">
              <a16:creationId xmlns=""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42" name="ZoneTexte 4">
          <a:extLst>
            <a:ext uri="{FF2B5EF4-FFF2-40B4-BE49-F238E27FC236}">
              <a16:creationId xmlns=""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43" name="ZoneTexte 4">
          <a:extLst>
            <a:ext uri="{FF2B5EF4-FFF2-40B4-BE49-F238E27FC236}">
              <a16:creationId xmlns=""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44" name="ZoneTexte 4">
          <a:extLst>
            <a:ext uri="{FF2B5EF4-FFF2-40B4-BE49-F238E27FC236}">
              <a16:creationId xmlns=""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45" name="ZoneTexte 4">
          <a:extLst>
            <a:ext uri="{FF2B5EF4-FFF2-40B4-BE49-F238E27FC236}">
              <a16:creationId xmlns=""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46" name="ZoneTexte 4">
          <a:extLst>
            <a:ext uri="{FF2B5EF4-FFF2-40B4-BE49-F238E27FC236}">
              <a16:creationId xmlns=""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47" name="ZoneTexte 4">
          <a:extLst>
            <a:ext uri="{FF2B5EF4-FFF2-40B4-BE49-F238E27FC236}">
              <a16:creationId xmlns=""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48" name="ZoneTexte 4">
          <a:extLst>
            <a:ext uri="{FF2B5EF4-FFF2-40B4-BE49-F238E27FC236}">
              <a16:creationId xmlns=""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49" name="ZoneTexte 4">
          <a:extLst>
            <a:ext uri="{FF2B5EF4-FFF2-40B4-BE49-F238E27FC236}">
              <a16:creationId xmlns=""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50" name="ZoneTexte 4">
          <a:extLst>
            <a:ext uri="{FF2B5EF4-FFF2-40B4-BE49-F238E27FC236}">
              <a16:creationId xmlns=""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51" name="ZoneTexte 4">
          <a:extLst>
            <a:ext uri="{FF2B5EF4-FFF2-40B4-BE49-F238E27FC236}">
              <a16:creationId xmlns=""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52" name="ZoneTexte 4">
          <a:extLst>
            <a:ext uri="{FF2B5EF4-FFF2-40B4-BE49-F238E27FC236}">
              <a16:creationId xmlns=""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53" name="ZoneTexte 4">
          <a:extLst>
            <a:ext uri="{FF2B5EF4-FFF2-40B4-BE49-F238E27FC236}">
              <a16:creationId xmlns=""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54" name="ZoneTexte 4">
          <a:extLst>
            <a:ext uri="{FF2B5EF4-FFF2-40B4-BE49-F238E27FC236}">
              <a16:creationId xmlns=""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55" name="ZoneTexte 4">
          <a:extLst>
            <a:ext uri="{FF2B5EF4-FFF2-40B4-BE49-F238E27FC236}">
              <a16:creationId xmlns=""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56" name="ZoneTexte 4">
          <a:extLst>
            <a:ext uri="{FF2B5EF4-FFF2-40B4-BE49-F238E27FC236}">
              <a16:creationId xmlns=""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57" name="ZoneTexte 4">
          <a:extLst>
            <a:ext uri="{FF2B5EF4-FFF2-40B4-BE49-F238E27FC236}">
              <a16:creationId xmlns=""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58" name="ZoneTexte 4">
          <a:extLst>
            <a:ext uri="{FF2B5EF4-FFF2-40B4-BE49-F238E27FC236}">
              <a16:creationId xmlns=""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59" name="ZoneTexte 4">
          <a:extLst>
            <a:ext uri="{FF2B5EF4-FFF2-40B4-BE49-F238E27FC236}">
              <a16:creationId xmlns=""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60" name="ZoneTexte 4">
          <a:extLst>
            <a:ext uri="{FF2B5EF4-FFF2-40B4-BE49-F238E27FC236}">
              <a16:creationId xmlns=""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61" name="ZoneTexte 4">
          <a:extLst>
            <a:ext uri="{FF2B5EF4-FFF2-40B4-BE49-F238E27FC236}">
              <a16:creationId xmlns=""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62" name="ZoneTexte 4">
          <a:extLst>
            <a:ext uri="{FF2B5EF4-FFF2-40B4-BE49-F238E27FC236}">
              <a16:creationId xmlns=""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63" name="ZoneTexte 4">
          <a:extLst>
            <a:ext uri="{FF2B5EF4-FFF2-40B4-BE49-F238E27FC236}">
              <a16:creationId xmlns=""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64" name="ZoneTexte 4">
          <a:extLst>
            <a:ext uri="{FF2B5EF4-FFF2-40B4-BE49-F238E27FC236}">
              <a16:creationId xmlns=""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65" name="ZoneTexte 4">
          <a:extLst>
            <a:ext uri="{FF2B5EF4-FFF2-40B4-BE49-F238E27FC236}">
              <a16:creationId xmlns=""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66" name="ZoneTexte 4">
          <a:extLst>
            <a:ext uri="{FF2B5EF4-FFF2-40B4-BE49-F238E27FC236}">
              <a16:creationId xmlns=""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67" name="ZoneTexte 4">
          <a:extLst>
            <a:ext uri="{FF2B5EF4-FFF2-40B4-BE49-F238E27FC236}">
              <a16:creationId xmlns=""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68" name="ZoneTexte 4">
          <a:extLst>
            <a:ext uri="{FF2B5EF4-FFF2-40B4-BE49-F238E27FC236}">
              <a16:creationId xmlns=""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69" name="ZoneTexte 4">
          <a:extLst>
            <a:ext uri="{FF2B5EF4-FFF2-40B4-BE49-F238E27FC236}">
              <a16:creationId xmlns=""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70" name="ZoneTexte 4">
          <a:extLst>
            <a:ext uri="{FF2B5EF4-FFF2-40B4-BE49-F238E27FC236}">
              <a16:creationId xmlns=""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71" name="ZoneTexte 4">
          <a:extLst>
            <a:ext uri="{FF2B5EF4-FFF2-40B4-BE49-F238E27FC236}">
              <a16:creationId xmlns=""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72" name="ZoneTexte 4">
          <a:extLst>
            <a:ext uri="{FF2B5EF4-FFF2-40B4-BE49-F238E27FC236}">
              <a16:creationId xmlns=""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73" name="ZoneTexte 4">
          <a:extLst>
            <a:ext uri="{FF2B5EF4-FFF2-40B4-BE49-F238E27FC236}">
              <a16:creationId xmlns=""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74" name="ZoneTexte 4">
          <a:extLst>
            <a:ext uri="{FF2B5EF4-FFF2-40B4-BE49-F238E27FC236}">
              <a16:creationId xmlns=""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75" name="ZoneTexte 4">
          <a:extLst>
            <a:ext uri="{FF2B5EF4-FFF2-40B4-BE49-F238E27FC236}">
              <a16:creationId xmlns=""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76" name="ZoneTexte 4">
          <a:extLst>
            <a:ext uri="{FF2B5EF4-FFF2-40B4-BE49-F238E27FC236}">
              <a16:creationId xmlns=""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77" name="ZoneTexte 4">
          <a:extLst>
            <a:ext uri="{FF2B5EF4-FFF2-40B4-BE49-F238E27FC236}">
              <a16:creationId xmlns=""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78" name="ZoneTexte 4">
          <a:extLst>
            <a:ext uri="{FF2B5EF4-FFF2-40B4-BE49-F238E27FC236}">
              <a16:creationId xmlns=""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79" name="ZoneTexte 4">
          <a:extLst>
            <a:ext uri="{FF2B5EF4-FFF2-40B4-BE49-F238E27FC236}">
              <a16:creationId xmlns=""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80" name="ZoneTexte 4">
          <a:extLst>
            <a:ext uri="{FF2B5EF4-FFF2-40B4-BE49-F238E27FC236}">
              <a16:creationId xmlns=""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81" name="ZoneTexte 4">
          <a:extLst>
            <a:ext uri="{FF2B5EF4-FFF2-40B4-BE49-F238E27FC236}">
              <a16:creationId xmlns=""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82" name="ZoneTexte 4">
          <a:extLst>
            <a:ext uri="{FF2B5EF4-FFF2-40B4-BE49-F238E27FC236}">
              <a16:creationId xmlns=""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83" name="ZoneTexte 4">
          <a:extLst>
            <a:ext uri="{FF2B5EF4-FFF2-40B4-BE49-F238E27FC236}">
              <a16:creationId xmlns=""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84" name="ZoneTexte 4">
          <a:extLst>
            <a:ext uri="{FF2B5EF4-FFF2-40B4-BE49-F238E27FC236}">
              <a16:creationId xmlns=""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85" name="ZoneTexte 4">
          <a:extLst>
            <a:ext uri="{FF2B5EF4-FFF2-40B4-BE49-F238E27FC236}">
              <a16:creationId xmlns=""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86" name="ZoneTexte 4">
          <a:extLst>
            <a:ext uri="{FF2B5EF4-FFF2-40B4-BE49-F238E27FC236}">
              <a16:creationId xmlns=""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87" name="ZoneTexte 4">
          <a:extLst>
            <a:ext uri="{FF2B5EF4-FFF2-40B4-BE49-F238E27FC236}">
              <a16:creationId xmlns=""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88" name="ZoneTexte 4">
          <a:extLst>
            <a:ext uri="{FF2B5EF4-FFF2-40B4-BE49-F238E27FC236}">
              <a16:creationId xmlns=""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89" name="ZoneTexte 4">
          <a:extLst>
            <a:ext uri="{FF2B5EF4-FFF2-40B4-BE49-F238E27FC236}">
              <a16:creationId xmlns=""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90" name="ZoneTexte 4">
          <a:extLst>
            <a:ext uri="{FF2B5EF4-FFF2-40B4-BE49-F238E27FC236}">
              <a16:creationId xmlns=""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91" name="ZoneTexte 4">
          <a:extLst>
            <a:ext uri="{FF2B5EF4-FFF2-40B4-BE49-F238E27FC236}">
              <a16:creationId xmlns=""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92" name="ZoneTexte 4">
          <a:extLst>
            <a:ext uri="{FF2B5EF4-FFF2-40B4-BE49-F238E27FC236}">
              <a16:creationId xmlns=""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93" name="ZoneTexte 4">
          <a:extLst>
            <a:ext uri="{FF2B5EF4-FFF2-40B4-BE49-F238E27FC236}">
              <a16:creationId xmlns=""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94" name="ZoneTexte 4">
          <a:extLst>
            <a:ext uri="{FF2B5EF4-FFF2-40B4-BE49-F238E27FC236}">
              <a16:creationId xmlns=""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95" name="ZoneTexte 4">
          <a:extLst>
            <a:ext uri="{FF2B5EF4-FFF2-40B4-BE49-F238E27FC236}">
              <a16:creationId xmlns=""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96" name="ZoneTexte 4">
          <a:extLst>
            <a:ext uri="{FF2B5EF4-FFF2-40B4-BE49-F238E27FC236}">
              <a16:creationId xmlns=""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97" name="ZoneTexte 4">
          <a:extLst>
            <a:ext uri="{FF2B5EF4-FFF2-40B4-BE49-F238E27FC236}">
              <a16:creationId xmlns=""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98" name="ZoneTexte 4">
          <a:extLst>
            <a:ext uri="{FF2B5EF4-FFF2-40B4-BE49-F238E27FC236}">
              <a16:creationId xmlns=""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799" name="ZoneTexte 4">
          <a:extLst>
            <a:ext uri="{FF2B5EF4-FFF2-40B4-BE49-F238E27FC236}">
              <a16:creationId xmlns=""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00" name="ZoneTexte 4">
          <a:extLst>
            <a:ext uri="{FF2B5EF4-FFF2-40B4-BE49-F238E27FC236}">
              <a16:creationId xmlns=""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01" name="ZoneTexte 4">
          <a:extLst>
            <a:ext uri="{FF2B5EF4-FFF2-40B4-BE49-F238E27FC236}">
              <a16:creationId xmlns=""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02" name="ZoneTexte 4">
          <a:extLst>
            <a:ext uri="{FF2B5EF4-FFF2-40B4-BE49-F238E27FC236}">
              <a16:creationId xmlns=""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03" name="ZoneTexte 4">
          <a:extLst>
            <a:ext uri="{FF2B5EF4-FFF2-40B4-BE49-F238E27FC236}">
              <a16:creationId xmlns=""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04" name="ZoneTexte 4">
          <a:extLst>
            <a:ext uri="{FF2B5EF4-FFF2-40B4-BE49-F238E27FC236}">
              <a16:creationId xmlns=""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05" name="ZoneTexte 4">
          <a:extLst>
            <a:ext uri="{FF2B5EF4-FFF2-40B4-BE49-F238E27FC236}">
              <a16:creationId xmlns=""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06" name="ZoneTexte 4">
          <a:extLst>
            <a:ext uri="{FF2B5EF4-FFF2-40B4-BE49-F238E27FC236}">
              <a16:creationId xmlns=""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07" name="ZoneTexte 4">
          <a:extLst>
            <a:ext uri="{FF2B5EF4-FFF2-40B4-BE49-F238E27FC236}">
              <a16:creationId xmlns=""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08" name="ZoneTexte 4">
          <a:extLst>
            <a:ext uri="{FF2B5EF4-FFF2-40B4-BE49-F238E27FC236}">
              <a16:creationId xmlns=""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09" name="ZoneTexte 4">
          <a:extLst>
            <a:ext uri="{FF2B5EF4-FFF2-40B4-BE49-F238E27FC236}">
              <a16:creationId xmlns=""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10" name="ZoneTexte 4">
          <a:extLst>
            <a:ext uri="{FF2B5EF4-FFF2-40B4-BE49-F238E27FC236}">
              <a16:creationId xmlns=""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11" name="ZoneTexte 4">
          <a:extLst>
            <a:ext uri="{FF2B5EF4-FFF2-40B4-BE49-F238E27FC236}">
              <a16:creationId xmlns=""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12" name="ZoneTexte 4">
          <a:extLst>
            <a:ext uri="{FF2B5EF4-FFF2-40B4-BE49-F238E27FC236}">
              <a16:creationId xmlns=""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13" name="ZoneTexte 4">
          <a:extLst>
            <a:ext uri="{FF2B5EF4-FFF2-40B4-BE49-F238E27FC236}">
              <a16:creationId xmlns=""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14" name="ZoneTexte 4">
          <a:extLst>
            <a:ext uri="{FF2B5EF4-FFF2-40B4-BE49-F238E27FC236}">
              <a16:creationId xmlns=""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15" name="ZoneTexte 4">
          <a:extLst>
            <a:ext uri="{FF2B5EF4-FFF2-40B4-BE49-F238E27FC236}">
              <a16:creationId xmlns=""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16" name="ZoneTexte 4">
          <a:extLst>
            <a:ext uri="{FF2B5EF4-FFF2-40B4-BE49-F238E27FC236}">
              <a16:creationId xmlns=""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17" name="ZoneTexte 4">
          <a:extLst>
            <a:ext uri="{FF2B5EF4-FFF2-40B4-BE49-F238E27FC236}">
              <a16:creationId xmlns=""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18" name="ZoneTexte 4">
          <a:extLst>
            <a:ext uri="{FF2B5EF4-FFF2-40B4-BE49-F238E27FC236}">
              <a16:creationId xmlns=""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19" name="ZoneTexte 4">
          <a:extLst>
            <a:ext uri="{FF2B5EF4-FFF2-40B4-BE49-F238E27FC236}">
              <a16:creationId xmlns=""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20" name="ZoneTexte 4">
          <a:extLst>
            <a:ext uri="{FF2B5EF4-FFF2-40B4-BE49-F238E27FC236}">
              <a16:creationId xmlns=""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21" name="ZoneTexte 4">
          <a:extLst>
            <a:ext uri="{FF2B5EF4-FFF2-40B4-BE49-F238E27FC236}">
              <a16:creationId xmlns=""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22" name="ZoneTexte 4">
          <a:extLst>
            <a:ext uri="{FF2B5EF4-FFF2-40B4-BE49-F238E27FC236}">
              <a16:creationId xmlns=""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23" name="ZoneTexte 4">
          <a:extLst>
            <a:ext uri="{FF2B5EF4-FFF2-40B4-BE49-F238E27FC236}">
              <a16:creationId xmlns=""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24" name="ZoneTexte 4">
          <a:extLst>
            <a:ext uri="{FF2B5EF4-FFF2-40B4-BE49-F238E27FC236}">
              <a16:creationId xmlns=""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25" name="ZoneTexte 4">
          <a:extLst>
            <a:ext uri="{FF2B5EF4-FFF2-40B4-BE49-F238E27FC236}">
              <a16:creationId xmlns=""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26" name="ZoneTexte 4">
          <a:extLst>
            <a:ext uri="{FF2B5EF4-FFF2-40B4-BE49-F238E27FC236}">
              <a16:creationId xmlns=""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27" name="ZoneTexte 4">
          <a:extLst>
            <a:ext uri="{FF2B5EF4-FFF2-40B4-BE49-F238E27FC236}">
              <a16:creationId xmlns=""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28" name="ZoneTexte 4">
          <a:extLst>
            <a:ext uri="{FF2B5EF4-FFF2-40B4-BE49-F238E27FC236}">
              <a16:creationId xmlns=""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29" name="ZoneTexte 4">
          <a:extLst>
            <a:ext uri="{FF2B5EF4-FFF2-40B4-BE49-F238E27FC236}">
              <a16:creationId xmlns=""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30" name="ZoneTexte 4">
          <a:extLst>
            <a:ext uri="{FF2B5EF4-FFF2-40B4-BE49-F238E27FC236}">
              <a16:creationId xmlns=""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31" name="ZoneTexte 4">
          <a:extLst>
            <a:ext uri="{FF2B5EF4-FFF2-40B4-BE49-F238E27FC236}">
              <a16:creationId xmlns=""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32" name="ZoneTexte 4">
          <a:extLst>
            <a:ext uri="{FF2B5EF4-FFF2-40B4-BE49-F238E27FC236}">
              <a16:creationId xmlns=""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33" name="ZoneTexte 4">
          <a:extLst>
            <a:ext uri="{FF2B5EF4-FFF2-40B4-BE49-F238E27FC236}">
              <a16:creationId xmlns=""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34" name="ZoneTexte 4">
          <a:extLst>
            <a:ext uri="{FF2B5EF4-FFF2-40B4-BE49-F238E27FC236}">
              <a16:creationId xmlns=""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35" name="ZoneTexte 4">
          <a:extLst>
            <a:ext uri="{FF2B5EF4-FFF2-40B4-BE49-F238E27FC236}">
              <a16:creationId xmlns=""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36" name="ZoneTexte 4">
          <a:extLst>
            <a:ext uri="{FF2B5EF4-FFF2-40B4-BE49-F238E27FC236}">
              <a16:creationId xmlns=""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37" name="ZoneTexte 4">
          <a:extLst>
            <a:ext uri="{FF2B5EF4-FFF2-40B4-BE49-F238E27FC236}">
              <a16:creationId xmlns=""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38" name="ZoneTexte 4">
          <a:extLst>
            <a:ext uri="{FF2B5EF4-FFF2-40B4-BE49-F238E27FC236}">
              <a16:creationId xmlns=""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39" name="ZoneTexte 4">
          <a:extLst>
            <a:ext uri="{FF2B5EF4-FFF2-40B4-BE49-F238E27FC236}">
              <a16:creationId xmlns=""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40" name="ZoneTexte 4">
          <a:extLst>
            <a:ext uri="{FF2B5EF4-FFF2-40B4-BE49-F238E27FC236}">
              <a16:creationId xmlns=""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41" name="ZoneTexte 4">
          <a:extLst>
            <a:ext uri="{FF2B5EF4-FFF2-40B4-BE49-F238E27FC236}">
              <a16:creationId xmlns=""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42" name="ZoneTexte 4">
          <a:extLst>
            <a:ext uri="{FF2B5EF4-FFF2-40B4-BE49-F238E27FC236}">
              <a16:creationId xmlns=""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43" name="ZoneTexte 4">
          <a:extLst>
            <a:ext uri="{FF2B5EF4-FFF2-40B4-BE49-F238E27FC236}">
              <a16:creationId xmlns=""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2736273" y="180351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45" name="ZoneTexte 4">
          <a:extLst>
            <a:ext uri="{FF2B5EF4-FFF2-40B4-BE49-F238E27FC236}">
              <a16:creationId xmlns=""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2736273" y="1899804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46" name="ZoneTexte 4">
          <a:extLst>
            <a:ext uri="{FF2B5EF4-FFF2-40B4-BE49-F238E27FC236}">
              <a16:creationId xmlns=""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2736273" y="1899804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47" name="ZoneTexte 4">
          <a:extLst>
            <a:ext uri="{FF2B5EF4-FFF2-40B4-BE49-F238E27FC236}">
              <a16:creationId xmlns=""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2736273" y="1899804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48" name="ZoneTexte 4">
          <a:extLst>
            <a:ext uri="{FF2B5EF4-FFF2-40B4-BE49-F238E27FC236}">
              <a16:creationId xmlns=""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2736273" y="1899804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49" name="ZoneTexte 4">
          <a:extLst>
            <a:ext uri="{FF2B5EF4-FFF2-40B4-BE49-F238E27FC236}">
              <a16:creationId xmlns=""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2736273" y="1899804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50" name="ZoneTexte 4">
          <a:extLst>
            <a:ext uri="{FF2B5EF4-FFF2-40B4-BE49-F238E27FC236}">
              <a16:creationId xmlns=""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2736273" y="1899804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51" name="ZoneTexte 4">
          <a:extLst>
            <a:ext uri="{FF2B5EF4-FFF2-40B4-BE49-F238E27FC236}">
              <a16:creationId xmlns=""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2736273" y="1899804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852" name="ZoneTexte 4">
          <a:extLst>
            <a:ext uri="{FF2B5EF4-FFF2-40B4-BE49-F238E27FC236}">
              <a16:creationId xmlns=""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2736273" y="1899804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53" name="ZoneTexte 4">
          <a:extLst>
            <a:ext uri="{FF2B5EF4-FFF2-40B4-BE49-F238E27FC236}">
              <a16:creationId xmlns=""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54" name="ZoneTexte 4">
          <a:extLst>
            <a:ext uri="{FF2B5EF4-FFF2-40B4-BE49-F238E27FC236}">
              <a16:creationId xmlns=""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55" name="ZoneTexte 4">
          <a:extLst>
            <a:ext uri="{FF2B5EF4-FFF2-40B4-BE49-F238E27FC236}">
              <a16:creationId xmlns="" xmlns:a16="http://schemas.microsoft.com/office/drawing/2014/main" id="{00000000-0008-0000-0000-000097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56" name="ZoneTexte 4">
          <a:extLst>
            <a:ext uri="{FF2B5EF4-FFF2-40B4-BE49-F238E27FC236}">
              <a16:creationId xmlns=""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57" name="ZoneTexte 4">
          <a:extLst>
            <a:ext uri="{FF2B5EF4-FFF2-40B4-BE49-F238E27FC236}">
              <a16:creationId xmlns=""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58" name="ZoneTexte 4">
          <a:extLst>
            <a:ext uri="{FF2B5EF4-FFF2-40B4-BE49-F238E27FC236}">
              <a16:creationId xmlns=""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59" name="ZoneTexte 4">
          <a:extLst>
            <a:ext uri="{FF2B5EF4-FFF2-40B4-BE49-F238E27FC236}">
              <a16:creationId xmlns="" xmlns:a16="http://schemas.microsoft.com/office/drawing/2014/main" id="{00000000-0008-0000-0000-00009B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60" name="ZoneTexte 4">
          <a:extLst>
            <a:ext uri="{FF2B5EF4-FFF2-40B4-BE49-F238E27FC236}">
              <a16:creationId xmlns=""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61" name="ZoneTexte 4">
          <a:extLst>
            <a:ext uri="{FF2B5EF4-FFF2-40B4-BE49-F238E27FC236}">
              <a16:creationId xmlns=""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62" name="ZoneTexte 4">
          <a:extLst>
            <a:ext uri="{FF2B5EF4-FFF2-40B4-BE49-F238E27FC236}">
              <a16:creationId xmlns=""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63" name="ZoneTexte 4">
          <a:extLst>
            <a:ext uri="{FF2B5EF4-FFF2-40B4-BE49-F238E27FC236}">
              <a16:creationId xmlns="" xmlns:a16="http://schemas.microsoft.com/office/drawing/2014/main" id="{00000000-0008-0000-0000-00009F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64" name="ZoneTexte 4">
          <a:extLst>
            <a:ext uri="{FF2B5EF4-FFF2-40B4-BE49-F238E27FC236}">
              <a16:creationId xmlns=""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65" name="ZoneTexte 4">
          <a:extLst>
            <a:ext uri="{FF2B5EF4-FFF2-40B4-BE49-F238E27FC236}">
              <a16:creationId xmlns=""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66" name="ZoneTexte 4">
          <a:extLst>
            <a:ext uri="{FF2B5EF4-FFF2-40B4-BE49-F238E27FC236}">
              <a16:creationId xmlns=""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67" name="ZoneTexte 4">
          <a:extLst>
            <a:ext uri="{FF2B5EF4-FFF2-40B4-BE49-F238E27FC236}">
              <a16:creationId xmlns="" xmlns:a16="http://schemas.microsoft.com/office/drawing/2014/main" id="{00000000-0008-0000-0000-0000A3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68" name="ZoneTexte 4">
          <a:extLst>
            <a:ext uri="{FF2B5EF4-FFF2-40B4-BE49-F238E27FC236}">
              <a16:creationId xmlns=""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69" name="ZoneTexte 4">
          <a:extLst>
            <a:ext uri="{FF2B5EF4-FFF2-40B4-BE49-F238E27FC236}">
              <a16:creationId xmlns=""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70" name="ZoneTexte 4">
          <a:extLst>
            <a:ext uri="{FF2B5EF4-FFF2-40B4-BE49-F238E27FC236}">
              <a16:creationId xmlns=""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71" name="ZoneTexte 4">
          <a:extLst>
            <a:ext uri="{FF2B5EF4-FFF2-40B4-BE49-F238E27FC236}">
              <a16:creationId xmlns="" xmlns:a16="http://schemas.microsoft.com/office/drawing/2014/main" id="{00000000-0008-0000-0000-0000A7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72" name="ZoneTexte 4">
          <a:extLst>
            <a:ext uri="{FF2B5EF4-FFF2-40B4-BE49-F238E27FC236}">
              <a16:creationId xmlns=""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73" name="ZoneTexte 4">
          <a:extLst>
            <a:ext uri="{FF2B5EF4-FFF2-40B4-BE49-F238E27FC236}">
              <a16:creationId xmlns=""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74" name="ZoneTexte 4">
          <a:extLst>
            <a:ext uri="{FF2B5EF4-FFF2-40B4-BE49-F238E27FC236}">
              <a16:creationId xmlns=""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75" name="ZoneTexte 4">
          <a:extLst>
            <a:ext uri="{FF2B5EF4-FFF2-40B4-BE49-F238E27FC236}">
              <a16:creationId xmlns="" xmlns:a16="http://schemas.microsoft.com/office/drawing/2014/main" id="{00000000-0008-0000-0000-0000AB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76" name="ZoneTexte 4">
          <a:extLst>
            <a:ext uri="{FF2B5EF4-FFF2-40B4-BE49-F238E27FC236}">
              <a16:creationId xmlns=""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77" name="ZoneTexte 4">
          <a:extLst>
            <a:ext uri="{FF2B5EF4-FFF2-40B4-BE49-F238E27FC236}">
              <a16:creationId xmlns=""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78" name="ZoneTexte 4">
          <a:extLst>
            <a:ext uri="{FF2B5EF4-FFF2-40B4-BE49-F238E27FC236}">
              <a16:creationId xmlns=""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79" name="ZoneTexte 4">
          <a:extLst>
            <a:ext uri="{FF2B5EF4-FFF2-40B4-BE49-F238E27FC236}">
              <a16:creationId xmlns="" xmlns:a16="http://schemas.microsoft.com/office/drawing/2014/main" id="{00000000-0008-0000-0000-0000AF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80" name="ZoneTexte 4">
          <a:extLst>
            <a:ext uri="{FF2B5EF4-FFF2-40B4-BE49-F238E27FC236}">
              <a16:creationId xmlns=""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81" name="ZoneTexte 4">
          <a:extLst>
            <a:ext uri="{FF2B5EF4-FFF2-40B4-BE49-F238E27FC236}">
              <a16:creationId xmlns=""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82" name="ZoneTexte 4">
          <a:extLst>
            <a:ext uri="{FF2B5EF4-FFF2-40B4-BE49-F238E27FC236}">
              <a16:creationId xmlns=""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83" name="ZoneTexte 4">
          <a:extLst>
            <a:ext uri="{FF2B5EF4-FFF2-40B4-BE49-F238E27FC236}">
              <a16:creationId xmlns="" xmlns:a16="http://schemas.microsoft.com/office/drawing/2014/main" id="{00000000-0008-0000-0000-0000B3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84" name="ZoneTexte 4">
          <a:extLst>
            <a:ext uri="{FF2B5EF4-FFF2-40B4-BE49-F238E27FC236}">
              <a16:creationId xmlns=""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85" name="ZoneTexte 4">
          <a:extLst>
            <a:ext uri="{FF2B5EF4-FFF2-40B4-BE49-F238E27FC236}">
              <a16:creationId xmlns=""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86" name="ZoneTexte 4">
          <a:extLst>
            <a:ext uri="{FF2B5EF4-FFF2-40B4-BE49-F238E27FC236}">
              <a16:creationId xmlns=""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87" name="ZoneTexte 4">
          <a:extLst>
            <a:ext uri="{FF2B5EF4-FFF2-40B4-BE49-F238E27FC236}">
              <a16:creationId xmlns="" xmlns:a16="http://schemas.microsoft.com/office/drawing/2014/main" id="{00000000-0008-0000-0000-0000B7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88" name="ZoneTexte 4">
          <a:extLst>
            <a:ext uri="{FF2B5EF4-FFF2-40B4-BE49-F238E27FC236}">
              <a16:creationId xmlns=""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89" name="ZoneTexte 4">
          <a:extLst>
            <a:ext uri="{FF2B5EF4-FFF2-40B4-BE49-F238E27FC236}">
              <a16:creationId xmlns=""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90" name="ZoneTexte 4">
          <a:extLst>
            <a:ext uri="{FF2B5EF4-FFF2-40B4-BE49-F238E27FC236}">
              <a16:creationId xmlns=""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91" name="ZoneTexte 4">
          <a:extLst>
            <a:ext uri="{FF2B5EF4-FFF2-40B4-BE49-F238E27FC236}">
              <a16:creationId xmlns="" xmlns:a16="http://schemas.microsoft.com/office/drawing/2014/main" id="{00000000-0008-0000-0000-0000BB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92" name="ZoneTexte 4">
          <a:extLst>
            <a:ext uri="{FF2B5EF4-FFF2-40B4-BE49-F238E27FC236}">
              <a16:creationId xmlns=""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93" name="ZoneTexte 4">
          <a:extLst>
            <a:ext uri="{FF2B5EF4-FFF2-40B4-BE49-F238E27FC236}">
              <a16:creationId xmlns=""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94" name="ZoneTexte 4">
          <a:extLst>
            <a:ext uri="{FF2B5EF4-FFF2-40B4-BE49-F238E27FC236}">
              <a16:creationId xmlns=""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95" name="ZoneTexte 4">
          <a:extLst>
            <a:ext uri="{FF2B5EF4-FFF2-40B4-BE49-F238E27FC236}">
              <a16:creationId xmlns="" xmlns:a16="http://schemas.microsoft.com/office/drawing/2014/main" id="{00000000-0008-0000-0000-0000BF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96" name="ZoneTexte 4">
          <a:extLst>
            <a:ext uri="{FF2B5EF4-FFF2-40B4-BE49-F238E27FC236}">
              <a16:creationId xmlns=""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97" name="ZoneTexte 4">
          <a:extLst>
            <a:ext uri="{FF2B5EF4-FFF2-40B4-BE49-F238E27FC236}">
              <a16:creationId xmlns=""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98" name="ZoneTexte 4">
          <a:extLst>
            <a:ext uri="{FF2B5EF4-FFF2-40B4-BE49-F238E27FC236}">
              <a16:creationId xmlns=""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499" name="ZoneTexte 4">
          <a:extLst>
            <a:ext uri="{FF2B5EF4-FFF2-40B4-BE49-F238E27FC236}">
              <a16:creationId xmlns="" xmlns:a16="http://schemas.microsoft.com/office/drawing/2014/main" id="{00000000-0008-0000-0000-0000C3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00" name="ZoneTexte 4">
          <a:extLst>
            <a:ext uri="{FF2B5EF4-FFF2-40B4-BE49-F238E27FC236}">
              <a16:creationId xmlns=""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01" name="ZoneTexte 4">
          <a:extLst>
            <a:ext uri="{FF2B5EF4-FFF2-40B4-BE49-F238E27FC236}">
              <a16:creationId xmlns=""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02" name="ZoneTexte 4">
          <a:extLst>
            <a:ext uri="{FF2B5EF4-FFF2-40B4-BE49-F238E27FC236}">
              <a16:creationId xmlns=""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03" name="ZoneTexte 4">
          <a:extLst>
            <a:ext uri="{FF2B5EF4-FFF2-40B4-BE49-F238E27FC236}">
              <a16:creationId xmlns="" xmlns:a16="http://schemas.microsoft.com/office/drawing/2014/main" id="{00000000-0008-0000-0000-0000C7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04" name="ZoneTexte 4">
          <a:extLst>
            <a:ext uri="{FF2B5EF4-FFF2-40B4-BE49-F238E27FC236}">
              <a16:creationId xmlns=""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05" name="ZoneTexte 4">
          <a:extLst>
            <a:ext uri="{FF2B5EF4-FFF2-40B4-BE49-F238E27FC236}">
              <a16:creationId xmlns=""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06" name="ZoneTexte 4">
          <a:extLst>
            <a:ext uri="{FF2B5EF4-FFF2-40B4-BE49-F238E27FC236}">
              <a16:creationId xmlns=""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07" name="ZoneTexte 4">
          <a:extLst>
            <a:ext uri="{FF2B5EF4-FFF2-40B4-BE49-F238E27FC236}">
              <a16:creationId xmlns="" xmlns:a16="http://schemas.microsoft.com/office/drawing/2014/main" id="{00000000-0008-0000-0000-0000CB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08" name="ZoneTexte 4">
          <a:extLst>
            <a:ext uri="{FF2B5EF4-FFF2-40B4-BE49-F238E27FC236}">
              <a16:creationId xmlns=""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09" name="ZoneTexte 4">
          <a:extLst>
            <a:ext uri="{FF2B5EF4-FFF2-40B4-BE49-F238E27FC236}">
              <a16:creationId xmlns=""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10" name="ZoneTexte 4">
          <a:extLst>
            <a:ext uri="{FF2B5EF4-FFF2-40B4-BE49-F238E27FC236}">
              <a16:creationId xmlns=""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11" name="ZoneTexte 4">
          <a:extLst>
            <a:ext uri="{FF2B5EF4-FFF2-40B4-BE49-F238E27FC236}">
              <a16:creationId xmlns="" xmlns:a16="http://schemas.microsoft.com/office/drawing/2014/main" id="{00000000-0008-0000-0000-0000CF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12" name="ZoneTexte 4">
          <a:extLst>
            <a:ext uri="{FF2B5EF4-FFF2-40B4-BE49-F238E27FC236}">
              <a16:creationId xmlns=""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13" name="ZoneTexte 4">
          <a:extLst>
            <a:ext uri="{FF2B5EF4-FFF2-40B4-BE49-F238E27FC236}">
              <a16:creationId xmlns=""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14" name="ZoneTexte 4">
          <a:extLst>
            <a:ext uri="{FF2B5EF4-FFF2-40B4-BE49-F238E27FC236}">
              <a16:creationId xmlns=""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15" name="ZoneTexte 4">
          <a:extLst>
            <a:ext uri="{FF2B5EF4-FFF2-40B4-BE49-F238E27FC236}">
              <a16:creationId xmlns="" xmlns:a16="http://schemas.microsoft.com/office/drawing/2014/main" id="{00000000-0008-0000-0000-0000D3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16" name="ZoneTexte 4">
          <a:extLst>
            <a:ext uri="{FF2B5EF4-FFF2-40B4-BE49-F238E27FC236}">
              <a16:creationId xmlns=""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17" name="ZoneTexte 4">
          <a:extLst>
            <a:ext uri="{FF2B5EF4-FFF2-40B4-BE49-F238E27FC236}">
              <a16:creationId xmlns=""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18" name="ZoneTexte 4">
          <a:extLst>
            <a:ext uri="{FF2B5EF4-FFF2-40B4-BE49-F238E27FC236}">
              <a16:creationId xmlns=""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19" name="ZoneTexte 4">
          <a:extLst>
            <a:ext uri="{FF2B5EF4-FFF2-40B4-BE49-F238E27FC236}">
              <a16:creationId xmlns="" xmlns:a16="http://schemas.microsoft.com/office/drawing/2014/main" id="{00000000-0008-0000-0000-0000D7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20" name="ZoneTexte 4">
          <a:extLst>
            <a:ext uri="{FF2B5EF4-FFF2-40B4-BE49-F238E27FC236}">
              <a16:creationId xmlns=""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21" name="ZoneTexte 4">
          <a:extLst>
            <a:ext uri="{FF2B5EF4-FFF2-40B4-BE49-F238E27FC236}">
              <a16:creationId xmlns=""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22" name="ZoneTexte 4">
          <a:extLst>
            <a:ext uri="{FF2B5EF4-FFF2-40B4-BE49-F238E27FC236}">
              <a16:creationId xmlns=""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23" name="ZoneTexte 4">
          <a:extLst>
            <a:ext uri="{FF2B5EF4-FFF2-40B4-BE49-F238E27FC236}">
              <a16:creationId xmlns="" xmlns:a16="http://schemas.microsoft.com/office/drawing/2014/main" id="{00000000-0008-0000-0000-0000DB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24" name="ZoneTexte 4">
          <a:extLst>
            <a:ext uri="{FF2B5EF4-FFF2-40B4-BE49-F238E27FC236}">
              <a16:creationId xmlns=""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25" name="ZoneTexte 4">
          <a:extLst>
            <a:ext uri="{FF2B5EF4-FFF2-40B4-BE49-F238E27FC236}">
              <a16:creationId xmlns=""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26" name="ZoneTexte 4">
          <a:extLst>
            <a:ext uri="{FF2B5EF4-FFF2-40B4-BE49-F238E27FC236}">
              <a16:creationId xmlns=""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27" name="ZoneTexte 4">
          <a:extLst>
            <a:ext uri="{FF2B5EF4-FFF2-40B4-BE49-F238E27FC236}">
              <a16:creationId xmlns=""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28" name="ZoneTexte 4">
          <a:extLst>
            <a:ext uri="{FF2B5EF4-FFF2-40B4-BE49-F238E27FC236}">
              <a16:creationId xmlns=""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29" name="ZoneTexte 4">
          <a:extLst>
            <a:ext uri="{FF2B5EF4-FFF2-40B4-BE49-F238E27FC236}">
              <a16:creationId xmlns=""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30" name="ZoneTexte 4">
          <a:extLst>
            <a:ext uri="{FF2B5EF4-FFF2-40B4-BE49-F238E27FC236}">
              <a16:creationId xmlns=""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31" name="ZoneTexte 4">
          <a:extLst>
            <a:ext uri="{FF2B5EF4-FFF2-40B4-BE49-F238E27FC236}">
              <a16:creationId xmlns="" xmlns:a16="http://schemas.microsoft.com/office/drawing/2014/main" id="{00000000-0008-0000-0000-0000E3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32" name="ZoneTexte 4">
          <a:extLst>
            <a:ext uri="{FF2B5EF4-FFF2-40B4-BE49-F238E27FC236}">
              <a16:creationId xmlns=""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33" name="ZoneTexte 4">
          <a:extLst>
            <a:ext uri="{FF2B5EF4-FFF2-40B4-BE49-F238E27FC236}">
              <a16:creationId xmlns=""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34" name="ZoneTexte 4">
          <a:extLst>
            <a:ext uri="{FF2B5EF4-FFF2-40B4-BE49-F238E27FC236}">
              <a16:creationId xmlns=""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35" name="ZoneTexte 4">
          <a:extLst>
            <a:ext uri="{FF2B5EF4-FFF2-40B4-BE49-F238E27FC236}">
              <a16:creationId xmlns="" xmlns:a16="http://schemas.microsoft.com/office/drawing/2014/main" id="{00000000-0008-0000-0000-0000E7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36" name="ZoneTexte 4">
          <a:extLst>
            <a:ext uri="{FF2B5EF4-FFF2-40B4-BE49-F238E27FC236}">
              <a16:creationId xmlns=""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37" name="ZoneTexte 4">
          <a:extLst>
            <a:ext uri="{FF2B5EF4-FFF2-40B4-BE49-F238E27FC236}">
              <a16:creationId xmlns=""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38" name="ZoneTexte 4">
          <a:extLst>
            <a:ext uri="{FF2B5EF4-FFF2-40B4-BE49-F238E27FC236}">
              <a16:creationId xmlns=""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39" name="ZoneTexte 4">
          <a:extLst>
            <a:ext uri="{FF2B5EF4-FFF2-40B4-BE49-F238E27FC236}">
              <a16:creationId xmlns="" xmlns:a16="http://schemas.microsoft.com/office/drawing/2014/main" id="{00000000-0008-0000-0000-0000EB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40" name="ZoneTexte 4">
          <a:extLst>
            <a:ext uri="{FF2B5EF4-FFF2-40B4-BE49-F238E27FC236}">
              <a16:creationId xmlns=""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41" name="ZoneTexte 4">
          <a:extLst>
            <a:ext uri="{FF2B5EF4-FFF2-40B4-BE49-F238E27FC236}">
              <a16:creationId xmlns=""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42" name="ZoneTexte 4">
          <a:extLst>
            <a:ext uri="{FF2B5EF4-FFF2-40B4-BE49-F238E27FC236}">
              <a16:creationId xmlns=""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43" name="ZoneTexte 4">
          <a:extLst>
            <a:ext uri="{FF2B5EF4-FFF2-40B4-BE49-F238E27FC236}">
              <a16:creationId xmlns="" xmlns:a16="http://schemas.microsoft.com/office/drawing/2014/main" id="{00000000-0008-0000-0000-0000EF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44" name="ZoneTexte 4">
          <a:extLst>
            <a:ext uri="{FF2B5EF4-FFF2-40B4-BE49-F238E27FC236}">
              <a16:creationId xmlns=""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45" name="ZoneTexte 4">
          <a:extLst>
            <a:ext uri="{FF2B5EF4-FFF2-40B4-BE49-F238E27FC236}">
              <a16:creationId xmlns=""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46" name="ZoneTexte 4">
          <a:extLst>
            <a:ext uri="{FF2B5EF4-FFF2-40B4-BE49-F238E27FC236}">
              <a16:creationId xmlns=""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47" name="ZoneTexte 4">
          <a:extLst>
            <a:ext uri="{FF2B5EF4-FFF2-40B4-BE49-F238E27FC236}">
              <a16:creationId xmlns="" xmlns:a16="http://schemas.microsoft.com/office/drawing/2014/main" id="{00000000-0008-0000-0000-0000F3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48" name="ZoneTexte 4">
          <a:extLst>
            <a:ext uri="{FF2B5EF4-FFF2-40B4-BE49-F238E27FC236}">
              <a16:creationId xmlns=""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49" name="ZoneTexte 4">
          <a:extLst>
            <a:ext uri="{FF2B5EF4-FFF2-40B4-BE49-F238E27FC236}">
              <a16:creationId xmlns=""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50" name="ZoneTexte 4">
          <a:extLst>
            <a:ext uri="{FF2B5EF4-FFF2-40B4-BE49-F238E27FC236}">
              <a16:creationId xmlns=""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51" name="ZoneTexte 4">
          <a:extLst>
            <a:ext uri="{FF2B5EF4-FFF2-40B4-BE49-F238E27FC236}">
              <a16:creationId xmlns="" xmlns:a16="http://schemas.microsoft.com/office/drawing/2014/main" id="{00000000-0008-0000-0000-0000F7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52" name="ZoneTexte 4">
          <a:extLst>
            <a:ext uri="{FF2B5EF4-FFF2-40B4-BE49-F238E27FC236}">
              <a16:creationId xmlns=""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53" name="ZoneTexte 4">
          <a:extLst>
            <a:ext uri="{FF2B5EF4-FFF2-40B4-BE49-F238E27FC236}">
              <a16:creationId xmlns=""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54" name="ZoneTexte 4">
          <a:extLst>
            <a:ext uri="{FF2B5EF4-FFF2-40B4-BE49-F238E27FC236}">
              <a16:creationId xmlns=""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55" name="ZoneTexte 4">
          <a:extLst>
            <a:ext uri="{FF2B5EF4-FFF2-40B4-BE49-F238E27FC236}">
              <a16:creationId xmlns=""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56" name="ZoneTexte 4">
          <a:extLst>
            <a:ext uri="{FF2B5EF4-FFF2-40B4-BE49-F238E27FC236}">
              <a16:creationId xmlns=""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57" name="ZoneTexte 4">
          <a:extLst>
            <a:ext uri="{FF2B5EF4-FFF2-40B4-BE49-F238E27FC236}">
              <a16:creationId xmlns=""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58" name="ZoneTexte 4">
          <a:extLst>
            <a:ext uri="{FF2B5EF4-FFF2-40B4-BE49-F238E27FC236}">
              <a16:creationId xmlns=""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59" name="ZoneTexte 4">
          <a:extLst>
            <a:ext uri="{FF2B5EF4-FFF2-40B4-BE49-F238E27FC236}">
              <a16:creationId xmlns=""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60" name="ZoneTexte 4">
          <a:extLst>
            <a:ext uri="{FF2B5EF4-FFF2-40B4-BE49-F238E27FC236}">
              <a16:creationId xmlns=""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61" name="ZoneTexte 4">
          <a:extLst>
            <a:ext uri="{FF2B5EF4-FFF2-40B4-BE49-F238E27FC236}">
              <a16:creationId xmlns=""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62" name="ZoneTexte 4">
          <a:extLst>
            <a:ext uri="{FF2B5EF4-FFF2-40B4-BE49-F238E27FC236}">
              <a16:creationId xmlns=""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63" name="ZoneTexte 4">
          <a:extLst>
            <a:ext uri="{FF2B5EF4-FFF2-40B4-BE49-F238E27FC236}">
              <a16:creationId xmlns=""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64" name="ZoneTexte 4">
          <a:extLst>
            <a:ext uri="{FF2B5EF4-FFF2-40B4-BE49-F238E27FC236}">
              <a16:creationId xmlns=""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65" name="ZoneTexte 4">
          <a:extLst>
            <a:ext uri="{FF2B5EF4-FFF2-40B4-BE49-F238E27FC236}">
              <a16:creationId xmlns=""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66" name="ZoneTexte 4">
          <a:extLst>
            <a:ext uri="{FF2B5EF4-FFF2-40B4-BE49-F238E27FC236}">
              <a16:creationId xmlns="" xmlns:a16="http://schemas.microsoft.com/office/drawing/2014/main" id="{00000000-0008-0000-0000-000006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67" name="ZoneTexte 4">
          <a:extLst>
            <a:ext uri="{FF2B5EF4-FFF2-40B4-BE49-F238E27FC236}">
              <a16:creationId xmlns=""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68" name="ZoneTexte 4">
          <a:extLst>
            <a:ext uri="{FF2B5EF4-FFF2-40B4-BE49-F238E27FC236}">
              <a16:creationId xmlns=""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69" name="ZoneTexte 4">
          <a:extLst>
            <a:ext uri="{FF2B5EF4-FFF2-40B4-BE49-F238E27FC236}">
              <a16:creationId xmlns=""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70" name="ZoneTexte 4">
          <a:extLst>
            <a:ext uri="{FF2B5EF4-FFF2-40B4-BE49-F238E27FC236}">
              <a16:creationId xmlns="" xmlns:a16="http://schemas.microsoft.com/office/drawing/2014/main" id="{00000000-0008-0000-0000-00000A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71" name="ZoneTexte 4">
          <a:extLst>
            <a:ext uri="{FF2B5EF4-FFF2-40B4-BE49-F238E27FC236}">
              <a16:creationId xmlns=""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72" name="ZoneTexte 4">
          <a:extLst>
            <a:ext uri="{FF2B5EF4-FFF2-40B4-BE49-F238E27FC236}">
              <a16:creationId xmlns=""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73" name="ZoneTexte 4">
          <a:extLst>
            <a:ext uri="{FF2B5EF4-FFF2-40B4-BE49-F238E27FC236}">
              <a16:creationId xmlns=""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74" name="ZoneTexte 4">
          <a:extLst>
            <a:ext uri="{FF2B5EF4-FFF2-40B4-BE49-F238E27FC236}">
              <a16:creationId xmlns=""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75" name="ZoneTexte 4">
          <a:extLst>
            <a:ext uri="{FF2B5EF4-FFF2-40B4-BE49-F238E27FC236}">
              <a16:creationId xmlns=""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76" name="ZoneTexte 4">
          <a:extLst>
            <a:ext uri="{FF2B5EF4-FFF2-40B4-BE49-F238E27FC236}">
              <a16:creationId xmlns=""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77" name="ZoneTexte 4">
          <a:extLst>
            <a:ext uri="{FF2B5EF4-FFF2-40B4-BE49-F238E27FC236}">
              <a16:creationId xmlns=""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78" name="ZoneTexte 4">
          <a:extLst>
            <a:ext uri="{FF2B5EF4-FFF2-40B4-BE49-F238E27FC236}">
              <a16:creationId xmlns=""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79" name="ZoneTexte 4">
          <a:extLst>
            <a:ext uri="{FF2B5EF4-FFF2-40B4-BE49-F238E27FC236}">
              <a16:creationId xmlns=""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80" name="ZoneTexte 4">
          <a:extLst>
            <a:ext uri="{FF2B5EF4-FFF2-40B4-BE49-F238E27FC236}">
              <a16:creationId xmlns=""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81" name="ZoneTexte 4">
          <a:extLst>
            <a:ext uri="{FF2B5EF4-FFF2-40B4-BE49-F238E27FC236}">
              <a16:creationId xmlns=""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82" name="ZoneTexte 4">
          <a:extLst>
            <a:ext uri="{FF2B5EF4-FFF2-40B4-BE49-F238E27FC236}">
              <a16:creationId xmlns="" xmlns:a16="http://schemas.microsoft.com/office/drawing/2014/main" id="{00000000-0008-0000-0000-000016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83" name="ZoneTexte 4">
          <a:extLst>
            <a:ext uri="{FF2B5EF4-FFF2-40B4-BE49-F238E27FC236}">
              <a16:creationId xmlns=""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84" name="ZoneTexte 4">
          <a:extLst>
            <a:ext uri="{FF2B5EF4-FFF2-40B4-BE49-F238E27FC236}">
              <a16:creationId xmlns=""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85" name="ZoneTexte 4">
          <a:extLst>
            <a:ext uri="{FF2B5EF4-FFF2-40B4-BE49-F238E27FC236}">
              <a16:creationId xmlns=""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86" name="ZoneTexte 4">
          <a:extLst>
            <a:ext uri="{FF2B5EF4-FFF2-40B4-BE49-F238E27FC236}">
              <a16:creationId xmlns="" xmlns:a16="http://schemas.microsoft.com/office/drawing/2014/main" id="{00000000-0008-0000-0000-00001A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87" name="ZoneTexte 4">
          <a:extLst>
            <a:ext uri="{FF2B5EF4-FFF2-40B4-BE49-F238E27FC236}">
              <a16:creationId xmlns=""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88" name="ZoneTexte 4">
          <a:extLst>
            <a:ext uri="{FF2B5EF4-FFF2-40B4-BE49-F238E27FC236}">
              <a16:creationId xmlns=""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89" name="ZoneTexte 4">
          <a:extLst>
            <a:ext uri="{FF2B5EF4-FFF2-40B4-BE49-F238E27FC236}">
              <a16:creationId xmlns=""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90" name="ZoneTexte 4">
          <a:extLst>
            <a:ext uri="{FF2B5EF4-FFF2-40B4-BE49-F238E27FC236}">
              <a16:creationId xmlns=""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91" name="ZoneTexte 4">
          <a:extLst>
            <a:ext uri="{FF2B5EF4-FFF2-40B4-BE49-F238E27FC236}">
              <a16:creationId xmlns=""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92" name="ZoneTexte 4">
          <a:extLst>
            <a:ext uri="{FF2B5EF4-FFF2-40B4-BE49-F238E27FC236}">
              <a16:creationId xmlns=""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93" name="ZoneTexte 4">
          <a:extLst>
            <a:ext uri="{FF2B5EF4-FFF2-40B4-BE49-F238E27FC236}">
              <a16:creationId xmlns=""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94" name="ZoneTexte 4">
          <a:extLst>
            <a:ext uri="{FF2B5EF4-FFF2-40B4-BE49-F238E27FC236}">
              <a16:creationId xmlns=""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95" name="ZoneTexte 4">
          <a:extLst>
            <a:ext uri="{FF2B5EF4-FFF2-40B4-BE49-F238E27FC236}">
              <a16:creationId xmlns=""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96" name="ZoneTexte 4">
          <a:extLst>
            <a:ext uri="{FF2B5EF4-FFF2-40B4-BE49-F238E27FC236}">
              <a16:creationId xmlns=""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97" name="ZoneTexte 4">
          <a:extLst>
            <a:ext uri="{FF2B5EF4-FFF2-40B4-BE49-F238E27FC236}">
              <a16:creationId xmlns=""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98" name="ZoneTexte 4">
          <a:extLst>
            <a:ext uri="{FF2B5EF4-FFF2-40B4-BE49-F238E27FC236}">
              <a16:creationId xmlns="" xmlns:a16="http://schemas.microsoft.com/office/drawing/2014/main" id="{00000000-0008-0000-0000-000026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599" name="ZoneTexte 4">
          <a:extLst>
            <a:ext uri="{FF2B5EF4-FFF2-40B4-BE49-F238E27FC236}">
              <a16:creationId xmlns=""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00" name="ZoneTexte 4">
          <a:extLst>
            <a:ext uri="{FF2B5EF4-FFF2-40B4-BE49-F238E27FC236}">
              <a16:creationId xmlns=""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01" name="ZoneTexte 4">
          <a:extLst>
            <a:ext uri="{FF2B5EF4-FFF2-40B4-BE49-F238E27FC236}">
              <a16:creationId xmlns=""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02" name="ZoneTexte 4">
          <a:extLst>
            <a:ext uri="{FF2B5EF4-FFF2-40B4-BE49-F238E27FC236}">
              <a16:creationId xmlns="" xmlns:a16="http://schemas.microsoft.com/office/drawing/2014/main" id="{00000000-0008-0000-0000-00002A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03" name="ZoneTexte 4">
          <a:extLst>
            <a:ext uri="{FF2B5EF4-FFF2-40B4-BE49-F238E27FC236}">
              <a16:creationId xmlns=""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04" name="ZoneTexte 4">
          <a:extLst>
            <a:ext uri="{FF2B5EF4-FFF2-40B4-BE49-F238E27FC236}">
              <a16:creationId xmlns=""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05" name="ZoneTexte 4">
          <a:extLst>
            <a:ext uri="{FF2B5EF4-FFF2-40B4-BE49-F238E27FC236}">
              <a16:creationId xmlns=""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06" name="ZoneTexte 4">
          <a:extLst>
            <a:ext uri="{FF2B5EF4-FFF2-40B4-BE49-F238E27FC236}">
              <a16:creationId xmlns=""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07" name="ZoneTexte 4">
          <a:extLst>
            <a:ext uri="{FF2B5EF4-FFF2-40B4-BE49-F238E27FC236}">
              <a16:creationId xmlns=""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08" name="ZoneTexte 4">
          <a:extLst>
            <a:ext uri="{FF2B5EF4-FFF2-40B4-BE49-F238E27FC236}">
              <a16:creationId xmlns=""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09" name="ZoneTexte 4">
          <a:extLst>
            <a:ext uri="{FF2B5EF4-FFF2-40B4-BE49-F238E27FC236}">
              <a16:creationId xmlns=""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10" name="ZoneTexte 4">
          <a:extLst>
            <a:ext uri="{FF2B5EF4-FFF2-40B4-BE49-F238E27FC236}">
              <a16:creationId xmlns=""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11" name="ZoneTexte 4">
          <a:extLst>
            <a:ext uri="{FF2B5EF4-FFF2-40B4-BE49-F238E27FC236}">
              <a16:creationId xmlns=""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12" name="ZoneTexte 4">
          <a:extLst>
            <a:ext uri="{FF2B5EF4-FFF2-40B4-BE49-F238E27FC236}">
              <a16:creationId xmlns=""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13" name="ZoneTexte 4">
          <a:extLst>
            <a:ext uri="{FF2B5EF4-FFF2-40B4-BE49-F238E27FC236}">
              <a16:creationId xmlns=""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14" name="ZoneTexte 4">
          <a:extLst>
            <a:ext uri="{FF2B5EF4-FFF2-40B4-BE49-F238E27FC236}">
              <a16:creationId xmlns=""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15" name="ZoneTexte 4">
          <a:extLst>
            <a:ext uri="{FF2B5EF4-FFF2-40B4-BE49-F238E27FC236}">
              <a16:creationId xmlns=""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16" name="ZoneTexte 4">
          <a:extLst>
            <a:ext uri="{FF2B5EF4-FFF2-40B4-BE49-F238E27FC236}">
              <a16:creationId xmlns=""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17" name="ZoneTexte 4">
          <a:extLst>
            <a:ext uri="{FF2B5EF4-FFF2-40B4-BE49-F238E27FC236}">
              <a16:creationId xmlns=""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18" name="ZoneTexte 4">
          <a:extLst>
            <a:ext uri="{FF2B5EF4-FFF2-40B4-BE49-F238E27FC236}">
              <a16:creationId xmlns=""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19" name="ZoneTexte 4">
          <a:extLst>
            <a:ext uri="{FF2B5EF4-FFF2-40B4-BE49-F238E27FC236}">
              <a16:creationId xmlns=""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20" name="ZoneTexte 4">
          <a:extLst>
            <a:ext uri="{FF2B5EF4-FFF2-40B4-BE49-F238E27FC236}">
              <a16:creationId xmlns=""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21" name="ZoneTexte 4">
          <a:extLst>
            <a:ext uri="{FF2B5EF4-FFF2-40B4-BE49-F238E27FC236}">
              <a16:creationId xmlns=""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22" name="ZoneTexte 4">
          <a:extLst>
            <a:ext uri="{FF2B5EF4-FFF2-40B4-BE49-F238E27FC236}">
              <a16:creationId xmlns="" xmlns:a16="http://schemas.microsoft.com/office/drawing/2014/main" id="{00000000-0008-0000-0000-00003E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23" name="ZoneTexte 4">
          <a:extLst>
            <a:ext uri="{FF2B5EF4-FFF2-40B4-BE49-F238E27FC236}">
              <a16:creationId xmlns=""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24" name="ZoneTexte 4">
          <a:extLst>
            <a:ext uri="{FF2B5EF4-FFF2-40B4-BE49-F238E27FC236}">
              <a16:creationId xmlns=""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25" name="ZoneTexte 4">
          <a:extLst>
            <a:ext uri="{FF2B5EF4-FFF2-40B4-BE49-F238E27FC236}">
              <a16:creationId xmlns=""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26" name="ZoneTexte 4">
          <a:extLst>
            <a:ext uri="{FF2B5EF4-FFF2-40B4-BE49-F238E27FC236}">
              <a16:creationId xmlns="" xmlns:a16="http://schemas.microsoft.com/office/drawing/2014/main" id="{00000000-0008-0000-0000-000042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27" name="ZoneTexte 4">
          <a:extLst>
            <a:ext uri="{FF2B5EF4-FFF2-40B4-BE49-F238E27FC236}">
              <a16:creationId xmlns=""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28" name="ZoneTexte 4">
          <a:extLst>
            <a:ext uri="{FF2B5EF4-FFF2-40B4-BE49-F238E27FC236}">
              <a16:creationId xmlns=""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29" name="ZoneTexte 4">
          <a:extLst>
            <a:ext uri="{FF2B5EF4-FFF2-40B4-BE49-F238E27FC236}">
              <a16:creationId xmlns=""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30" name="ZoneTexte 4">
          <a:extLst>
            <a:ext uri="{FF2B5EF4-FFF2-40B4-BE49-F238E27FC236}">
              <a16:creationId xmlns="" xmlns:a16="http://schemas.microsoft.com/office/drawing/2014/main" id="{00000000-0008-0000-0000-000046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31" name="ZoneTexte 4">
          <a:extLst>
            <a:ext uri="{FF2B5EF4-FFF2-40B4-BE49-F238E27FC236}">
              <a16:creationId xmlns=""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32" name="ZoneTexte 4">
          <a:extLst>
            <a:ext uri="{FF2B5EF4-FFF2-40B4-BE49-F238E27FC236}">
              <a16:creationId xmlns=""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33" name="ZoneTexte 4">
          <a:extLst>
            <a:ext uri="{FF2B5EF4-FFF2-40B4-BE49-F238E27FC236}">
              <a16:creationId xmlns=""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34" name="ZoneTexte 4">
          <a:extLst>
            <a:ext uri="{FF2B5EF4-FFF2-40B4-BE49-F238E27FC236}">
              <a16:creationId xmlns="" xmlns:a16="http://schemas.microsoft.com/office/drawing/2014/main" id="{00000000-0008-0000-0000-00004A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35" name="ZoneTexte 4">
          <a:extLst>
            <a:ext uri="{FF2B5EF4-FFF2-40B4-BE49-F238E27FC236}">
              <a16:creationId xmlns=""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36" name="ZoneTexte 4">
          <a:extLst>
            <a:ext uri="{FF2B5EF4-FFF2-40B4-BE49-F238E27FC236}">
              <a16:creationId xmlns=""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37" name="ZoneTexte 4">
          <a:extLst>
            <a:ext uri="{FF2B5EF4-FFF2-40B4-BE49-F238E27FC236}">
              <a16:creationId xmlns=""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38" name="ZoneTexte 4">
          <a:extLst>
            <a:ext uri="{FF2B5EF4-FFF2-40B4-BE49-F238E27FC236}">
              <a16:creationId xmlns="" xmlns:a16="http://schemas.microsoft.com/office/drawing/2014/main" id="{00000000-0008-0000-0000-00004E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39" name="ZoneTexte 4">
          <a:extLst>
            <a:ext uri="{FF2B5EF4-FFF2-40B4-BE49-F238E27FC236}">
              <a16:creationId xmlns=""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40" name="ZoneTexte 4">
          <a:extLst>
            <a:ext uri="{FF2B5EF4-FFF2-40B4-BE49-F238E27FC236}">
              <a16:creationId xmlns=""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41" name="ZoneTexte 4">
          <a:extLst>
            <a:ext uri="{FF2B5EF4-FFF2-40B4-BE49-F238E27FC236}">
              <a16:creationId xmlns=""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42" name="ZoneTexte 4">
          <a:extLst>
            <a:ext uri="{FF2B5EF4-FFF2-40B4-BE49-F238E27FC236}">
              <a16:creationId xmlns="" xmlns:a16="http://schemas.microsoft.com/office/drawing/2014/main" id="{00000000-0008-0000-0000-000052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43" name="ZoneTexte 4">
          <a:extLst>
            <a:ext uri="{FF2B5EF4-FFF2-40B4-BE49-F238E27FC236}">
              <a16:creationId xmlns=""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44" name="ZoneTexte 4">
          <a:extLst>
            <a:ext uri="{FF2B5EF4-FFF2-40B4-BE49-F238E27FC236}">
              <a16:creationId xmlns=""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45" name="ZoneTexte 4">
          <a:extLst>
            <a:ext uri="{FF2B5EF4-FFF2-40B4-BE49-F238E27FC236}">
              <a16:creationId xmlns=""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46" name="ZoneTexte 4">
          <a:extLst>
            <a:ext uri="{FF2B5EF4-FFF2-40B4-BE49-F238E27FC236}">
              <a16:creationId xmlns="" xmlns:a16="http://schemas.microsoft.com/office/drawing/2014/main" id="{00000000-0008-0000-0000-000056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47" name="ZoneTexte 4">
          <a:extLst>
            <a:ext uri="{FF2B5EF4-FFF2-40B4-BE49-F238E27FC236}">
              <a16:creationId xmlns=""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48" name="ZoneTexte 4">
          <a:extLst>
            <a:ext uri="{FF2B5EF4-FFF2-40B4-BE49-F238E27FC236}">
              <a16:creationId xmlns=""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49" name="ZoneTexte 4">
          <a:extLst>
            <a:ext uri="{FF2B5EF4-FFF2-40B4-BE49-F238E27FC236}">
              <a16:creationId xmlns=""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50" name="ZoneTexte 4">
          <a:extLst>
            <a:ext uri="{FF2B5EF4-FFF2-40B4-BE49-F238E27FC236}">
              <a16:creationId xmlns="" xmlns:a16="http://schemas.microsoft.com/office/drawing/2014/main" id="{00000000-0008-0000-0000-00005A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51" name="ZoneTexte 4">
          <a:extLst>
            <a:ext uri="{FF2B5EF4-FFF2-40B4-BE49-F238E27FC236}">
              <a16:creationId xmlns=""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52" name="ZoneTexte 4">
          <a:extLst>
            <a:ext uri="{FF2B5EF4-FFF2-40B4-BE49-F238E27FC236}">
              <a16:creationId xmlns=""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53" name="ZoneTexte 4">
          <a:extLst>
            <a:ext uri="{FF2B5EF4-FFF2-40B4-BE49-F238E27FC236}">
              <a16:creationId xmlns=""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54" name="ZoneTexte 4">
          <a:extLst>
            <a:ext uri="{FF2B5EF4-FFF2-40B4-BE49-F238E27FC236}">
              <a16:creationId xmlns=""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55" name="ZoneTexte 4">
          <a:extLst>
            <a:ext uri="{FF2B5EF4-FFF2-40B4-BE49-F238E27FC236}">
              <a16:creationId xmlns=""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56" name="ZoneTexte 4">
          <a:extLst>
            <a:ext uri="{FF2B5EF4-FFF2-40B4-BE49-F238E27FC236}">
              <a16:creationId xmlns=""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57" name="ZoneTexte 4">
          <a:extLst>
            <a:ext uri="{FF2B5EF4-FFF2-40B4-BE49-F238E27FC236}">
              <a16:creationId xmlns=""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58" name="ZoneTexte 4">
          <a:extLst>
            <a:ext uri="{FF2B5EF4-FFF2-40B4-BE49-F238E27FC236}">
              <a16:creationId xmlns=""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59" name="ZoneTexte 4">
          <a:extLst>
            <a:ext uri="{FF2B5EF4-FFF2-40B4-BE49-F238E27FC236}">
              <a16:creationId xmlns=""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60" name="ZoneTexte 4">
          <a:extLst>
            <a:ext uri="{FF2B5EF4-FFF2-40B4-BE49-F238E27FC236}">
              <a16:creationId xmlns=""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61" name="ZoneTexte 4">
          <a:extLst>
            <a:ext uri="{FF2B5EF4-FFF2-40B4-BE49-F238E27FC236}">
              <a16:creationId xmlns=""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62" name="ZoneTexte 4">
          <a:extLst>
            <a:ext uri="{FF2B5EF4-FFF2-40B4-BE49-F238E27FC236}">
              <a16:creationId xmlns="" xmlns:a16="http://schemas.microsoft.com/office/drawing/2014/main" id="{00000000-0008-0000-0000-000066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63" name="ZoneTexte 4">
          <a:extLst>
            <a:ext uri="{FF2B5EF4-FFF2-40B4-BE49-F238E27FC236}">
              <a16:creationId xmlns=""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64" name="ZoneTexte 4">
          <a:extLst>
            <a:ext uri="{FF2B5EF4-FFF2-40B4-BE49-F238E27FC236}">
              <a16:creationId xmlns=""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65" name="ZoneTexte 4">
          <a:extLst>
            <a:ext uri="{FF2B5EF4-FFF2-40B4-BE49-F238E27FC236}">
              <a16:creationId xmlns=""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66" name="ZoneTexte 4">
          <a:extLst>
            <a:ext uri="{FF2B5EF4-FFF2-40B4-BE49-F238E27FC236}">
              <a16:creationId xmlns="" xmlns:a16="http://schemas.microsoft.com/office/drawing/2014/main" id="{00000000-0008-0000-0000-00006A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67" name="ZoneTexte 4">
          <a:extLst>
            <a:ext uri="{FF2B5EF4-FFF2-40B4-BE49-F238E27FC236}">
              <a16:creationId xmlns=""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68" name="ZoneTexte 4">
          <a:extLst>
            <a:ext uri="{FF2B5EF4-FFF2-40B4-BE49-F238E27FC236}">
              <a16:creationId xmlns=""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69" name="ZoneTexte 4">
          <a:extLst>
            <a:ext uri="{FF2B5EF4-FFF2-40B4-BE49-F238E27FC236}">
              <a16:creationId xmlns=""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70" name="ZoneTexte 4">
          <a:extLst>
            <a:ext uri="{FF2B5EF4-FFF2-40B4-BE49-F238E27FC236}">
              <a16:creationId xmlns=""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71" name="ZoneTexte 4">
          <a:extLst>
            <a:ext uri="{FF2B5EF4-FFF2-40B4-BE49-F238E27FC236}">
              <a16:creationId xmlns=""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72" name="ZoneTexte 4">
          <a:extLst>
            <a:ext uri="{FF2B5EF4-FFF2-40B4-BE49-F238E27FC236}">
              <a16:creationId xmlns=""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73" name="ZoneTexte 4">
          <a:extLst>
            <a:ext uri="{FF2B5EF4-FFF2-40B4-BE49-F238E27FC236}">
              <a16:creationId xmlns=""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74" name="ZoneTexte 4">
          <a:extLst>
            <a:ext uri="{FF2B5EF4-FFF2-40B4-BE49-F238E27FC236}">
              <a16:creationId xmlns=""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75" name="ZoneTexte 4">
          <a:extLst>
            <a:ext uri="{FF2B5EF4-FFF2-40B4-BE49-F238E27FC236}">
              <a16:creationId xmlns=""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76" name="ZoneTexte 4">
          <a:extLst>
            <a:ext uri="{FF2B5EF4-FFF2-40B4-BE49-F238E27FC236}">
              <a16:creationId xmlns=""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77" name="ZoneTexte 4">
          <a:extLst>
            <a:ext uri="{FF2B5EF4-FFF2-40B4-BE49-F238E27FC236}">
              <a16:creationId xmlns=""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78" name="ZoneTexte 4">
          <a:extLst>
            <a:ext uri="{FF2B5EF4-FFF2-40B4-BE49-F238E27FC236}">
              <a16:creationId xmlns="" xmlns:a16="http://schemas.microsoft.com/office/drawing/2014/main" id="{00000000-0008-0000-0000-000076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79" name="ZoneTexte 4">
          <a:extLst>
            <a:ext uri="{FF2B5EF4-FFF2-40B4-BE49-F238E27FC236}">
              <a16:creationId xmlns=""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80" name="ZoneTexte 4">
          <a:extLst>
            <a:ext uri="{FF2B5EF4-FFF2-40B4-BE49-F238E27FC236}">
              <a16:creationId xmlns=""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81" name="ZoneTexte 4">
          <a:extLst>
            <a:ext uri="{FF2B5EF4-FFF2-40B4-BE49-F238E27FC236}">
              <a16:creationId xmlns=""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82" name="ZoneTexte 4">
          <a:extLst>
            <a:ext uri="{FF2B5EF4-FFF2-40B4-BE49-F238E27FC236}">
              <a16:creationId xmlns="" xmlns:a16="http://schemas.microsoft.com/office/drawing/2014/main" id="{00000000-0008-0000-0000-00007A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83" name="ZoneTexte 4">
          <a:extLst>
            <a:ext uri="{FF2B5EF4-FFF2-40B4-BE49-F238E27FC236}">
              <a16:creationId xmlns=""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84" name="ZoneTexte 4">
          <a:extLst>
            <a:ext uri="{FF2B5EF4-FFF2-40B4-BE49-F238E27FC236}">
              <a16:creationId xmlns=""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85" name="ZoneTexte 4">
          <a:extLst>
            <a:ext uri="{FF2B5EF4-FFF2-40B4-BE49-F238E27FC236}">
              <a16:creationId xmlns=""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86" name="ZoneTexte 4">
          <a:extLst>
            <a:ext uri="{FF2B5EF4-FFF2-40B4-BE49-F238E27FC236}">
              <a16:creationId xmlns=""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87" name="ZoneTexte 4">
          <a:extLst>
            <a:ext uri="{FF2B5EF4-FFF2-40B4-BE49-F238E27FC236}">
              <a16:creationId xmlns=""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88" name="ZoneTexte 4">
          <a:extLst>
            <a:ext uri="{FF2B5EF4-FFF2-40B4-BE49-F238E27FC236}">
              <a16:creationId xmlns=""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89" name="ZoneTexte 4">
          <a:extLst>
            <a:ext uri="{FF2B5EF4-FFF2-40B4-BE49-F238E27FC236}">
              <a16:creationId xmlns=""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90" name="ZoneTexte 4">
          <a:extLst>
            <a:ext uri="{FF2B5EF4-FFF2-40B4-BE49-F238E27FC236}">
              <a16:creationId xmlns=""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91" name="ZoneTexte 4">
          <a:extLst>
            <a:ext uri="{FF2B5EF4-FFF2-40B4-BE49-F238E27FC236}">
              <a16:creationId xmlns=""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92" name="ZoneTexte 4">
          <a:extLst>
            <a:ext uri="{FF2B5EF4-FFF2-40B4-BE49-F238E27FC236}">
              <a16:creationId xmlns=""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93" name="ZoneTexte 4">
          <a:extLst>
            <a:ext uri="{FF2B5EF4-FFF2-40B4-BE49-F238E27FC236}">
              <a16:creationId xmlns=""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94" name="ZoneTexte 4">
          <a:extLst>
            <a:ext uri="{FF2B5EF4-FFF2-40B4-BE49-F238E27FC236}">
              <a16:creationId xmlns="" xmlns:a16="http://schemas.microsoft.com/office/drawing/2014/main" id="{00000000-0008-0000-0000-000086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95" name="ZoneTexte 4">
          <a:extLst>
            <a:ext uri="{FF2B5EF4-FFF2-40B4-BE49-F238E27FC236}">
              <a16:creationId xmlns=""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96" name="ZoneTexte 4">
          <a:extLst>
            <a:ext uri="{FF2B5EF4-FFF2-40B4-BE49-F238E27FC236}">
              <a16:creationId xmlns=""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97" name="ZoneTexte 4">
          <a:extLst>
            <a:ext uri="{FF2B5EF4-FFF2-40B4-BE49-F238E27FC236}">
              <a16:creationId xmlns=""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98" name="ZoneTexte 4">
          <a:extLst>
            <a:ext uri="{FF2B5EF4-FFF2-40B4-BE49-F238E27FC236}">
              <a16:creationId xmlns="" xmlns:a16="http://schemas.microsoft.com/office/drawing/2014/main" id="{00000000-0008-0000-0000-00008A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699" name="ZoneTexte 4">
          <a:extLst>
            <a:ext uri="{FF2B5EF4-FFF2-40B4-BE49-F238E27FC236}">
              <a16:creationId xmlns=""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00" name="ZoneTexte 4">
          <a:extLst>
            <a:ext uri="{FF2B5EF4-FFF2-40B4-BE49-F238E27FC236}">
              <a16:creationId xmlns=""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01" name="ZoneTexte 4">
          <a:extLst>
            <a:ext uri="{FF2B5EF4-FFF2-40B4-BE49-F238E27FC236}">
              <a16:creationId xmlns=""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02" name="ZoneTexte 4">
          <a:extLst>
            <a:ext uri="{FF2B5EF4-FFF2-40B4-BE49-F238E27FC236}">
              <a16:creationId xmlns=""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03" name="ZoneTexte 4">
          <a:extLst>
            <a:ext uri="{FF2B5EF4-FFF2-40B4-BE49-F238E27FC236}">
              <a16:creationId xmlns=""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04" name="ZoneTexte 4">
          <a:extLst>
            <a:ext uri="{FF2B5EF4-FFF2-40B4-BE49-F238E27FC236}">
              <a16:creationId xmlns=""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05" name="ZoneTexte 4">
          <a:extLst>
            <a:ext uri="{FF2B5EF4-FFF2-40B4-BE49-F238E27FC236}">
              <a16:creationId xmlns=""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06" name="ZoneTexte 4">
          <a:extLst>
            <a:ext uri="{FF2B5EF4-FFF2-40B4-BE49-F238E27FC236}">
              <a16:creationId xmlns=""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07" name="ZoneTexte 4">
          <a:extLst>
            <a:ext uri="{FF2B5EF4-FFF2-40B4-BE49-F238E27FC236}">
              <a16:creationId xmlns=""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08" name="ZoneTexte 4">
          <a:extLst>
            <a:ext uri="{FF2B5EF4-FFF2-40B4-BE49-F238E27FC236}">
              <a16:creationId xmlns=""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09" name="ZoneTexte 4">
          <a:extLst>
            <a:ext uri="{FF2B5EF4-FFF2-40B4-BE49-F238E27FC236}">
              <a16:creationId xmlns=""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10" name="ZoneTexte 4">
          <a:extLst>
            <a:ext uri="{FF2B5EF4-FFF2-40B4-BE49-F238E27FC236}">
              <a16:creationId xmlns="" xmlns:a16="http://schemas.microsoft.com/office/drawing/2014/main" id="{00000000-0008-0000-0000-000096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11" name="ZoneTexte 4">
          <a:extLst>
            <a:ext uri="{FF2B5EF4-FFF2-40B4-BE49-F238E27FC236}">
              <a16:creationId xmlns=""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12" name="ZoneTexte 4">
          <a:extLst>
            <a:ext uri="{FF2B5EF4-FFF2-40B4-BE49-F238E27FC236}">
              <a16:creationId xmlns=""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13" name="ZoneTexte 4">
          <a:extLst>
            <a:ext uri="{FF2B5EF4-FFF2-40B4-BE49-F238E27FC236}">
              <a16:creationId xmlns=""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14" name="ZoneTexte 4">
          <a:extLst>
            <a:ext uri="{FF2B5EF4-FFF2-40B4-BE49-F238E27FC236}">
              <a16:creationId xmlns="" xmlns:a16="http://schemas.microsoft.com/office/drawing/2014/main" id="{00000000-0008-0000-0000-00009A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15" name="ZoneTexte 4">
          <a:extLst>
            <a:ext uri="{FF2B5EF4-FFF2-40B4-BE49-F238E27FC236}">
              <a16:creationId xmlns=""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16" name="ZoneTexte 4">
          <a:extLst>
            <a:ext uri="{FF2B5EF4-FFF2-40B4-BE49-F238E27FC236}">
              <a16:creationId xmlns=""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17" name="ZoneTexte 4">
          <a:extLst>
            <a:ext uri="{FF2B5EF4-FFF2-40B4-BE49-F238E27FC236}">
              <a16:creationId xmlns=""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18" name="ZoneTexte 4">
          <a:extLst>
            <a:ext uri="{FF2B5EF4-FFF2-40B4-BE49-F238E27FC236}">
              <a16:creationId xmlns=""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19" name="ZoneTexte 4">
          <a:extLst>
            <a:ext uri="{FF2B5EF4-FFF2-40B4-BE49-F238E27FC236}">
              <a16:creationId xmlns=""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20" name="ZoneTexte 4">
          <a:extLst>
            <a:ext uri="{FF2B5EF4-FFF2-40B4-BE49-F238E27FC236}">
              <a16:creationId xmlns=""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21" name="ZoneTexte 4">
          <a:extLst>
            <a:ext uri="{FF2B5EF4-FFF2-40B4-BE49-F238E27FC236}">
              <a16:creationId xmlns=""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22" name="ZoneTexte 4">
          <a:extLst>
            <a:ext uri="{FF2B5EF4-FFF2-40B4-BE49-F238E27FC236}">
              <a16:creationId xmlns=""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23" name="ZoneTexte 4">
          <a:extLst>
            <a:ext uri="{FF2B5EF4-FFF2-40B4-BE49-F238E27FC236}">
              <a16:creationId xmlns=""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24" name="ZoneTexte 4">
          <a:extLst>
            <a:ext uri="{FF2B5EF4-FFF2-40B4-BE49-F238E27FC236}">
              <a16:creationId xmlns=""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25" name="ZoneTexte 4">
          <a:extLst>
            <a:ext uri="{FF2B5EF4-FFF2-40B4-BE49-F238E27FC236}">
              <a16:creationId xmlns=""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26" name="ZoneTexte 4">
          <a:extLst>
            <a:ext uri="{FF2B5EF4-FFF2-40B4-BE49-F238E27FC236}">
              <a16:creationId xmlns="" xmlns:a16="http://schemas.microsoft.com/office/drawing/2014/main" id="{00000000-0008-0000-0000-0000A6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27" name="ZoneTexte 4">
          <a:extLst>
            <a:ext uri="{FF2B5EF4-FFF2-40B4-BE49-F238E27FC236}">
              <a16:creationId xmlns=""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28" name="ZoneTexte 4">
          <a:extLst>
            <a:ext uri="{FF2B5EF4-FFF2-40B4-BE49-F238E27FC236}">
              <a16:creationId xmlns=""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29" name="ZoneTexte 4">
          <a:extLst>
            <a:ext uri="{FF2B5EF4-FFF2-40B4-BE49-F238E27FC236}">
              <a16:creationId xmlns=""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30" name="ZoneTexte 4">
          <a:extLst>
            <a:ext uri="{FF2B5EF4-FFF2-40B4-BE49-F238E27FC236}">
              <a16:creationId xmlns="" xmlns:a16="http://schemas.microsoft.com/office/drawing/2014/main" id="{00000000-0008-0000-0000-0000AA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31" name="ZoneTexte 4">
          <a:extLst>
            <a:ext uri="{FF2B5EF4-FFF2-40B4-BE49-F238E27FC236}">
              <a16:creationId xmlns=""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32" name="ZoneTexte 4">
          <a:extLst>
            <a:ext uri="{FF2B5EF4-FFF2-40B4-BE49-F238E27FC236}">
              <a16:creationId xmlns=""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33" name="ZoneTexte 4">
          <a:extLst>
            <a:ext uri="{FF2B5EF4-FFF2-40B4-BE49-F238E27FC236}">
              <a16:creationId xmlns=""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34" name="ZoneTexte 4">
          <a:extLst>
            <a:ext uri="{FF2B5EF4-FFF2-40B4-BE49-F238E27FC236}">
              <a16:creationId xmlns="" xmlns:a16="http://schemas.microsoft.com/office/drawing/2014/main" id="{00000000-0008-0000-0000-0000AE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35" name="ZoneTexte 4">
          <a:extLst>
            <a:ext uri="{FF2B5EF4-FFF2-40B4-BE49-F238E27FC236}">
              <a16:creationId xmlns=""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36" name="ZoneTexte 4">
          <a:extLst>
            <a:ext uri="{FF2B5EF4-FFF2-40B4-BE49-F238E27FC236}">
              <a16:creationId xmlns=""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37" name="ZoneTexte 4">
          <a:extLst>
            <a:ext uri="{FF2B5EF4-FFF2-40B4-BE49-F238E27FC236}">
              <a16:creationId xmlns=""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38" name="ZoneTexte 4">
          <a:extLst>
            <a:ext uri="{FF2B5EF4-FFF2-40B4-BE49-F238E27FC236}">
              <a16:creationId xmlns="" xmlns:a16="http://schemas.microsoft.com/office/drawing/2014/main" id="{00000000-0008-0000-0000-0000B2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39" name="ZoneTexte 4">
          <a:extLst>
            <a:ext uri="{FF2B5EF4-FFF2-40B4-BE49-F238E27FC236}">
              <a16:creationId xmlns=""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40" name="ZoneTexte 4">
          <a:extLst>
            <a:ext uri="{FF2B5EF4-FFF2-40B4-BE49-F238E27FC236}">
              <a16:creationId xmlns=""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41" name="ZoneTexte 4">
          <a:extLst>
            <a:ext uri="{FF2B5EF4-FFF2-40B4-BE49-F238E27FC236}">
              <a16:creationId xmlns=""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42" name="ZoneTexte 4">
          <a:extLst>
            <a:ext uri="{FF2B5EF4-FFF2-40B4-BE49-F238E27FC236}">
              <a16:creationId xmlns="" xmlns:a16="http://schemas.microsoft.com/office/drawing/2014/main" id="{00000000-0008-0000-0000-0000B6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43" name="ZoneTexte 4">
          <a:extLst>
            <a:ext uri="{FF2B5EF4-FFF2-40B4-BE49-F238E27FC236}">
              <a16:creationId xmlns=""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44" name="ZoneTexte 4">
          <a:extLst>
            <a:ext uri="{FF2B5EF4-FFF2-40B4-BE49-F238E27FC236}">
              <a16:creationId xmlns=""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45" name="ZoneTexte 4">
          <a:extLst>
            <a:ext uri="{FF2B5EF4-FFF2-40B4-BE49-F238E27FC236}">
              <a16:creationId xmlns=""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46" name="ZoneTexte 4">
          <a:extLst>
            <a:ext uri="{FF2B5EF4-FFF2-40B4-BE49-F238E27FC236}">
              <a16:creationId xmlns="" xmlns:a16="http://schemas.microsoft.com/office/drawing/2014/main" id="{00000000-0008-0000-0000-0000BA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47" name="ZoneTexte 4">
          <a:extLst>
            <a:ext uri="{FF2B5EF4-FFF2-40B4-BE49-F238E27FC236}">
              <a16:creationId xmlns=""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48" name="ZoneTexte 4">
          <a:extLst>
            <a:ext uri="{FF2B5EF4-FFF2-40B4-BE49-F238E27FC236}">
              <a16:creationId xmlns=""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49" name="ZoneTexte 4">
          <a:extLst>
            <a:ext uri="{FF2B5EF4-FFF2-40B4-BE49-F238E27FC236}">
              <a16:creationId xmlns=""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50" name="ZoneTexte 4">
          <a:extLst>
            <a:ext uri="{FF2B5EF4-FFF2-40B4-BE49-F238E27FC236}">
              <a16:creationId xmlns="" xmlns:a16="http://schemas.microsoft.com/office/drawing/2014/main" id="{00000000-0008-0000-0000-0000BE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51" name="ZoneTexte 4">
          <a:extLst>
            <a:ext uri="{FF2B5EF4-FFF2-40B4-BE49-F238E27FC236}">
              <a16:creationId xmlns=""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52" name="ZoneTexte 4">
          <a:extLst>
            <a:ext uri="{FF2B5EF4-FFF2-40B4-BE49-F238E27FC236}">
              <a16:creationId xmlns=""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53" name="ZoneTexte 4">
          <a:extLst>
            <a:ext uri="{FF2B5EF4-FFF2-40B4-BE49-F238E27FC236}">
              <a16:creationId xmlns=""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54" name="ZoneTexte 4">
          <a:extLst>
            <a:ext uri="{FF2B5EF4-FFF2-40B4-BE49-F238E27FC236}">
              <a16:creationId xmlns="" xmlns:a16="http://schemas.microsoft.com/office/drawing/2014/main" id="{00000000-0008-0000-0000-0000C2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55" name="ZoneTexte 4">
          <a:extLst>
            <a:ext uri="{FF2B5EF4-FFF2-40B4-BE49-F238E27FC236}">
              <a16:creationId xmlns=""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56" name="ZoneTexte 4">
          <a:extLst>
            <a:ext uri="{FF2B5EF4-FFF2-40B4-BE49-F238E27FC236}">
              <a16:creationId xmlns=""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57" name="ZoneTexte 4">
          <a:extLst>
            <a:ext uri="{FF2B5EF4-FFF2-40B4-BE49-F238E27FC236}">
              <a16:creationId xmlns=""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58" name="ZoneTexte 4">
          <a:extLst>
            <a:ext uri="{FF2B5EF4-FFF2-40B4-BE49-F238E27FC236}">
              <a16:creationId xmlns="" xmlns:a16="http://schemas.microsoft.com/office/drawing/2014/main" id="{00000000-0008-0000-0000-0000C6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59" name="ZoneTexte 4">
          <a:extLst>
            <a:ext uri="{FF2B5EF4-FFF2-40B4-BE49-F238E27FC236}">
              <a16:creationId xmlns=""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60" name="ZoneTexte 4">
          <a:extLst>
            <a:ext uri="{FF2B5EF4-FFF2-40B4-BE49-F238E27FC236}">
              <a16:creationId xmlns=""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61" name="ZoneTexte 4">
          <a:extLst>
            <a:ext uri="{FF2B5EF4-FFF2-40B4-BE49-F238E27FC236}">
              <a16:creationId xmlns=""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62" name="ZoneTexte 4">
          <a:extLst>
            <a:ext uri="{FF2B5EF4-FFF2-40B4-BE49-F238E27FC236}">
              <a16:creationId xmlns="" xmlns:a16="http://schemas.microsoft.com/office/drawing/2014/main" id="{00000000-0008-0000-0000-0000CA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63" name="ZoneTexte 4">
          <a:extLst>
            <a:ext uri="{FF2B5EF4-FFF2-40B4-BE49-F238E27FC236}">
              <a16:creationId xmlns=""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64" name="ZoneTexte 4">
          <a:extLst>
            <a:ext uri="{FF2B5EF4-FFF2-40B4-BE49-F238E27FC236}">
              <a16:creationId xmlns=""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65" name="ZoneTexte 4">
          <a:extLst>
            <a:ext uri="{FF2B5EF4-FFF2-40B4-BE49-F238E27FC236}">
              <a16:creationId xmlns=""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66" name="ZoneTexte 4">
          <a:extLst>
            <a:ext uri="{FF2B5EF4-FFF2-40B4-BE49-F238E27FC236}">
              <a16:creationId xmlns="" xmlns:a16="http://schemas.microsoft.com/office/drawing/2014/main" id="{00000000-0008-0000-0000-0000CE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67" name="ZoneTexte 4">
          <a:extLst>
            <a:ext uri="{FF2B5EF4-FFF2-40B4-BE49-F238E27FC236}">
              <a16:creationId xmlns=""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68" name="ZoneTexte 4">
          <a:extLst>
            <a:ext uri="{FF2B5EF4-FFF2-40B4-BE49-F238E27FC236}">
              <a16:creationId xmlns=""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69" name="ZoneTexte 4">
          <a:extLst>
            <a:ext uri="{FF2B5EF4-FFF2-40B4-BE49-F238E27FC236}">
              <a16:creationId xmlns=""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70" name="ZoneTexte 4">
          <a:extLst>
            <a:ext uri="{FF2B5EF4-FFF2-40B4-BE49-F238E27FC236}">
              <a16:creationId xmlns="" xmlns:a16="http://schemas.microsoft.com/office/drawing/2014/main" id="{00000000-0008-0000-0000-0000D2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71" name="ZoneTexte 4">
          <a:extLst>
            <a:ext uri="{FF2B5EF4-FFF2-40B4-BE49-F238E27FC236}">
              <a16:creationId xmlns=""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72" name="ZoneTexte 4">
          <a:extLst>
            <a:ext uri="{FF2B5EF4-FFF2-40B4-BE49-F238E27FC236}">
              <a16:creationId xmlns=""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73" name="ZoneTexte 4">
          <a:extLst>
            <a:ext uri="{FF2B5EF4-FFF2-40B4-BE49-F238E27FC236}">
              <a16:creationId xmlns=""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74" name="ZoneTexte 4">
          <a:extLst>
            <a:ext uri="{FF2B5EF4-FFF2-40B4-BE49-F238E27FC236}">
              <a16:creationId xmlns="" xmlns:a16="http://schemas.microsoft.com/office/drawing/2014/main" id="{00000000-0008-0000-0000-0000D6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75" name="ZoneTexte 4">
          <a:extLst>
            <a:ext uri="{FF2B5EF4-FFF2-40B4-BE49-F238E27FC236}">
              <a16:creationId xmlns=""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76" name="ZoneTexte 4">
          <a:extLst>
            <a:ext uri="{FF2B5EF4-FFF2-40B4-BE49-F238E27FC236}">
              <a16:creationId xmlns=""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77" name="ZoneTexte 4">
          <a:extLst>
            <a:ext uri="{FF2B5EF4-FFF2-40B4-BE49-F238E27FC236}">
              <a16:creationId xmlns=""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78" name="ZoneTexte 4">
          <a:extLst>
            <a:ext uri="{FF2B5EF4-FFF2-40B4-BE49-F238E27FC236}">
              <a16:creationId xmlns="" xmlns:a16="http://schemas.microsoft.com/office/drawing/2014/main" id="{00000000-0008-0000-0000-0000DA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79" name="ZoneTexte 4">
          <a:extLst>
            <a:ext uri="{FF2B5EF4-FFF2-40B4-BE49-F238E27FC236}">
              <a16:creationId xmlns=""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80" name="ZoneTexte 4">
          <a:extLst>
            <a:ext uri="{FF2B5EF4-FFF2-40B4-BE49-F238E27FC236}">
              <a16:creationId xmlns=""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81" name="ZoneTexte 4">
          <a:extLst>
            <a:ext uri="{FF2B5EF4-FFF2-40B4-BE49-F238E27FC236}">
              <a16:creationId xmlns=""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82" name="ZoneTexte 4">
          <a:extLst>
            <a:ext uri="{FF2B5EF4-FFF2-40B4-BE49-F238E27FC236}">
              <a16:creationId xmlns="" xmlns:a16="http://schemas.microsoft.com/office/drawing/2014/main" id="{00000000-0008-0000-0000-0000DE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83" name="ZoneTexte 4">
          <a:extLst>
            <a:ext uri="{FF2B5EF4-FFF2-40B4-BE49-F238E27FC236}">
              <a16:creationId xmlns=""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84" name="ZoneTexte 4">
          <a:extLst>
            <a:ext uri="{FF2B5EF4-FFF2-40B4-BE49-F238E27FC236}">
              <a16:creationId xmlns=""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85" name="ZoneTexte 4">
          <a:extLst>
            <a:ext uri="{FF2B5EF4-FFF2-40B4-BE49-F238E27FC236}">
              <a16:creationId xmlns=""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86" name="ZoneTexte 4">
          <a:extLst>
            <a:ext uri="{FF2B5EF4-FFF2-40B4-BE49-F238E27FC236}">
              <a16:creationId xmlns="" xmlns:a16="http://schemas.microsoft.com/office/drawing/2014/main" id="{00000000-0008-0000-0000-0000E2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87" name="ZoneTexte 4">
          <a:extLst>
            <a:ext uri="{FF2B5EF4-FFF2-40B4-BE49-F238E27FC236}">
              <a16:creationId xmlns=""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88" name="ZoneTexte 4">
          <a:extLst>
            <a:ext uri="{FF2B5EF4-FFF2-40B4-BE49-F238E27FC236}">
              <a16:creationId xmlns=""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89" name="ZoneTexte 4">
          <a:extLst>
            <a:ext uri="{FF2B5EF4-FFF2-40B4-BE49-F238E27FC236}">
              <a16:creationId xmlns=""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90" name="ZoneTexte 4">
          <a:extLst>
            <a:ext uri="{FF2B5EF4-FFF2-40B4-BE49-F238E27FC236}">
              <a16:creationId xmlns="" xmlns:a16="http://schemas.microsoft.com/office/drawing/2014/main" id="{00000000-0008-0000-0000-0000E6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91" name="ZoneTexte 4">
          <a:extLst>
            <a:ext uri="{FF2B5EF4-FFF2-40B4-BE49-F238E27FC236}">
              <a16:creationId xmlns=""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92" name="ZoneTexte 4">
          <a:extLst>
            <a:ext uri="{FF2B5EF4-FFF2-40B4-BE49-F238E27FC236}">
              <a16:creationId xmlns=""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93" name="ZoneTexte 4">
          <a:extLst>
            <a:ext uri="{FF2B5EF4-FFF2-40B4-BE49-F238E27FC236}">
              <a16:creationId xmlns=""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94" name="ZoneTexte 4">
          <a:extLst>
            <a:ext uri="{FF2B5EF4-FFF2-40B4-BE49-F238E27FC236}">
              <a16:creationId xmlns="" xmlns:a16="http://schemas.microsoft.com/office/drawing/2014/main" id="{00000000-0008-0000-0000-0000EA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95" name="ZoneTexte 4">
          <a:extLst>
            <a:ext uri="{FF2B5EF4-FFF2-40B4-BE49-F238E27FC236}">
              <a16:creationId xmlns=""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96" name="ZoneTexte 4">
          <a:extLst>
            <a:ext uri="{FF2B5EF4-FFF2-40B4-BE49-F238E27FC236}">
              <a16:creationId xmlns=""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97" name="ZoneTexte 4">
          <a:extLst>
            <a:ext uri="{FF2B5EF4-FFF2-40B4-BE49-F238E27FC236}">
              <a16:creationId xmlns=""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98" name="ZoneTexte 4">
          <a:extLst>
            <a:ext uri="{FF2B5EF4-FFF2-40B4-BE49-F238E27FC236}">
              <a16:creationId xmlns="" xmlns:a16="http://schemas.microsoft.com/office/drawing/2014/main" id="{00000000-0008-0000-0000-0000EE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799" name="ZoneTexte 4">
          <a:extLst>
            <a:ext uri="{FF2B5EF4-FFF2-40B4-BE49-F238E27FC236}">
              <a16:creationId xmlns=""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00" name="ZoneTexte 4">
          <a:extLst>
            <a:ext uri="{FF2B5EF4-FFF2-40B4-BE49-F238E27FC236}">
              <a16:creationId xmlns=""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01" name="ZoneTexte 4">
          <a:extLst>
            <a:ext uri="{FF2B5EF4-FFF2-40B4-BE49-F238E27FC236}">
              <a16:creationId xmlns=""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02" name="ZoneTexte 4">
          <a:extLst>
            <a:ext uri="{FF2B5EF4-FFF2-40B4-BE49-F238E27FC236}">
              <a16:creationId xmlns="" xmlns:a16="http://schemas.microsoft.com/office/drawing/2014/main" id="{00000000-0008-0000-0000-0000F2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03" name="ZoneTexte 4">
          <a:extLst>
            <a:ext uri="{FF2B5EF4-FFF2-40B4-BE49-F238E27FC236}">
              <a16:creationId xmlns=""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04" name="ZoneTexte 4">
          <a:extLst>
            <a:ext uri="{FF2B5EF4-FFF2-40B4-BE49-F238E27FC236}">
              <a16:creationId xmlns=""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05" name="ZoneTexte 4">
          <a:extLst>
            <a:ext uri="{FF2B5EF4-FFF2-40B4-BE49-F238E27FC236}">
              <a16:creationId xmlns=""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06" name="ZoneTexte 4">
          <a:extLst>
            <a:ext uri="{FF2B5EF4-FFF2-40B4-BE49-F238E27FC236}">
              <a16:creationId xmlns="" xmlns:a16="http://schemas.microsoft.com/office/drawing/2014/main" id="{00000000-0008-0000-0000-0000F6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07" name="ZoneTexte 4">
          <a:extLst>
            <a:ext uri="{FF2B5EF4-FFF2-40B4-BE49-F238E27FC236}">
              <a16:creationId xmlns=""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08" name="ZoneTexte 4">
          <a:extLst>
            <a:ext uri="{FF2B5EF4-FFF2-40B4-BE49-F238E27FC236}">
              <a16:creationId xmlns=""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09" name="ZoneTexte 4">
          <a:extLst>
            <a:ext uri="{FF2B5EF4-FFF2-40B4-BE49-F238E27FC236}">
              <a16:creationId xmlns=""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10" name="ZoneTexte 4">
          <a:extLst>
            <a:ext uri="{FF2B5EF4-FFF2-40B4-BE49-F238E27FC236}">
              <a16:creationId xmlns="" xmlns:a16="http://schemas.microsoft.com/office/drawing/2014/main" id="{00000000-0008-0000-0000-0000FA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11" name="ZoneTexte 4">
          <a:extLst>
            <a:ext uri="{FF2B5EF4-FFF2-40B4-BE49-F238E27FC236}">
              <a16:creationId xmlns=""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12" name="ZoneTexte 4">
          <a:extLst>
            <a:ext uri="{FF2B5EF4-FFF2-40B4-BE49-F238E27FC236}">
              <a16:creationId xmlns=""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13" name="ZoneTexte 4">
          <a:extLst>
            <a:ext uri="{FF2B5EF4-FFF2-40B4-BE49-F238E27FC236}">
              <a16:creationId xmlns=""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14" name="ZoneTexte 4">
          <a:extLst>
            <a:ext uri="{FF2B5EF4-FFF2-40B4-BE49-F238E27FC236}">
              <a16:creationId xmlns="" xmlns:a16="http://schemas.microsoft.com/office/drawing/2014/main" id="{00000000-0008-0000-0000-0000FE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15" name="ZoneTexte 4">
          <a:extLst>
            <a:ext uri="{FF2B5EF4-FFF2-40B4-BE49-F238E27FC236}">
              <a16:creationId xmlns=""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16" name="ZoneTexte 4">
          <a:extLst>
            <a:ext uri="{FF2B5EF4-FFF2-40B4-BE49-F238E27FC236}">
              <a16:creationId xmlns=""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17" name="ZoneTexte 4">
          <a:extLst>
            <a:ext uri="{FF2B5EF4-FFF2-40B4-BE49-F238E27FC236}">
              <a16:creationId xmlns=""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18" name="ZoneTexte 4">
          <a:extLst>
            <a:ext uri="{FF2B5EF4-FFF2-40B4-BE49-F238E27FC236}">
              <a16:creationId xmlns="" xmlns:a16="http://schemas.microsoft.com/office/drawing/2014/main" id="{00000000-0008-0000-0000-000002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19" name="ZoneTexte 4">
          <a:extLst>
            <a:ext uri="{FF2B5EF4-FFF2-40B4-BE49-F238E27FC236}">
              <a16:creationId xmlns=""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20" name="ZoneTexte 4">
          <a:extLst>
            <a:ext uri="{FF2B5EF4-FFF2-40B4-BE49-F238E27FC236}">
              <a16:creationId xmlns=""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21" name="ZoneTexte 4">
          <a:extLst>
            <a:ext uri="{FF2B5EF4-FFF2-40B4-BE49-F238E27FC236}">
              <a16:creationId xmlns=""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22" name="ZoneTexte 4">
          <a:extLst>
            <a:ext uri="{FF2B5EF4-FFF2-40B4-BE49-F238E27FC236}">
              <a16:creationId xmlns="" xmlns:a16="http://schemas.microsoft.com/office/drawing/2014/main" id="{00000000-0008-0000-0000-000006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23" name="ZoneTexte 4">
          <a:extLst>
            <a:ext uri="{FF2B5EF4-FFF2-40B4-BE49-F238E27FC236}">
              <a16:creationId xmlns=""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24" name="ZoneTexte 4">
          <a:extLst>
            <a:ext uri="{FF2B5EF4-FFF2-40B4-BE49-F238E27FC236}">
              <a16:creationId xmlns=""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25" name="ZoneTexte 4">
          <a:extLst>
            <a:ext uri="{FF2B5EF4-FFF2-40B4-BE49-F238E27FC236}">
              <a16:creationId xmlns=""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26" name="ZoneTexte 4">
          <a:extLst>
            <a:ext uri="{FF2B5EF4-FFF2-40B4-BE49-F238E27FC236}">
              <a16:creationId xmlns="" xmlns:a16="http://schemas.microsoft.com/office/drawing/2014/main" id="{00000000-0008-0000-0000-00000A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27" name="ZoneTexte 4">
          <a:extLst>
            <a:ext uri="{FF2B5EF4-FFF2-40B4-BE49-F238E27FC236}">
              <a16:creationId xmlns=""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28" name="ZoneTexte 4">
          <a:extLst>
            <a:ext uri="{FF2B5EF4-FFF2-40B4-BE49-F238E27FC236}">
              <a16:creationId xmlns=""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29" name="ZoneTexte 4">
          <a:extLst>
            <a:ext uri="{FF2B5EF4-FFF2-40B4-BE49-F238E27FC236}">
              <a16:creationId xmlns=""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30" name="ZoneTexte 4">
          <a:extLst>
            <a:ext uri="{FF2B5EF4-FFF2-40B4-BE49-F238E27FC236}">
              <a16:creationId xmlns="" xmlns:a16="http://schemas.microsoft.com/office/drawing/2014/main" id="{00000000-0008-0000-0000-00000E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31" name="ZoneTexte 4">
          <a:extLst>
            <a:ext uri="{FF2B5EF4-FFF2-40B4-BE49-F238E27FC236}">
              <a16:creationId xmlns=""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32" name="ZoneTexte 4">
          <a:extLst>
            <a:ext uri="{FF2B5EF4-FFF2-40B4-BE49-F238E27FC236}">
              <a16:creationId xmlns=""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33" name="ZoneTexte 4">
          <a:extLst>
            <a:ext uri="{FF2B5EF4-FFF2-40B4-BE49-F238E27FC236}">
              <a16:creationId xmlns=""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34" name="ZoneTexte 4">
          <a:extLst>
            <a:ext uri="{FF2B5EF4-FFF2-40B4-BE49-F238E27FC236}">
              <a16:creationId xmlns="" xmlns:a16="http://schemas.microsoft.com/office/drawing/2014/main" id="{00000000-0008-0000-0000-000012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35" name="ZoneTexte 4">
          <a:extLst>
            <a:ext uri="{FF2B5EF4-FFF2-40B4-BE49-F238E27FC236}">
              <a16:creationId xmlns=""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36" name="ZoneTexte 4">
          <a:extLst>
            <a:ext uri="{FF2B5EF4-FFF2-40B4-BE49-F238E27FC236}">
              <a16:creationId xmlns=""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37" name="ZoneTexte 4">
          <a:extLst>
            <a:ext uri="{FF2B5EF4-FFF2-40B4-BE49-F238E27FC236}">
              <a16:creationId xmlns=""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38" name="ZoneTexte 4">
          <a:extLst>
            <a:ext uri="{FF2B5EF4-FFF2-40B4-BE49-F238E27FC236}">
              <a16:creationId xmlns="" xmlns:a16="http://schemas.microsoft.com/office/drawing/2014/main" id="{00000000-0008-0000-0000-000016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39" name="ZoneTexte 4">
          <a:extLst>
            <a:ext uri="{FF2B5EF4-FFF2-40B4-BE49-F238E27FC236}">
              <a16:creationId xmlns=""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40" name="ZoneTexte 4">
          <a:extLst>
            <a:ext uri="{FF2B5EF4-FFF2-40B4-BE49-F238E27FC236}">
              <a16:creationId xmlns=""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41" name="ZoneTexte 4">
          <a:extLst>
            <a:ext uri="{FF2B5EF4-FFF2-40B4-BE49-F238E27FC236}">
              <a16:creationId xmlns=""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42" name="ZoneTexte 4">
          <a:extLst>
            <a:ext uri="{FF2B5EF4-FFF2-40B4-BE49-F238E27FC236}">
              <a16:creationId xmlns="" xmlns:a16="http://schemas.microsoft.com/office/drawing/2014/main" id="{00000000-0008-0000-0000-00001A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43" name="ZoneTexte 4">
          <a:extLst>
            <a:ext uri="{FF2B5EF4-FFF2-40B4-BE49-F238E27FC236}">
              <a16:creationId xmlns=""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44" name="ZoneTexte 4">
          <a:extLst>
            <a:ext uri="{FF2B5EF4-FFF2-40B4-BE49-F238E27FC236}">
              <a16:creationId xmlns=""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45" name="ZoneTexte 4">
          <a:extLst>
            <a:ext uri="{FF2B5EF4-FFF2-40B4-BE49-F238E27FC236}">
              <a16:creationId xmlns=""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46" name="ZoneTexte 4">
          <a:extLst>
            <a:ext uri="{FF2B5EF4-FFF2-40B4-BE49-F238E27FC236}">
              <a16:creationId xmlns="" xmlns:a16="http://schemas.microsoft.com/office/drawing/2014/main" id="{00000000-0008-0000-0000-00001E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47" name="ZoneTexte 4">
          <a:extLst>
            <a:ext uri="{FF2B5EF4-FFF2-40B4-BE49-F238E27FC236}">
              <a16:creationId xmlns=""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48" name="ZoneTexte 4">
          <a:extLst>
            <a:ext uri="{FF2B5EF4-FFF2-40B4-BE49-F238E27FC236}">
              <a16:creationId xmlns=""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49" name="ZoneTexte 4">
          <a:extLst>
            <a:ext uri="{FF2B5EF4-FFF2-40B4-BE49-F238E27FC236}">
              <a16:creationId xmlns=""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50" name="ZoneTexte 4">
          <a:extLst>
            <a:ext uri="{FF2B5EF4-FFF2-40B4-BE49-F238E27FC236}">
              <a16:creationId xmlns="" xmlns:a16="http://schemas.microsoft.com/office/drawing/2014/main" id="{00000000-0008-0000-0000-000022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51" name="ZoneTexte 4">
          <a:extLst>
            <a:ext uri="{FF2B5EF4-FFF2-40B4-BE49-F238E27FC236}">
              <a16:creationId xmlns=""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52" name="ZoneTexte 4">
          <a:extLst>
            <a:ext uri="{FF2B5EF4-FFF2-40B4-BE49-F238E27FC236}">
              <a16:creationId xmlns=""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53" name="ZoneTexte 4">
          <a:extLst>
            <a:ext uri="{FF2B5EF4-FFF2-40B4-BE49-F238E27FC236}">
              <a16:creationId xmlns=""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54" name="ZoneTexte 4">
          <a:extLst>
            <a:ext uri="{FF2B5EF4-FFF2-40B4-BE49-F238E27FC236}">
              <a16:creationId xmlns="" xmlns:a16="http://schemas.microsoft.com/office/drawing/2014/main" id="{00000000-0008-0000-0000-000026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55" name="ZoneTexte 4">
          <a:extLst>
            <a:ext uri="{FF2B5EF4-FFF2-40B4-BE49-F238E27FC236}">
              <a16:creationId xmlns=""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56" name="ZoneTexte 4">
          <a:extLst>
            <a:ext uri="{FF2B5EF4-FFF2-40B4-BE49-F238E27FC236}">
              <a16:creationId xmlns=""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57" name="ZoneTexte 4">
          <a:extLst>
            <a:ext uri="{FF2B5EF4-FFF2-40B4-BE49-F238E27FC236}">
              <a16:creationId xmlns=""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58" name="ZoneTexte 4">
          <a:extLst>
            <a:ext uri="{FF2B5EF4-FFF2-40B4-BE49-F238E27FC236}">
              <a16:creationId xmlns="" xmlns:a16="http://schemas.microsoft.com/office/drawing/2014/main" id="{00000000-0008-0000-0000-00002A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59" name="ZoneTexte 4">
          <a:extLst>
            <a:ext uri="{FF2B5EF4-FFF2-40B4-BE49-F238E27FC236}">
              <a16:creationId xmlns=""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60" name="ZoneTexte 4">
          <a:extLst>
            <a:ext uri="{FF2B5EF4-FFF2-40B4-BE49-F238E27FC236}">
              <a16:creationId xmlns=""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61" name="ZoneTexte 4">
          <a:extLst>
            <a:ext uri="{FF2B5EF4-FFF2-40B4-BE49-F238E27FC236}">
              <a16:creationId xmlns=""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62" name="ZoneTexte 4">
          <a:extLst>
            <a:ext uri="{FF2B5EF4-FFF2-40B4-BE49-F238E27FC236}">
              <a16:creationId xmlns="" xmlns:a16="http://schemas.microsoft.com/office/drawing/2014/main" id="{00000000-0008-0000-0000-00002E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63" name="ZoneTexte 4">
          <a:extLst>
            <a:ext uri="{FF2B5EF4-FFF2-40B4-BE49-F238E27FC236}">
              <a16:creationId xmlns=""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64" name="ZoneTexte 4">
          <a:extLst>
            <a:ext uri="{FF2B5EF4-FFF2-40B4-BE49-F238E27FC236}">
              <a16:creationId xmlns=""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65" name="ZoneTexte 4">
          <a:extLst>
            <a:ext uri="{FF2B5EF4-FFF2-40B4-BE49-F238E27FC236}">
              <a16:creationId xmlns=""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66" name="ZoneTexte 4">
          <a:extLst>
            <a:ext uri="{FF2B5EF4-FFF2-40B4-BE49-F238E27FC236}">
              <a16:creationId xmlns="" xmlns:a16="http://schemas.microsoft.com/office/drawing/2014/main" id="{00000000-0008-0000-0000-000032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67" name="ZoneTexte 4">
          <a:extLst>
            <a:ext uri="{FF2B5EF4-FFF2-40B4-BE49-F238E27FC236}">
              <a16:creationId xmlns=""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68" name="ZoneTexte 4">
          <a:extLst>
            <a:ext uri="{FF2B5EF4-FFF2-40B4-BE49-F238E27FC236}">
              <a16:creationId xmlns=""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69" name="ZoneTexte 4">
          <a:extLst>
            <a:ext uri="{FF2B5EF4-FFF2-40B4-BE49-F238E27FC236}">
              <a16:creationId xmlns=""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70" name="ZoneTexte 4">
          <a:extLst>
            <a:ext uri="{FF2B5EF4-FFF2-40B4-BE49-F238E27FC236}">
              <a16:creationId xmlns="" xmlns:a16="http://schemas.microsoft.com/office/drawing/2014/main" id="{00000000-0008-0000-0000-000036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71" name="ZoneTexte 4">
          <a:extLst>
            <a:ext uri="{FF2B5EF4-FFF2-40B4-BE49-F238E27FC236}">
              <a16:creationId xmlns=""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72" name="ZoneTexte 4">
          <a:extLst>
            <a:ext uri="{FF2B5EF4-FFF2-40B4-BE49-F238E27FC236}">
              <a16:creationId xmlns=""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73" name="ZoneTexte 4">
          <a:extLst>
            <a:ext uri="{FF2B5EF4-FFF2-40B4-BE49-F238E27FC236}">
              <a16:creationId xmlns=""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74" name="ZoneTexte 4">
          <a:extLst>
            <a:ext uri="{FF2B5EF4-FFF2-40B4-BE49-F238E27FC236}">
              <a16:creationId xmlns="" xmlns:a16="http://schemas.microsoft.com/office/drawing/2014/main" id="{00000000-0008-0000-0000-00003A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75" name="ZoneTexte 4">
          <a:extLst>
            <a:ext uri="{FF2B5EF4-FFF2-40B4-BE49-F238E27FC236}">
              <a16:creationId xmlns=""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76" name="ZoneTexte 4">
          <a:extLst>
            <a:ext uri="{FF2B5EF4-FFF2-40B4-BE49-F238E27FC236}">
              <a16:creationId xmlns=""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77" name="ZoneTexte 4">
          <a:extLst>
            <a:ext uri="{FF2B5EF4-FFF2-40B4-BE49-F238E27FC236}">
              <a16:creationId xmlns=""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78" name="ZoneTexte 4">
          <a:extLst>
            <a:ext uri="{FF2B5EF4-FFF2-40B4-BE49-F238E27FC236}">
              <a16:creationId xmlns="" xmlns:a16="http://schemas.microsoft.com/office/drawing/2014/main" id="{00000000-0008-0000-0000-00003E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79" name="ZoneTexte 4">
          <a:extLst>
            <a:ext uri="{FF2B5EF4-FFF2-40B4-BE49-F238E27FC236}">
              <a16:creationId xmlns=""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80" name="ZoneTexte 4">
          <a:extLst>
            <a:ext uri="{FF2B5EF4-FFF2-40B4-BE49-F238E27FC236}">
              <a16:creationId xmlns=""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81" name="ZoneTexte 4">
          <a:extLst>
            <a:ext uri="{FF2B5EF4-FFF2-40B4-BE49-F238E27FC236}">
              <a16:creationId xmlns=""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82" name="ZoneTexte 4">
          <a:extLst>
            <a:ext uri="{FF2B5EF4-FFF2-40B4-BE49-F238E27FC236}">
              <a16:creationId xmlns=""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83" name="ZoneTexte 4">
          <a:extLst>
            <a:ext uri="{FF2B5EF4-FFF2-40B4-BE49-F238E27FC236}">
              <a16:creationId xmlns=""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84" name="ZoneTexte 4">
          <a:extLst>
            <a:ext uri="{FF2B5EF4-FFF2-40B4-BE49-F238E27FC236}">
              <a16:creationId xmlns=""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85" name="ZoneTexte 4">
          <a:extLst>
            <a:ext uri="{FF2B5EF4-FFF2-40B4-BE49-F238E27FC236}">
              <a16:creationId xmlns="" xmlns:a16="http://schemas.microsoft.com/office/drawing/2014/main" id="{00000000-0008-0000-0000-000045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86" name="ZoneTexte 4">
          <a:extLst>
            <a:ext uri="{FF2B5EF4-FFF2-40B4-BE49-F238E27FC236}">
              <a16:creationId xmlns=""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87" name="ZoneTexte 4">
          <a:extLst>
            <a:ext uri="{FF2B5EF4-FFF2-40B4-BE49-F238E27FC236}">
              <a16:creationId xmlns=""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88" name="ZoneTexte 4">
          <a:extLst>
            <a:ext uri="{FF2B5EF4-FFF2-40B4-BE49-F238E27FC236}">
              <a16:creationId xmlns=""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89" name="ZoneTexte 4">
          <a:extLst>
            <a:ext uri="{FF2B5EF4-FFF2-40B4-BE49-F238E27FC236}">
              <a16:creationId xmlns="" xmlns:a16="http://schemas.microsoft.com/office/drawing/2014/main" id="{00000000-0008-0000-0000-000049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90" name="ZoneTexte 4">
          <a:extLst>
            <a:ext uri="{FF2B5EF4-FFF2-40B4-BE49-F238E27FC236}">
              <a16:creationId xmlns=""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91" name="ZoneTexte 4">
          <a:extLst>
            <a:ext uri="{FF2B5EF4-FFF2-40B4-BE49-F238E27FC236}">
              <a16:creationId xmlns=""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92" name="ZoneTexte 4">
          <a:extLst>
            <a:ext uri="{FF2B5EF4-FFF2-40B4-BE49-F238E27FC236}">
              <a16:creationId xmlns=""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93" name="ZoneTexte 4">
          <a:extLst>
            <a:ext uri="{FF2B5EF4-FFF2-40B4-BE49-F238E27FC236}">
              <a16:creationId xmlns="" xmlns:a16="http://schemas.microsoft.com/office/drawing/2014/main" id="{00000000-0008-0000-0000-00004D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94" name="ZoneTexte 4">
          <a:extLst>
            <a:ext uri="{FF2B5EF4-FFF2-40B4-BE49-F238E27FC236}">
              <a16:creationId xmlns=""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95" name="ZoneTexte 4">
          <a:extLst>
            <a:ext uri="{FF2B5EF4-FFF2-40B4-BE49-F238E27FC236}">
              <a16:creationId xmlns=""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96" name="ZoneTexte 4">
          <a:extLst>
            <a:ext uri="{FF2B5EF4-FFF2-40B4-BE49-F238E27FC236}">
              <a16:creationId xmlns=""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97" name="ZoneTexte 4">
          <a:extLst>
            <a:ext uri="{FF2B5EF4-FFF2-40B4-BE49-F238E27FC236}">
              <a16:creationId xmlns="" xmlns:a16="http://schemas.microsoft.com/office/drawing/2014/main" id="{00000000-0008-0000-0000-000051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98" name="ZoneTexte 4">
          <a:extLst>
            <a:ext uri="{FF2B5EF4-FFF2-40B4-BE49-F238E27FC236}">
              <a16:creationId xmlns=""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899" name="ZoneTexte 4">
          <a:extLst>
            <a:ext uri="{FF2B5EF4-FFF2-40B4-BE49-F238E27FC236}">
              <a16:creationId xmlns=""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00" name="ZoneTexte 4">
          <a:extLst>
            <a:ext uri="{FF2B5EF4-FFF2-40B4-BE49-F238E27FC236}">
              <a16:creationId xmlns=""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01" name="ZoneTexte 4">
          <a:extLst>
            <a:ext uri="{FF2B5EF4-FFF2-40B4-BE49-F238E27FC236}">
              <a16:creationId xmlns="" xmlns:a16="http://schemas.microsoft.com/office/drawing/2014/main" id="{00000000-0008-0000-0000-000055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02" name="ZoneTexte 4">
          <a:extLst>
            <a:ext uri="{FF2B5EF4-FFF2-40B4-BE49-F238E27FC236}">
              <a16:creationId xmlns=""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03" name="ZoneTexte 4">
          <a:extLst>
            <a:ext uri="{FF2B5EF4-FFF2-40B4-BE49-F238E27FC236}">
              <a16:creationId xmlns=""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04" name="ZoneTexte 4">
          <a:extLst>
            <a:ext uri="{FF2B5EF4-FFF2-40B4-BE49-F238E27FC236}">
              <a16:creationId xmlns=""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05" name="ZoneTexte 4">
          <a:extLst>
            <a:ext uri="{FF2B5EF4-FFF2-40B4-BE49-F238E27FC236}">
              <a16:creationId xmlns="" xmlns:a16="http://schemas.microsoft.com/office/drawing/2014/main" id="{00000000-0008-0000-0000-000059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06" name="ZoneTexte 4">
          <a:extLst>
            <a:ext uri="{FF2B5EF4-FFF2-40B4-BE49-F238E27FC236}">
              <a16:creationId xmlns=""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07" name="ZoneTexte 4">
          <a:extLst>
            <a:ext uri="{FF2B5EF4-FFF2-40B4-BE49-F238E27FC236}">
              <a16:creationId xmlns=""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08" name="ZoneTexte 4">
          <a:extLst>
            <a:ext uri="{FF2B5EF4-FFF2-40B4-BE49-F238E27FC236}">
              <a16:creationId xmlns=""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09" name="ZoneTexte 4">
          <a:extLst>
            <a:ext uri="{FF2B5EF4-FFF2-40B4-BE49-F238E27FC236}">
              <a16:creationId xmlns="" xmlns:a16="http://schemas.microsoft.com/office/drawing/2014/main" id="{00000000-0008-0000-0000-00005D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10" name="ZoneTexte 4">
          <a:extLst>
            <a:ext uri="{FF2B5EF4-FFF2-40B4-BE49-F238E27FC236}">
              <a16:creationId xmlns=""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11" name="ZoneTexte 4">
          <a:extLst>
            <a:ext uri="{FF2B5EF4-FFF2-40B4-BE49-F238E27FC236}">
              <a16:creationId xmlns=""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12" name="ZoneTexte 4">
          <a:extLst>
            <a:ext uri="{FF2B5EF4-FFF2-40B4-BE49-F238E27FC236}">
              <a16:creationId xmlns=""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13" name="ZoneTexte 4">
          <a:extLst>
            <a:ext uri="{FF2B5EF4-FFF2-40B4-BE49-F238E27FC236}">
              <a16:creationId xmlns="" xmlns:a16="http://schemas.microsoft.com/office/drawing/2014/main" id="{00000000-0008-0000-0000-000061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14" name="ZoneTexte 4">
          <a:extLst>
            <a:ext uri="{FF2B5EF4-FFF2-40B4-BE49-F238E27FC236}">
              <a16:creationId xmlns=""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15" name="ZoneTexte 4">
          <a:extLst>
            <a:ext uri="{FF2B5EF4-FFF2-40B4-BE49-F238E27FC236}">
              <a16:creationId xmlns=""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16" name="ZoneTexte 4">
          <a:extLst>
            <a:ext uri="{FF2B5EF4-FFF2-40B4-BE49-F238E27FC236}">
              <a16:creationId xmlns=""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17" name="ZoneTexte 4">
          <a:extLst>
            <a:ext uri="{FF2B5EF4-FFF2-40B4-BE49-F238E27FC236}">
              <a16:creationId xmlns="" xmlns:a16="http://schemas.microsoft.com/office/drawing/2014/main" id="{00000000-0008-0000-0000-000065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18" name="ZoneTexte 4">
          <a:extLst>
            <a:ext uri="{FF2B5EF4-FFF2-40B4-BE49-F238E27FC236}">
              <a16:creationId xmlns=""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19" name="ZoneTexte 4">
          <a:extLst>
            <a:ext uri="{FF2B5EF4-FFF2-40B4-BE49-F238E27FC236}">
              <a16:creationId xmlns=""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20" name="ZoneTexte 4">
          <a:extLst>
            <a:ext uri="{FF2B5EF4-FFF2-40B4-BE49-F238E27FC236}">
              <a16:creationId xmlns=""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21" name="ZoneTexte 4">
          <a:extLst>
            <a:ext uri="{FF2B5EF4-FFF2-40B4-BE49-F238E27FC236}">
              <a16:creationId xmlns="" xmlns:a16="http://schemas.microsoft.com/office/drawing/2014/main" id="{00000000-0008-0000-0000-000069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22" name="ZoneTexte 4">
          <a:extLst>
            <a:ext uri="{FF2B5EF4-FFF2-40B4-BE49-F238E27FC236}">
              <a16:creationId xmlns=""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23" name="ZoneTexte 4">
          <a:extLst>
            <a:ext uri="{FF2B5EF4-FFF2-40B4-BE49-F238E27FC236}">
              <a16:creationId xmlns=""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24" name="ZoneTexte 4">
          <a:extLst>
            <a:ext uri="{FF2B5EF4-FFF2-40B4-BE49-F238E27FC236}">
              <a16:creationId xmlns=""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25" name="ZoneTexte 4">
          <a:extLst>
            <a:ext uri="{FF2B5EF4-FFF2-40B4-BE49-F238E27FC236}">
              <a16:creationId xmlns="" xmlns:a16="http://schemas.microsoft.com/office/drawing/2014/main" id="{00000000-0008-0000-0000-00006D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26" name="ZoneTexte 4">
          <a:extLst>
            <a:ext uri="{FF2B5EF4-FFF2-40B4-BE49-F238E27FC236}">
              <a16:creationId xmlns=""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27" name="ZoneTexte 4">
          <a:extLst>
            <a:ext uri="{FF2B5EF4-FFF2-40B4-BE49-F238E27FC236}">
              <a16:creationId xmlns=""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28" name="ZoneTexte 4">
          <a:extLst>
            <a:ext uri="{FF2B5EF4-FFF2-40B4-BE49-F238E27FC236}">
              <a16:creationId xmlns=""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29" name="ZoneTexte 4">
          <a:extLst>
            <a:ext uri="{FF2B5EF4-FFF2-40B4-BE49-F238E27FC236}">
              <a16:creationId xmlns="" xmlns:a16="http://schemas.microsoft.com/office/drawing/2014/main" id="{00000000-0008-0000-0000-000071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30" name="ZoneTexte 4">
          <a:extLst>
            <a:ext uri="{FF2B5EF4-FFF2-40B4-BE49-F238E27FC236}">
              <a16:creationId xmlns=""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31" name="ZoneTexte 4">
          <a:extLst>
            <a:ext uri="{FF2B5EF4-FFF2-40B4-BE49-F238E27FC236}">
              <a16:creationId xmlns=""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32" name="ZoneTexte 4">
          <a:extLst>
            <a:ext uri="{FF2B5EF4-FFF2-40B4-BE49-F238E27FC236}">
              <a16:creationId xmlns=""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33" name="ZoneTexte 4">
          <a:extLst>
            <a:ext uri="{FF2B5EF4-FFF2-40B4-BE49-F238E27FC236}">
              <a16:creationId xmlns="" xmlns:a16="http://schemas.microsoft.com/office/drawing/2014/main" id="{00000000-0008-0000-0000-000075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34" name="ZoneTexte 4">
          <a:extLst>
            <a:ext uri="{FF2B5EF4-FFF2-40B4-BE49-F238E27FC236}">
              <a16:creationId xmlns=""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35" name="ZoneTexte 4">
          <a:extLst>
            <a:ext uri="{FF2B5EF4-FFF2-40B4-BE49-F238E27FC236}">
              <a16:creationId xmlns=""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36" name="ZoneTexte 4">
          <a:extLst>
            <a:ext uri="{FF2B5EF4-FFF2-40B4-BE49-F238E27FC236}">
              <a16:creationId xmlns=""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37" name="ZoneTexte 4">
          <a:extLst>
            <a:ext uri="{FF2B5EF4-FFF2-40B4-BE49-F238E27FC236}">
              <a16:creationId xmlns="" xmlns:a16="http://schemas.microsoft.com/office/drawing/2014/main" id="{00000000-0008-0000-0000-000079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38" name="ZoneTexte 4">
          <a:extLst>
            <a:ext uri="{FF2B5EF4-FFF2-40B4-BE49-F238E27FC236}">
              <a16:creationId xmlns=""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39" name="ZoneTexte 4">
          <a:extLst>
            <a:ext uri="{FF2B5EF4-FFF2-40B4-BE49-F238E27FC236}">
              <a16:creationId xmlns=""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40" name="ZoneTexte 4">
          <a:extLst>
            <a:ext uri="{FF2B5EF4-FFF2-40B4-BE49-F238E27FC236}">
              <a16:creationId xmlns=""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41" name="ZoneTexte 4">
          <a:extLst>
            <a:ext uri="{FF2B5EF4-FFF2-40B4-BE49-F238E27FC236}">
              <a16:creationId xmlns="" xmlns:a16="http://schemas.microsoft.com/office/drawing/2014/main" id="{00000000-0008-0000-0000-00007D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42" name="ZoneTexte 4">
          <a:extLst>
            <a:ext uri="{FF2B5EF4-FFF2-40B4-BE49-F238E27FC236}">
              <a16:creationId xmlns=""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43" name="ZoneTexte 4">
          <a:extLst>
            <a:ext uri="{FF2B5EF4-FFF2-40B4-BE49-F238E27FC236}">
              <a16:creationId xmlns=""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44" name="ZoneTexte 4">
          <a:extLst>
            <a:ext uri="{FF2B5EF4-FFF2-40B4-BE49-F238E27FC236}">
              <a16:creationId xmlns=""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45" name="ZoneTexte 4">
          <a:extLst>
            <a:ext uri="{FF2B5EF4-FFF2-40B4-BE49-F238E27FC236}">
              <a16:creationId xmlns="" xmlns:a16="http://schemas.microsoft.com/office/drawing/2014/main" id="{00000000-0008-0000-0000-000081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46" name="ZoneTexte 4">
          <a:extLst>
            <a:ext uri="{FF2B5EF4-FFF2-40B4-BE49-F238E27FC236}">
              <a16:creationId xmlns=""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47" name="ZoneTexte 4">
          <a:extLst>
            <a:ext uri="{FF2B5EF4-FFF2-40B4-BE49-F238E27FC236}">
              <a16:creationId xmlns=""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48" name="ZoneTexte 4">
          <a:extLst>
            <a:ext uri="{FF2B5EF4-FFF2-40B4-BE49-F238E27FC236}">
              <a16:creationId xmlns=""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49" name="ZoneTexte 4">
          <a:extLst>
            <a:ext uri="{FF2B5EF4-FFF2-40B4-BE49-F238E27FC236}">
              <a16:creationId xmlns="" xmlns:a16="http://schemas.microsoft.com/office/drawing/2014/main" id="{00000000-0008-0000-0000-000085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50" name="ZoneTexte 4">
          <a:extLst>
            <a:ext uri="{FF2B5EF4-FFF2-40B4-BE49-F238E27FC236}">
              <a16:creationId xmlns=""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51" name="ZoneTexte 4">
          <a:extLst>
            <a:ext uri="{FF2B5EF4-FFF2-40B4-BE49-F238E27FC236}">
              <a16:creationId xmlns=""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52" name="ZoneTexte 4">
          <a:extLst>
            <a:ext uri="{FF2B5EF4-FFF2-40B4-BE49-F238E27FC236}">
              <a16:creationId xmlns=""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53" name="ZoneTexte 4">
          <a:extLst>
            <a:ext uri="{FF2B5EF4-FFF2-40B4-BE49-F238E27FC236}">
              <a16:creationId xmlns="" xmlns:a16="http://schemas.microsoft.com/office/drawing/2014/main" id="{00000000-0008-0000-0000-000089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54" name="ZoneTexte 4">
          <a:extLst>
            <a:ext uri="{FF2B5EF4-FFF2-40B4-BE49-F238E27FC236}">
              <a16:creationId xmlns=""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55" name="ZoneTexte 4">
          <a:extLst>
            <a:ext uri="{FF2B5EF4-FFF2-40B4-BE49-F238E27FC236}">
              <a16:creationId xmlns=""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56" name="ZoneTexte 4">
          <a:extLst>
            <a:ext uri="{FF2B5EF4-FFF2-40B4-BE49-F238E27FC236}">
              <a16:creationId xmlns=""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57" name="ZoneTexte 4">
          <a:extLst>
            <a:ext uri="{FF2B5EF4-FFF2-40B4-BE49-F238E27FC236}">
              <a16:creationId xmlns="" xmlns:a16="http://schemas.microsoft.com/office/drawing/2014/main" id="{00000000-0008-0000-0000-00008D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58" name="ZoneTexte 4">
          <a:extLst>
            <a:ext uri="{FF2B5EF4-FFF2-40B4-BE49-F238E27FC236}">
              <a16:creationId xmlns=""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59" name="ZoneTexte 4">
          <a:extLst>
            <a:ext uri="{FF2B5EF4-FFF2-40B4-BE49-F238E27FC236}">
              <a16:creationId xmlns=""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60" name="ZoneTexte 4">
          <a:extLst>
            <a:ext uri="{FF2B5EF4-FFF2-40B4-BE49-F238E27FC236}">
              <a16:creationId xmlns=""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61" name="ZoneTexte 4">
          <a:extLst>
            <a:ext uri="{FF2B5EF4-FFF2-40B4-BE49-F238E27FC236}">
              <a16:creationId xmlns="" xmlns:a16="http://schemas.microsoft.com/office/drawing/2014/main" id="{00000000-0008-0000-0000-000091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62" name="ZoneTexte 4">
          <a:extLst>
            <a:ext uri="{FF2B5EF4-FFF2-40B4-BE49-F238E27FC236}">
              <a16:creationId xmlns=""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63" name="ZoneTexte 4">
          <a:extLst>
            <a:ext uri="{FF2B5EF4-FFF2-40B4-BE49-F238E27FC236}">
              <a16:creationId xmlns=""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64" name="ZoneTexte 4">
          <a:extLst>
            <a:ext uri="{FF2B5EF4-FFF2-40B4-BE49-F238E27FC236}">
              <a16:creationId xmlns=""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65" name="ZoneTexte 4">
          <a:extLst>
            <a:ext uri="{FF2B5EF4-FFF2-40B4-BE49-F238E27FC236}">
              <a16:creationId xmlns="" xmlns:a16="http://schemas.microsoft.com/office/drawing/2014/main" id="{00000000-0008-0000-0000-000095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66" name="ZoneTexte 4">
          <a:extLst>
            <a:ext uri="{FF2B5EF4-FFF2-40B4-BE49-F238E27FC236}">
              <a16:creationId xmlns=""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67" name="ZoneTexte 4">
          <a:extLst>
            <a:ext uri="{FF2B5EF4-FFF2-40B4-BE49-F238E27FC236}">
              <a16:creationId xmlns=""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68" name="ZoneTexte 4">
          <a:extLst>
            <a:ext uri="{FF2B5EF4-FFF2-40B4-BE49-F238E27FC236}">
              <a16:creationId xmlns=""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69" name="ZoneTexte 4">
          <a:extLst>
            <a:ext uri="{FF2B5EF4-FFF2-40B4-BE49-F238E27FC236}">
              <a16:creationId xmlns="" xmlns:a16="http://schemas.microsoft.com/office/drawing/2014/main" id="{00000000-0008-0000-0000-000099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70" name="ZoneTexte 4">
          <a:extLst>
            <a:ext uri="{FF2B5EF4-FFF2-40B4-BE49-F238E27FC236}">
              <a16:creationId xmlns=""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71" name="ZoneTexte 4">
          <a:extLst>
            <a:ext uri="{FF2B5EF4-FFF2-40B4-BE49-F238E27FC236}">
              <a16:creationId xmlns=""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72" name="ZoneTexte 4">
          <a:extLst>
            <a:ext uri="{FF2B5EF4-FFF2-40B4-BE49-F238E27FC236}">
              <a16:creationId xmlns=""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73" name="ZoneTexte 4">
          <a:extLst>
            <a:ext uri="{FF2B5EF4-FFF2-40B4-BE49-F238E27FC236}">
              <a16:creationId xmlns="" xmlns:a16="http://schemas.microsoft.com/office/drawing/2014/main" id="{00000000-0008-0000-0000-00009D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74" name="ZoneTexte 4">
          <a:extLst>
            <a:ext uri="{FF2B5EF4-FFF2-40B4-BE49-F238E27FC236}">
              <a16:creationId xmlns=""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75" name="ZoneTexte 4">
          <a:extLst>
            <a:ext uri="{FF2B5EF4-FFF2-40B4-BE49-F238E27FC236}">
              <a16:creationId xmlns=""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76" name="ZoneTexte 4">
          <a:extLst>
            <a:ext uri="{FF2B5EF4-FFF2-40B4-BE49-F238E27FC236}">
              <a16:creationId xmlns=""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77" name="ZoneTexte 4">
          <a:extLst>
            <a:ext uri="{FF2B5EF4-FFF2-40B4-BE49-F238E27FC236}">
              <a16:creationId xmlns="" xmlns:a16="http://schemas.microsoft.com/office/drawing/2014/main" id="{00000000-0008-0000-0000-0000A1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78" name="ZoneTexte 4">
          <a:extLst>
            <a:ext uri="{FF2B5EF4-FFF2-40B4-BE49-F238E27FC236}">
              <a16:creationId xmlns=""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79" name="ZoneTexte 4">
          <a:extLst>
            <a:ext uri="{FF2B5EF4-FFF2-40B4-BE49-F238E27FC236}">
              <a16:creationId xmlns=""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80" name="ZoneTexte 4">
          <a:extLst>
            <a:ext uri="{FF2B5EF4-FFF2-40B4-BE49-F238E27FC236}">
              <a16:creationId xmlns=""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81" name="ZoneTexte 4">
          <a:extLst>
            <a:ext uri="{FF2B5EF4-FFF2-40B4-BE49-F238E27FC236}">
              <a16:creationId xmlns="" xmlns:a16="http://schemas.microsoft.com/office/drawing/2014/main" id="{00000000-0008-0000-0000-0000A5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82" name="ZoneTexte 4">
          <a:extLst>
            <a:ext uri="{FF2B5EF4-FFF2-40B4-BE49-F238E27FC236}">
              <a16:creationId xmlns=""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83" name="ZoneTexte 4">
          <a:extLst>
            <a:ext uri="{FF2B5EF4-FFF2-40B4-BE49-F238E27FC236}">
              <a16:creationId xmlns=""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84" name="ZoneTexte 4">
          <a:extLst>
            <a:ext uri="{FF2B5EF4-FFF2-40B4-BE49-F238E27FC236}">
              <a16:creationId xmlns=""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85" name="ZoneTexte 4">
          <a:extLst>
            <a:ext uri="{FF2B5EF4-FFF2-40B4-BE49-F238E27FC236}">
              <a16:creationId xmlns="" xmlns:a16="http://schemas.microsoft.com/office/drawing/2014/main" id="{00000000-0008-0000-0000-0000A9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86" name="ZoneTexte 4">
          <a:extLst>
            <a:ext uri="{FF2B5EF4-FFF2-40B4-BE49-F238E27FC236}">
              <a16:creationId xmlns=""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87" name="ZoneTexte 4">
          <a:extLst>
            <a:ext uri="{FF2B5EF4-FFF2-40B4-BE49-F238E27FC236}">
              <a16:creationId xmlns=""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88" name="ZoneTexte 4">
          <a:extLst>
            <a:ext uri="{FF2B5EF4-FFF2-40B4-BE49-F238E27FC236}">
              <a16:creationId xmlns=""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89" name="ZoneTexte 4">
          <a:extLst>
            <a:ext uri="{FF2B5EF4-FFF2-40B4-BE49-F238E27FC236}">
              <a16:creationId xmlns="" xmlns:a16="http://schemas.microsoft.com/office/drawing/2014/main" id="{00000000-0008-0000-0000-0000AD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90" name="ZoneTexte 4">
          <a:extLst>
            <a:ext uri="{FF2B5EF4-FFF2-40B4-BE49-F238E27FC236}">
              <a16:creationId xmlns=""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91" name="ZoneTexte 4">
          <a:extLst>
            <a:ext uri="{FF2B5EF4-FFF2-40B4-BE49-F238E27FC236}">
              <a16:creationId xmlns=""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92" name="ZoneTexte 4">
          <a:extLst>
            <a:ext uri="{FF2B5EF4-FFF2-40B4-BE49-F238E27FC236}">
              <a16:creationId xmlns=""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93" name="ZoneTexte 4">
          <a:extLst>
            <a:ext uri="{FF2B5EF4-FFF2-40B4-BE49-F238E27FC236}">
              <a16:creationId xmlns="" xmlns:a16="http://schemas.microsoft.com/office/drawing/2014/main" id="{00000000-0008-0000-0000-0000B1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94" name="ZoneTexte 4">
          <a:extLst>
            <a:ext uri="{FF2B5EF4-FFF2-40B4-BE49-F238E27FC236}">
              <a16:creationId xmlns=""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95" name="ZoneTexte 4">
          <a:extLst>
            <a:ext uri="{FF2B5EF4-FFF2-40B4-BE49-F238E27FC236}">
              <a16:creationId xmlns=""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96" name="ZoneTexte 4">
          <a:extLst>
            <a:ext uri="{FF2B5EF4-FFF2-40B4-BE49-F238E27FC236}">
              <a16:creationId xmlns=""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97" name="ZoneTexte 4">
          <a:extLst>
            <a:ext uri="{FF2B5EF4-FFF2-40B4-BE49-F238E27FC236}">
              <a16:creationId xmlns="" xmlns:a16="http://schemas.microsoft.com/office/drawing/2014/main" id="{00000000-0008-0000-0000-0000B5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98" name="ZoneTexte 4">
          <a:extLst>
            <a:ext uri="{FF2B5EF4-FFF2-40B4-BE49-F238E27FC236}">
              <a16:creationId xmlns=""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999" name="ZoneTexte 4">
          <a:extLst>
            <a:ext uri="{FF2B5EF4-FFF2-40B4-BE49-F238E27FC236}">
              <a16:creationId xmlns=""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00" name="ZoneTexte 4">
          <a:extLst>
            <a:ext uri="{FF2B5EF4-FFF2-40B4-BE49-F238E27FC236}">
              <a16:creationId xmlns=""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01" name="ZoneTexte 4">
          <a:extLst>
            <a:ext uri="{FF2B5EF4-FFF2-40B4-BE49-F238E27FC236}">
              <a16:creationId xmlns="" xmlns:a16="http://schemas.microsoft.com/office/drawing/2014/main" id="{00000000-0008-0000-0000-0000B9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02" name="ZoneTexte 4">
          <a:extLst>
            <a:ext uri="{FF2B5EF4-FFF2-40B4-BE49-F238E27FC236}">
              <a16:creationId xmlns=""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03" name="ZoneTexte 4">
          <a:extLst>
            <a:ext uri="{FF2B5EF4-FFF2-40B4-BE49-F238E27FC236}">
              <a16:creationId xmlns=""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04" name="ZoneTexte 4">
          <a:extLst>
            <a:ext uri="{FF2B5EF4-FFF2-40B4-BE49-F238E27FC236}">
              <a16:creationId xmlns=""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05" name="ZoneTexte 4">
          <a:extLst>
            <a:ext uri="{FF2B5EF4-FFF2-40B4-BE49-F238E27FC236}">
              <a16:creationId xmlns="" xmlns:a16="http://schemas.microsoft.com/office/drawing/2014/main" id="{00000000-0008-0000-0000-0000BD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06" name="ZoneTexte 4">
          <a:extLst>
            <a:ext uri="{FF2B5EF4-FFF2-40B4-BE49-F238E27FC236}">
              <a16:creationId xmlns=""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07" name="ZoneTexte 4">
          <a:extLst>
            <a:ext uri="{FF2B5EF4-FFF2-40B4-BE49-F238E27FC236}">
              <a16:creationId xmlns=""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08" name="ZoneTexte 4">
          <a:extLst>
            <a:ext uri="{FF2B5EF4-FFF2-40B4-BE49-F238E27FC236}">
              <a16:creationId xmlns=""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09" name="ZoneTexte 4">
          <a:extLst>
            <a:ext uri="{FF2B5EF4-FFF2-40B4-BE49-F238E27FC236}">
              <a16:creationId xmlns="" xmlns:a16="http://schemas.microsoft.com/office/drawing/2014/main" id="{00000000-0008-0000-0000-0000C1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10" name="ZoneTexte 4">
          <a:extLst>
            <a:ext uri="{FF2B5EF4-FFF2-40B4-BE49-F238E27FC236}">
              <a16:creationId xmlns=""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11" name="ZoneTexte 4">
          <a:extLst>
            <a:ext uri="{FF2B5EF4-FFF2-40B4-BE49-F238E27FC236}">
              <a16:creationId xmlns=""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12" name="ZoneTexte 4">
          <a:extLst>
            <a:ext uri="{FF2B5EF4-FFF2-40B4-BE49-F238E27FC236}">
              <a16:creationId xmlns=""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13" name="ZoneTexte 4">
          <a:extLst>
            <a:ext uri="{FF2B5EF4-FFF2-40B4-BE49-F238E27FC236}">
              <a16:creationId xmlns="" xmlns:a16="http://schemas.microsoft.com/office/drawing/2014/main" id="{00000000-0008-0000-0000-0000C5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14" name="ZoneTexte 4">
          <a:extLst>
            <a:ext uri="{FF2B5EF4-FFF2-40B4-BE49-F238E27FC236}">
              <a16:creationId xmlns=""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15" name="ZoneTexte 4">
          <a:extLst>
            <a:ext uri="{FF2B5EF4-FFF2-40B4-BE49-F238E27FC236}">
              <a16:creationId xmlns=""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16" name="ZoneTexte 4">
          <a:extLst>
            <a:ext uri="{FF2B5EF4-FFF2-40B4-BE49-F238E27FC236}">
              <a16:creationId xmlns=""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17" name="ZoneTexte 4">
          <a:extLst>
            <a:ext uri="{FF2B5EF4-FFF2-40B4-BE49-F238E27FC236}">
              <a16:creationId xmlns="" xmlns:a16="http://schemas.microsoft.com/office/drawing/2014/main" id="{00000000-0008-0000-0000-0000C9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18" name="ZoneTexte 4">
          <a:extLst>
            <a:ext uri="{FF2B5EF4-FFF2-40B4-BE49-F238E27FC236}">
              <a16:creationId xmlns=""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19" name="ZoneTexte 4">
          <a:extLst>
            <a:ext uri="{FF2B5EF4-FFF2-40B4-BE49-F238E27FC236}">
              <a16:creationId xmlns=""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20" name="ZoneTexte 4">
          <a:extLst>
            <a:ext uri="{FF2B5EF4-FFF2-40B4-BE49-F238E27FC236}">
              <a16:creationId xmlns=""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21" name="ZoneTexte 4">
          <a:extLst>
            <a:ext uri="{FF2B5EF4-FFF2-40B4-BE49-F238E27FC236}">
              <a16:creationId xmlns="" xmlns:a16="http://schemas.microsoft.com/office/drawing/2014/main" id="{00000000-0008-0000-0000-0000CD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22" name="ZoneTexte 4">
          <a:extLst>
            <a:ext uri="{FF2B5EF4-FFF2-40B4-BE49-F238E27FC236}">
              <a16:creationId xmlns=""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23" name="ZoneTexte 4">
          <a:extLst>
            <a:ext uri="{FF2B5EF4-FFF2-40B4-BE49-F238E27FC236}">
              <a16:creationId xmlns=""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24" name="ZoneTexte 4">
          <a:extLst>
            <a:ext uri="{FF2B5EF4-FFF2-40B4-BE49-F238E27FC236}">
              <a16:creationId xmlns=""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25" name="ZoneTexte 4">
          <a:extLst>
            <a:ext uri="{FF2B5EF4-FFF2-40B4-BE49-F238E27FC236}">
              <a16:creationId xmlns="" xmlns:a16="http://schemas.microsoft.com/office/drawing/2014/main" id="{00000000-0008-0000-0000-0000D1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26" name="ZoneTexte 4">
          <a:extLst>
            <a:ext uri="{FF2B5EF4-FFF2-40B4-BE49-F238E27FC236}">
              <a16:creationId xmlns=""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27" name="ZoneTexte 4">
          <a:extLst>
            <a:ext uri="{FF2B5EF4-FFF2-40B4-BE49-F238E27FC236}">
              <a16:creationId xmlns=""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28" name="ZoneTexte 4">
          <a:extLst>
            <a:ext uri="{FF2B5EF4-FFF2-40B4-BE49-F238E27FC236}">
              <a16:creationId xmlns=""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29" name="ZoneTexte 4">
          <a:extLst>
            <a:ext uri="{FF2B5EF4-FFF2-40B4-BE49-F238E27FC236}">
              <a16:creationId xmlns="" xmlns:a16="http://schemas.microsoft.com/office/drawing/2014/main" id="{00000000-0008-0000-0000-0000D5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30" name="ZoneTexte 4">
          <a:extLst>
            <a:ext uri="{FF2B5EF4-FFF2-40B4-BE49-F238E27FC236}">
              <a16:creationId xmlns=""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31" name="ZoneTexte 4">
          <a:extLst>
            <a:ext uri="{FF2B5EF4-FFF2-40B4-BE49-F238E27FC236}">
              <a16:creationId xmlns=""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32" name="ZoneTexte 4">
          <a:extLst>
            <a:ext uri="{FF2B5EF4-FFF2-40B4-BE49-F238E27FC236}">
              <a16:creationId xmlns=""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33" name="ZoneTexte 4">
          <a:extLst>
            <a:ext uri="{FF2B5EF4-FFF2-40B4-BE49-F238E27FC236}">
              <a16:creationId xmlns="" xmlns:a16="http://schemas.microsoft.com/office/drawing/2014/main" id="{00000000-0008-0000-0000-0000D9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34" name="ZoneTexte 4">
          <a:extLst>
            <a:ext uri="{FF2B5EF4-FFF2-40B4-BE49-F238E27FC236}">
              <a16:creationId xmlns=""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35" name="ZoneTexte 4">
          <a:extLst>
            <a:ext uri="{FF2B5EF4-FFF2-40B4-BE49-F238E27FC236}">
              <a16:creationId xmlns=""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36" name="ZoneTexte 4">
          <a:extLst>
            <a:ext uri="{FF2B5EF4-FFF2-40B4-BE49-F238E27FC236}">
              <a16:creationId xmlns=""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37" name="ZoneTexte 4">
          <a:extLst>
            <a:ext uri="{FF2B5EF4-FFF2-40B4-BE49-F238E27FC236}">
              <a16:creationId xmlns="" xmlns:a16="http://schemas.microsoft.com/office/drawing/2014/main" id="{00000000-0008-0000-0000-0000DD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38" name="ZoneTexte 4">
          <a:extLst>
            <a:ext uri="{FF2B5EF4-FFF2-40B4-BE49-F238E27FC236}">
              <a16:creationId xmlns=""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39" name="ZoneTexte 4">
          <a:extLst>
            <a:ext uri="{FF2B5EF4-FFF2-40B4-BE49-F238E27FC236}">
              <a16:creationId xmlns=""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40" name="ZoneTexte 4">
          <a:extLst>
            <a:ext uri="{FF2B5EF4-FFF2-40B4-BE49-F238E27FC236}">
              <a16:creationId xmlns=""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41" name="ZoneTexte 4">
          <a:extLst>
            <a:ext uri="{FF2B5EF4-FFF2-40B4-BE49-F238E27FC236}">
              <a16:creationId xmlns="" xmlns:a16="http://schemas.microsoft.com/office/drawing/2014/main" id="{00000000-0008-0000-0000-0000E1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42" name="ZoneTexte 4">
          <a:extLst>
            <a:ext uri="{FF2B5EF4-FFF2-40B4-BE49-F238E27FC236}">
              <a16:creationId xmlns=""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43" name="ZoneTexte 4">
          <a:extLst>
            <a:ext uri="{FF2B5EF4-FFF2-40B4-BE49-F238E27FC236}">
              <a16:creationId xmlns=""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44" name="ZoneTexte 4">
          <a:extLst>
            <a:ext uri="{FF2B5EF4-FFF2-40B4-BE49-F238E27FC236}">
              <a16:creationId xmlns=""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45" name="ZoneTexte 4">
          <a:extLst>
            <a:ext uri="{FF2B5EF4-FFF2-40B4-BE49-F238E27FC236}">
              <a16:creationId xmlns="" xmlns:a16="http://schemas.microsoft.com/office/drawing/2014/main" id="{00000000-0008-0000-0000-0000E5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46" name="ZoneTexte 4">
          <a:extLst>
            <a:ext uri="{FF2B5EF4-FFF2-40B4-BE49-F238E27FC236}">
              <a16:creationId xmlns=""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47" name="ZoneTexte 4">
          <a:extLst>
            <a:ext uri="{FF2B5EF4-FFF2-40B4-BE49-F238E27FC236}">
              <a16:creationId xmlns=""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48" name="ZoneTexte 4">
          <a:extLst>
            <a:ext uri="{FF2B5EF4-FFF2-40B4-BE49-F238E27FC236}">
              <a16:creationId xmlns=""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49" name="ZoneTexte 4">
          <a:extLst>
            <a:ext uri="{FF2B5EF4-FFF2-40B4-BE49-F238E27FC236}">
              <a16:creationId xmlns=""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50" name="ZoneTexte 4">
          <a:extLst>
            <a:ext uri="{FF2B5EF4-FFF2-40B4-BE49-F238E27FC236}">
              <a16:creationId xmlns=""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51" name="ZoneTexte 4">
          <a:extLst>
            <a:ext uri="{FF2B5EF4-FFF2-40B4-BE49-F238E27FC236}">
              <a16:creationId xmlns=""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052" name="ZoneTexte 4">
          <a:extLst>
            <a:ext uri="{FF2B5EF4-FFF2-40B4-BE49-F238E27FC236}">
              <a16:creationId xmlns="" xmlns:a16="http://schemas.microsoft.com/office/drawing/2014/main" id="{00000000-0008-0000-0000-0000EC0B0000}"/>
            </a:ext>
          </a:extLst>
        </xdr:cNvPr>
        <xdr:cNvSpPr txBox="1"/>
      </xdr:nvSpPr>
      <xdr:spPr>
        <a:xfrm>
          <a:off x="2736273" y="187573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" name="ZoneTexte 4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3086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3" name="ZoneTexte 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3086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4" name="ZoneTexte 4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10292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" name="ZoneText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10292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6" name="ZoneTexte 4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25722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7" name="ZoneTexte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0" y="25722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8" name="ZoneTexte 4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0" y="46296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9" name="ZoneTexte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0" y="46296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0" name="ZoneTexte 4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0" y="56583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1" name="ZoneTexte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0" y="56583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2" name="ZoneTexte 4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543425" y="3086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3" name="ZoneTexte 4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543425" y="3086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4" name="ZoneTexte 4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4543425" y="10292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5" name="ZoneTexte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543425" y="10292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6" name="ZoneTexte 4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4543425" y="25722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7" name="ZoneTexte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4543425" y="25722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8" name="ZoneTexte 4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4543425" y="46296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19" name="ZoneTexte 18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4543425" y="46296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20" name="ZoneTexte 4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4543425" y="3086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21" name="ZoneTexte 20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4543425" y="3086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" name="ZoneTexte 4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0" y="22293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3" name="ZoneTexte 22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0" y="22293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28" name="ZoneTexte 4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4543425" y="15435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29" name="ZoneTexte 28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4543425" y="15435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30" name="ZoneTexte 4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4543425" y="18864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31" name="ZoneTexte 30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4543425" y="18864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32" name="ZoneTexte 4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790575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33" name="ZoneTexte 4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790575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34" name="ZoneTexte 4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790575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35" name="ZoneTexte 34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790575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36" name="ZoneTexte 4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790575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37" name="ZoneTexte 36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790575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38" name="ZoneTexte 4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790575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39" name="ZoneTexte 38">
          <a:extLst>
            <a:ext uri="{FF2B5EF4-FFF2-40B4-BE49-F238E27FC236}">
              <a16:creationId xmlns=""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790575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40" name="ZoneTexte 4"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790575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41" name="ZoneTexte 40">
          <a:extLst>
            <a:ext uri="{FF2B5EF4-FFF2-40B4-BE49-F238E27FC236}">
              <a16:creationId xmlns=""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790575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42" name="ZoneTexte 4">
          <a:extLst>
            <a:ext uri="{FF2B5EF4-FFF2-40B4-BE49-F238E27FC236}">
              <a16:creationId xmlns=""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790575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43" name="ZoneTexte 42">
          <a:extLst>
            <a:ext uri="{FF2B5EF4-FFF2-40B4-BE49-F238E27FC236}">
              <a16:creationId xmlns=""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790575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184731" cy="264560"/>
    <xdr:sp macro="" textlink="">
      <xdr:nvSpPr>
        <xdr:cNvPr id="44" name="ZoneTexte 4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790575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184731" cy="264560"/>
    <xdr:sp macro="" textlink="">
      <xdr:nvSpPr>
        <xdr:cNvPr id="45" name="ZoneTexte 4">
          <a:extLst>
            <a:ext uri="{FF2B5EF4-FFF2-40B4-BE49-F238E27FC236}">
              <a16:creationId xmlns=""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790575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184731" cy="264560"/>
    <xdr:sp macro="" textlink="">
      <xdr:nvSpPr>
        <xdr:cNvPr id="46" name="ZoneTexte 4">
          <a:extLst>
            <a:ext uri="{FF2B5EF4-FFF2-40B4-BE49-F238E27FC236}">
              <a16:creationId xmlns=""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790575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184731" cy="264560"/>
    <xdr:sp macro="" textlink="">
      <xdr:nvSpPr>
        <xdr:cNvPr id="47" name="ZoneTexte 46">
          <a:extLst>
            <a:ext uri="{FF2B5EF4-FFF2-40B4-BE49-F238E27FC236}">
              <a16:creationId xmlns=""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790575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184731" cy="264560"/>
    <xdr:sp macro="" textlink="">
      <xdr:nvSpPr>
        <xdr:cNvPr id="48" name="ZoneTexte 4">
          <a:extLst>
            <a:ext uri="{FF2B5EF4-FFF2-40B4-BE49-F238E27FC236}">
              <a16:creationId xmlns=""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790575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184731" cy="264560"/>
    <xdr:sp macro="" textlink="">
      <xdr:nvSpPr>
        <xdr:cNvPr id="49" name="ZoneTexte 48">
          <a:extLst>
            <a:ext uri="{FF2B5EF4-FFF2-40B4-BE49-F238E27FC236}">
              <a16:creationId xmlns=""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790575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184731" cy="264560"/>
    <xdr:sp macro="" textlink="">
      <xdr:nvSpPr>
        <xdr:cNvPr id="50" name="ZoneTexte 4">
          <a:extLst>
            <a:ext uri="{FF2B5EF4-FFF2-40B4-BE49-F238E27FC236}">
              <a16:creationId xmlns=""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790575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184731" cy="264560"/>
    <xdr:sp macro="" textlink="">
      <xdr:nvSpPr>
        <xdr:cNvPr id="51" name="ZoneTexte 50">
          <a:extLst>
            <a:ext uri="{FF2B5EF4-FFF2-40B4-BE49-F238E27FC236}">
              <a16:creationId xmlns=""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790575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184731" cy="264560"/>
    <xdr:sp macro="" textlink="">
      <xdr:nvSpPr>
        <xdr:cNvPr id="52" name="ZoneTexte 4">
          <a:extLst>
            <a:ext uri="{FF2B5EF4-FFF2-40B4-BE49-F238E27FC236}">
              <a16:creationId xmlns=""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790575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184731" cy="264560"/>
    <xdr:sp macro="" textlink="">
      <xdr:nvSpPr>
        <xdr:cNvPr id="53" name="ZoneTexte 52">
          <a:extLst>
            <a:ext uri="{FF2B5EF4-FFF2-40B4-BE49-F238E27FC236}">
              <a16:creationId xmlns=""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790575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184731" cy="264560"/>
    <xdr:sp macro="" textlink="">
      <xdr:nvSpPr>
        <xdr:cNvPr id="54" name="ZoneTexte 4">
          <a:extLst>
            <a:ext uri="{FF2B5EF4-FFF2-40B4-BE49-F238E27FC236}">
              <a16:creationId xmlns=""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790575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184731" cy="264560"/>
    <xdr:sp macro="" textlink="">
      <xdr:nvSpPr>
        <xdr:cNvPr id="55" name="ZoneTexte 54">
          <a:extLst>
            <a:ext uri="{FF2B5EF4-FFF2-40B4-BE49-F238E27FC236}">
              <a16:creationId xmlns=""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790575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184731" cy="264560"/>
    <xdr:sp macro="" textlink="">
      <xdr:nvSpPr>
        <xdr:cNvPr id="56" name="ZoneTexte 4">
          <a:extLst>
            <a:ext uri="{FF2B5EF4-FFF2-40B4-BE49-F238E27FC236}">
              <a16:creationId xmlns=""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790575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184731" cy="264560"/>
    <xdr:sp macro="" textlink="">
      <xdr:nvSpPr>
        <xdr:cNvPr id="57" name="ZoneTexte 4">
          <a:extLst>
            <a:ext uri="{FF2B5EF4-FFF2-40B4-BE49-F238E27FC236}">
              <a16:creationId xmlns=""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790575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184731" cy="264560"/>
    <xdr:sp macro="" textlink="">
      <xdr:nvSpPr>
        <xdr:cNvPr id="58" name="ZoneTexte 4">
          <a:extLst>
            <a:ext uri="{FF2B5EF4-FFF2-40B4-BE49-F238E27FC236}">
              <a16:creationId xmlns=""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790575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184731" cy="264560"/>
    <xdr:sp macro="" textlink="">
      <xdr:nvSpPr>
        <xdr:cNvPr id="59" name="ZoneTexte 58">
          <a:extLst>
            <a:ext uri="{FF2B5EF4-FFF2-40B4-BE49-F238E27FC236}">
              <a16:creationId xmlns=""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790575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184731" cy="264560"/>
    <xdr:sp macro="" textlink="">
      <xdr:nvSpPr>
        <xdr:cNvPr id="60" name="ZoneTexte 4">
          <a:extLst>
            <a:ext uri="{FF2B5EF4-FFF2-40B4-BE49-F238E27FC236}">
              <a16:creationId xmlns=""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790575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184731" cy="264560"/>
    <xdr:sp macro="" textlink="">
      <xdr:nvSpPr>
        <xdr:cNvPr id="61" name="ZoneTexte 60">
          <a:extLst>
            <a:ext uri="{FF2B5EF4-FFF2-40B4-BE49-F238E27FC236}">
              <a16:creationId xmlns=""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790575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184731" cy="264560"/>
    <xdr:sp macro="" textlink="">
      <xdr:nvSpPr>
        <xdr:cNvPr id="62" name="ZoneTexte 4">
          <a:extLst>
            <a:ext uri="{FF2B5EF4-FFF2-40B4-BE49-F238E27FC236}">
              <a16:creationId xmlns=""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790575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184731" cy="264560"/>
    <xdr:sp macro="" textlink="">
      <xdr:nvSpPr>
        <xdr:cNvPr id="63" name="ZoneTexte 62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790575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184731" cy="264560"/>
    <xdr:sp macro="" textlink="">
      <xdr:nvSpPr>
        <xdr:cNvPr id="64" name="ZoneTexte 4">
          <a:extLst>
            <a:ext uri="{FF2B5EF4-FFF2-40B4-BE49-F238E27FC236}">
              <a16:creationId xmlns=""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790575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184731" cy="264560"/>
    <xdr:sp macro="" textlink="">
      <xdr:nvSpPr>
        <xdr:cNvPr id="65" name="ZoneTexte 64">
          <a:extLst>
            <a:ext uri="{FF2B5EF4-FFF2-40B4-BE49-F238E27FC236}">
              <a16:creationId xmlns=""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790575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184731" cy="264560"/>
    <xdr:sp macro="" textlink="">
      <xdr:nvSpPr>
        <xdr:cNvPr id="66" name="ZoneTexte 4">
          <a:extLst>
            <a:ext uri="{FF2B5EF4-FFF2-40B4-BE49-F238E27FC236}">
              <a16:creationId xmlns=""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790575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184731" cy="264560"/>
    <xdr:sp macro="" textlink="">
      <xdr:nvSpPr>
        <xdr:cNvPr id="67" name="ZoneTexte 66">
          <a:extLst>
            <a:ext uri="{FF2B5EF4-FFF2-40B4-BE49-F238E27FC236}">
              <a16:creationId xmlns=""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790575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 macro="" textlink="">
      <xdr:nvSpPr>
        <xdr:cNvPr id="92" name="ZoneTexte 4">
          <a:extLst>
            <a:ext uri="{FF2B5EF4-FFF2-40B4-BE49-F238E27FC236}">
              <a16:creationId xmlns=""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0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 macro="" textlink="">
      <xdr:nvSpPr>
        <xdr:cNvPr id="93" name="ZoneTexte 4">
          <a:extLst>
            <a:ext uri="{FF2B5EF4-FFF2-40B4-BE49-F238E27FC236}">
              <a16:creationId xmlns=""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0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 macro="" textlink="">
      <xdr:nvSpPr>
        <xdr:cNvPr id="94" name="ZoneTexte 4">
          <a:extLst>
            <a:ext uri="{FF2B5EF4-FFF2-40B4-BE49-F238E27FC236}">
              <a16:creationId xmlns=""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0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 macro="" textlink="">
      <xdr:nvSpPr>
        <xdr:cNvPr id="95" name="ZoneTexte 94">
          <a:extLst>
            <a:ext uri="{FF2B5EF4-FFF2-40B4-BE49-F238E27FC236}">
              <a16:creationId xmlns=""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0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 macro="" textlink="">
      <xdr:nvSpPr>
        <xdr:cNvPr id="96" name="ZoneTexte 4">
          <a:extLst>
            <a:ext uri="{FF2B5EF4-FFF2-40B4-BE49-F238E27FC236}">
              <a16:creationId xmlns=""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0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 macro="" textlink="">
      <xdr:nvSpPr>
        <xdr:cNvPr id="97" name="ZoneTexte 96">
          <a:extLst>
            <a:ext uri="{FF2B5EF4-FFF2-40B4-BE49-F238E27FC236}">
              <a16:creationId xmlns=""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0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 macro="" textlink="">
      <xdr:nvSpPr>
        <xdr:cNvPr id="98" name="ZoneTexte 4">
          <a:extLst>
            <a:ext uri="{FF2B5EF4-FFF2-40B4-BE49-F238E27FC236}">
              <a16:creationId xmlns=""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0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 macro="" textlink="">
      <xdr:nvSpPr>
        <xdr:cNvPr id="99" name="ZoneTexte 98">
          <a:extLst>
            <a:ext uri="{FF2B5EF4-FFF2-40B4-BE49-F238E27FC236}">
              <a16:creationId xmlns=""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0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 macro="" textlink="">
      <xdr:nvSpPr>
        <xdr:cNvPr id="100" name="ZoneTexte 4">
          <a:extLst>
            <a:ext uri="{FF2B5EF4-FFF2-40B4-BE49-F238E27FC236}">
              <a16:creationId xmlns=""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0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 macro="" textlink="">
      <xdr:nvSpPr>
        <xdr:cNvPr id="101" name="ZoneTexte 100">
          <a:extLst>
            <a:ext uri="{FF2B5EF4-FFF2-40B4-BE49-F238E27FC236}">
              <a16:creationId xmlns=""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0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 macro="" textlink="">
      <xdr:nvSpPr>
        <xdr:cNvPr id="102" name="ZoneTexte 4">
          <a:extLst>
            <a:ext uri="{FF2B5EF4-FFF2-40B4-BE49-F238E27FC236}">
              <a16:creationId xmlns=""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0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 macro="" textlink="">
      <xdr:nvSpPr>
        <xdr:cNvPr id="103" name="ZoneTexte 102">
          <a:extLst>
            <a:ext uri="{FF2B5EF4-FFF2-40B4-BE49-F238E27FC236}">
              <a16:creationId xmlns=""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0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 macro="" textlink="">
      <xdr:nvSpPr>
        <xdr:cNvPr id="104" name="ZoneTexte 4">
          <a:extLst>
            <a:ext uri="{FF2B5EF4-FFF2-40B4-BE49-F238E27FC236}">
              <a16:creationId xmlns=""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0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 macro="" textlink="">
      <xdr:nvSpPr>
        <xdr:cNvPr id="105" name="ZoneTexte 4">
          <a:extLst>
            <a:ext uri="{FF2B5EF4-FFF2-40B4-BE49-F238E27FC236}">
              <a16:creationId xmlns=""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0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 macro="" textlink="">
      <xdr:nvSpPr>
        <xdr:cNvPr id="106" name="ZoneTexte 4">
          <a:extLst>
            <a:ext uri="{FF2B5EF4-FFF2-40B4-BE49-F238E27FC236}">
              <a16:creationId xmlns=""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0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 macro="" textlink="">
      <xdr:nvSpPr>
        <xdr:cNvPr id="107" name="ZoneTexte 106">
          <a:extLst>
            <a:ext uri="{FF2B5EF4-FFF2-40B4-BE49-F238E27FC236}">
              <a16:creationId xmlns=""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0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 macro="" textlink="">
      <xdr:nvSpPr>
        <xdr:cNvPr id="108" name="ZoneTexte 4">
          <a:extLst>
            <a:ext uri="{FF2B5EF4-FFF2-40B4-BE49-F238E27FC236}">
              <a16:creationId xmlns=""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0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 macro="" textlink="">
      <xdr:nvSpPr>
        <xdr:cNvPr id="109" name="ZoneTexte 108">
          <a:extLst>
            <a:ext uri="{FF2B5EF4-FFF2-40B4-BE49-F238E27FC236}">
              <a16:creationId xmlns=""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0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 macro="" textlink="">
      <xdr:nvSpPr>
        <xdr:cNvPr id="110" name="ZoneTexte 4">
          <a:extLst>
            <a:ext uri="{FF2B5EF4-FFF2-40B4-BE49-F238E27FC236}">
              <a16:creationId xmlns=""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0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 macro="" textlink="">
      <xdr:nvSpPr>
        <xdr:cNvPr id="111" name="ZoneTexte 110">
          <a:extLst>
            <a:ext uri="{FF2B5EF4-FFF2-40B4-BE49-F238E27FC236}">
              <a16:creationId xmlns=""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0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 macro="" textlink="">
      <xdr:nvSpPr>
        <xdr:cNvPr id="112" name="ZoneTexte 4">
          <a:extLst>
            <a:ext uri="{FF2B5EF4-FFF2-40B4-BE49-F238E27FC236}">
              <a16:creationId xmlns=""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0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 macro="" textlink="">
      <xdr:nvSpPr>
        <xdr:cNvPr id="113" name="ZoneTexte 112">
          <a:extLst>
            <a:ext uri="{FF2B5EF4-FFF2-40B4-BE49-F238E27FC236}">
              <a16:creationId xmlns=""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0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 macro="" textlink="">
      <xdr:nvSpPr>
        <xdr:cNvPr id="114" name="ZoneTexte 4">
          <a:extLst>
            <a:ext uri="{FF2B5EF4-FFF2-40B4-BE49-F238E27FC236}">
              <a16:creationId xmlns=""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0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 macro="" textlink="">
      <xdr:nvSpPr>
        <xdr:cNvPr id="115" name="ZoneTexte 114">
          <a:extLst>
            <a:ext uri="{FF2B5EF4-FFF2-40B4-BE49-F238E27FC236}">
              <a16:creationId xmlns=""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0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88" name="ZoneTexte 4">
          <a:extLst>
            <a:ext uri="{FF2B5EF4-FFF2-40B4-BE49-F238E27FC236}">
              <a16:creationId xmlns=""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3859696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89" name="ZoneTexte 4">
          <a:extLst>
            <a:ext uri="{FF2B5EF4-FFF2-40B4-BE49-F238E27FC236}">
              <a16:creationId xmlns=""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3859696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90" name="ZoneTexte 4">
          <a:extLst>
            <a:ext uri="{FF2B5EF4-FFF2-40B4-BE49-F238E27FC236}">
              <a16:creationId xmlns=""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859696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91" name="ZoneTexte 90">
          <a:extLst>
            <a:ext uri="{FF2B5EF4-FFF2-40B4-BE49-F238E27FC236}">
              <a16:creationId xmlns=""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3859696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16" name="ZoneTexte 4">
          <a:extLst>
            <a:ext uri="{FF2B5EF4-FFF2-40B4-BE49-F238E27FC236}">
              <a16:creationId xmlns=""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3859696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17" name="ZoneTexte 116">
          <a:extLst>
            <a:ext uri="{FF2B5EF4-FFF2-40B4-BE49-F238E27FC236}">
              <a16:creationId xmlns=""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3859696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18" name="ZoneTexte 4">
          <a:extLst>
            <a:ext uri="{FF2B5EF4-FFF2-40B4-BE49-F238E27FC236}">
              <a16:creationId xmlns=""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3859696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19" name="ZoneTexte 118">
          <a:extLst>
            <a:ext uri="{FF2B5EF4-FFF2-40B4-BE49-F238E27FC236}">
              <a16:creationId xmlns=""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3859696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20" name="ZoneTexte 4">
          <a:extLst>
            <a:ext uri="{FF2B5EF4-FFF2-40B4-BE49-F238E27FC236}">
              <a16:creationId xmlns=""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3859696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21" name="ZoneTexte 120">
          <a:extLst>
            <a:ext uri="{FF2B5EF4-FFF2-40B4-BE49-F238E27FC236}">
              <a16:creationId xmlns=""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3859696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22" name="ZoneTexte 4">
          <a:extLst>
            <a:ext uri="{FF2B5EF4-FFF2-40B4-BE49-F238E27FC236}">
              <a16:creationId xmlns=""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4248978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23" name="ZoneTexte 4">
          <a:extLst>
            <a:ext uri="{FF2B5EF4-FFF2-40B4-BE49-F238E27FC236}">
              <a16:creationId xmlns=""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4248978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24" name="ZoneTexte 4">
          <a:extLst>
            <a:ext uri="{FF2B5EF4-FFF2-40B4-BE49-F238E27FC236}">
              <a16:creationId xmlns=""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4248978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25" name="ZoneTexte 124">
          <a:extLst>
            <a:ext uri="{FF2B5EF4-FFF2-40B4-BE49-F238E27FC236}">
              <a16:creationId xmlns=""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4248978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26" name="ZoneTexte 4">
          <a:extLst>
            <a:ext uri="{FF2B5EF4-FFF2-40B4-BE49-F238E27FC236}">
              <a16:creationId xmlns=""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4248978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27" name="ZoneTexte 126">
          <a:extLst>
            <a:ext uri="{FF2B5EF4-FFF2-40B4-BE49-F238E27FC236}">
              <a16:creationId xmlns=""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4248978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28" name="ZoneTexte 4">
          <a:extLst>
            <a:ext uri="{FF2B5EF4-FFF2-40B4-BE49-F238E27FC236}">
              <a16:creationId xmlns=""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4248978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29" name="ZoneTexte 128">
          <a:extLst>
            <a:ext uri="{FF2B5EF4-FFF2-40B4-BE49-F238E27FC236}">
              <a16:creationId xmlns=""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4248978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30" name="ZoneTexte 4">
          <a:extLst>
            <a:ext uri="{FF2B5EF4-FFF2-40B4-BE49-F238E27FC236}">
              <a16:creationId xmlns=""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4248978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31" name="ZoneTexte 130">
          <a:extLst>
            <a:ext uri="{FF2B5EF4-FFF2-40B4-BE49-F238E27FC236}">
              <a16:creationId xmlns=""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4248978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32" name="ZoneTexte 4">
          <a:extLst>
            <a:ext uri="{FF2B5EF4-FFF2-40B4-BE49-F238E27FC236}">
              <a16:creationId xmlns=""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3859696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33" name="ZoneTexte 132">
          <a:extLst>
            <a:ext uri="{FF2B5EF4-FFF2-40B4-BE49-F238E27FC236}">
              <a16:creationId xmlns=""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3859696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34" name="ZoneTexte 4">
          <a:extLst>
            <a:ext uri="{FF2B5EF4-FFF2-40B4-BE49-F238E27FC236}">
              <a16:creationId xmlns=""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4248978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35" name="ZoneTexte 134">
          <a:extLst>
            <a:ext uri="{FF2B5EF4-FFF2-40B4-BE49-F238E27FC236}">
              <a16:creationId xmlns=""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4248978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36" name="ZoneTexte 4">
          <a:extLst>
            <a:ext uri="{FF2B5EF4-FFF2-40B4-BE49-F238E27FC236}">
              <a16:creationId xmlns=""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4248978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37" name="ZoneTexte 136">
          <a:extLst>
            <a:ext uri="{FF2B5EF4-FFF2-40B4-BE49-F238E27FC236}">
              <a16:creationId xmlns=""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4248978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38" name="ZoneTexte 4">
          <a:extLst>
            <a:ext uri="{FF2B5EF4-FFF2-40B4-BE49-F238E27FC236}">
              <a16:creationId xmlns=""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3859696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39" name="ZoneTexte 4">
          <a:extLst>
            <a:ext uri="{FF2B5EF4-FFF2-40B4-BE49-F238E27FC236}">
              <a16:creationId xmlns=""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3859696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40" name="ZoneTexte 4">
          <a:extLst>
            <a:ext uri="{FF2B5EF4-FFF2-40B4-BE49-F238E27FC236}">
              <a16:creationId xmlns=""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3859696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41" name="ZoneTexte 140">
          <a:extLst>
            <a:ext uri="{FF2B5EF4-FFF2-40B4-BE49-F238E27FC236}">
              <a16:creationId xmlns=""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3859696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42" name="ZoneTexte 4">
          <a:extLst>
            <a:ext uri="{FF2B5EF4-FFF2-40B4-BE49-F238E27FC236}">
              <a16:creationId xmlns=""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3859696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43" name="ZoneTexte 142">
          <a:extLst>
            <a:ext uri="{FF2B5EF4-FFF2-40B4-BE49-F238E27FC236}">
              <a16:creationId xmlns=""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3859696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44" name="ZoneTexte 4">
          <a:extLst>
            <a:ext uri="{FF2B5EF4-FFF2-40B4-BE49-F238E27FC236}">
              <a16:creationId xmlns=""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3859696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45" name="ZoneTexte 144">
          <a:extLst>
            <a:ext uri="{FF2B5EF4-FFF2-40B4-BE49-F238E27FC236}">
              <a16:creationId xmlns=""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3859696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46" name="ZoneTexte 4">
          <a:extLst>
            <a:ext uri="{FF2B5EF4-FFF2-40B4-BE49-F238E27FC236}">
              <a16:creationId xmlns=""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3859696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47" name="ZoneTexte 146">
          <a:extLst>
            <a:ext uri="{FF2B5EF4-FFF2-40B4-BE49-F238E27FC236}">
              <a16:creationId xmlns=""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3859696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184731" cy="264560"/>
    <xdr:sp macro="" textlink="">
      <xdr:nvSpPr>
        <xdr:cNvPr id="150" name="ZoneTexte 4">
          <a:extLst>
            <a:ext uri="{FF2B5EF4-FFF2-40B4-BE49-F238E27FC236}">
              <a16:creationId xmlns=""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960783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184731" cy="264560"/>
    <xdr:sp macro="" textlink="">
      <xdr:nvSpPr>
        <xdr:cNvPr id="151" name="ZoneTexte 4">
          <a:extLst>
            <a:ext uri="{FF2B5EF4-FFF2-40B4-BE49-F238E27FC236}">
              <a16:creationId xmlns=""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960783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184731" cy="264560"/>
    <xdr:sp macro="" textlink="">
      <xdr:nvSpPr>
        <xdr:cNvPr id="152" name="ZoneTexte 4">
          <a:extLst>
            <a:ext uri="{FF2B5EF4-FFF2-40B4-BE49-F238E27FC236}">
              <a16:creationId xmlns=""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960783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184731" cy="264560"/>
    <xdr:sp macro="" textlink="">
      <xdr:nvSpPr>
        <xdr:cNvPr id="153" name="ZoneTexte 152">
          <a:extLst>
            <a:ext uri="{FF2B5EF4-FFF2-40B4-BE49-F238E27FC236}">
              <a16:creationId xmlns=""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960783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184731" cy="264560"/>
    <xdr:sp macro="" textlink="">
      <xdr:nvSpPr>
        <xdr:cNvPr id="154" name="ZoneTexte 4">
          <a:extLst>
            <a:ext uri="{FF2B5EF4-FFF2-40B4-BE49-F238E27FC236}">
              <a16:creationId xmlns=""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960783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184731" cy="264560"/>
    <xdr:sp macro="" textlink="">
      <xdr:nvSpPr>
        <xdr:cNvPr id="155" name="ZoneTexte 154">
          <a:extLst>
            <a:ext uri="{FF2B5EF4-FFF2-40B4-BE49-F238E27FC236}">
              <a16:creationId xmlns=""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960783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184731" cy="264560"/>
    <xdr:sp macro="" textlink="">
      <xdr:nvSpPr>
        <xdr:cNvPr id="156" name="ZoneTexte 4">
          <a:extLst>
            <a:ext uri="{FF2B5EF4-FFF2-40B4-BE49-F238E27FC236}">
              <a16:creationId xmlns=""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960783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184731" cy="264560"/>
    <xdr:sp macro="" textlink="">
      <xdr:nvSpPr>
        <xdr:cNvPr id="157" name="ZoneTexte 156">
          <a:extLst>
            <a:ext uri="{FF2B5EF4-FFF2-40B4-BE49-F238E27FC236}">
              <a16:creationId xmlns=""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960783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184731" cy="264560"/>
    <xdr:sp macro="" textlink="">
      <xdr:nvSpPr>
        <xdr:cNvPr id="158" name="ZoneTexte 4">
          <a:extLst>
            <a:ext uri="{FF2B5EF4-FFF2-40B4-BE49-F238E27FC236}">
              <a16:creationId xmlns=""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960783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184731" cy="264560"/>
    <xdr:sp macro="" textlink="">
      <xdr:nvSpPr>
        <xdr:cNvPr id="159" name="ZoneTexte 158">
          <a:extLst>
            <a:ext uri="{FF2B5EF4-FFF2-40B4-BE49-F238E27FC236}">
              <a16:creationId xmlns=""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960783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184731" cy="264560"/>
    <xdr:sp macro="" textlink="">
      <xdr:nvSpPr>
        <xdr:cNvPr id="160" name="ZoneTexte 4">
          <a:extLst>
            <a:ext uri="{FF2B5EF4-FFF2-40B4-BE49-F238E27FC236}">
              <a16:creationId xmlns=""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960783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184731" cy="264560"/>
    <xdr:sp macro="" textlink="">
      <xdr:nvSpPr>
        <xdr:cNvPr id="161" name="ZoneTexte 160">
          <a:extLst>
            <a:ext uri="{FF2B5EF4-FFF2-40B4-BE49-F238E27FC236}">
              <a16:creationId xmlns=""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960783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184731" cy="264560"/>
    <xdr:sp macro="" textlink="">
      <xdr:nvSpPr>
        <xdr:cNvPr id="162" name="ZoneTexte 4">
          <a:extLst>
            <a:ext uri="{FF2B5EF4-FFF2-40B4-BE49-F238E27FC236}">
              <a16:creationId xmlns=""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960783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184731" cy="264560"/>
    <xdr:sp macro="" textlink="">
      <xdr:nvSpPr>
        <xdr:cNvPr id="163" name="ZoneTexte 4">
          <a:extLst>
            <a:ext uri="{FF2B5EF4-FFF2-40B4-BE49-F238E27FC236}">
              <a16:creationId xmlns=""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960783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184731" cy="264560"/>
    <xdr:sp macro="" textlink="">
      <xdr:nvSpPr>
        <xdr:cNvPr id="164" name="ZoneTexte 4">
          <a:extLst>
            <a:ext uri="{FF2B5EF4-FFF2-40B4-BE49-F238E27FC236}">
              <a16:creationId xmlns=""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960783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184731" cy="264560"/>
    <xdr:sp macro="" textlink="">
      <xdr:nvSpPr>
        <xdr:cNvPr id="165" name="ZoneTexte 164">
          <a:extLst>
            <a:ext uri="{FF2B5EF4-FFF2-40B4-BE49-F238E27FC236}">
              <a16:creationId xmlns=""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960783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184731" cy="264560"/>
    <xdr:sp macro="" textlink="">
      <xdr:nvSpPr>
        <xdr:cNvPr id="166" name="ZoneTexte 4">
          <a:extLst>
            <a:ext uri="{FF2B5EF4-FFF2-40B4-BE49-F238E27FC236}">
              <a16:creationId xmlns=""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960783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184731" cy="264560"/>
    <xdr:sp macro="" textlink="">
      <xdr:nvSpPr>
        <xdr:cNvPr id="167" name="ZoneTexte 166">
          <a:extLst>
            <a:ext uri="{FF2B5EF4-FFF2-40B4-BE49-F238E27FC236}">
              <a16:creationId xmlns=""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960783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184731" cy="264560"/>
    <xdr:sp macro="" textlink="">
      <xdr:nvSpPr>
        <xdr:cNvPr id="168" name="ZoneTexte 4">
          <a:extLst>
            <a:ext uri="{FF2B5EF4-FFF2-40B4-BE49-F238E27FC236}">
              <a16:creationId xmlns=""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960783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184731" cy="264560"/>
    <xdr:sp macro="" textlink="">
      <xdr:nvSpPr>
        <xdr:cNvPr id="169" name="ZoneTexte 168">
          <a:extLst>
            <a:ext uri="{FF2B5EF4-FFF2-40B4-BE49-F238E27FC236}">
              <a16:creationId xmlns=""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960783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184731" cy="264560"/>
    <xdr:sp macro="" textlink="">
      <xdr:nvSpPr>
        <xdr:cNvPr id="170" name="ZoneTexte 4">
          <a:extLst>
            <a:ext uri="{FF2B5EF4-FFF2-40B4-BE49-F238E27FC236}">
              <a16:creationId xmlns=""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960783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184731" cy="264560"/>
    <xdr:sp macro="" textlink="">
      <xdr:nvSpPr>
        <xdr:cNvPr id="171" name="ZoneTexte 170">
          <a:extLst>
            <a:ext uri="{FF2B5EF4-FFF2-40B4-BE49-F238E27FC236}">
              <a16:creationId xmlns=""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960783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184731" cy="264560"/>
    <xdr:sp macro="" textlink="">
      <xdr:nvSpPr>
        <xdr:cNvPr id="172" name="ZoneTexte 4">
          <a:extLst>
            <a:ext uri="{FF2B5EF4-FFF2-40B4-BE49-F238E27FC236}">
              <a16:creationId xmlns=""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960783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184731" cy="264560"/>
    <xdr:sp macro="" textlink="">
      <xdr:nvSpPr>
        <xdr:cNvPr id="173" name="ZoneTexte 172">
          <a:extLst>
            <a:ext uri="{FF2B5EF4-FFF2-40B4-BE49-F238E27FC236}">
              <a16:creationId xmlns=""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960783" y="1913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174" name="ZoneTexte 4">
          <a:extLst>
            <a:ext uri="{FF2B5EF4-FFF2-40B4-BE49-F238E27FC236}">
              <a16:creationId xmlns=""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4248978" y="1565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175" name="ZoneTexte 4">
          <a:extLst>
            <a:ext uri="{FF2B5EF4-FFF2-40B4-BE49-F238E27FC236}">
              <a16:creationId xmlns=""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4248978" y="1565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176" name="ZoneTexte 4">
          <a:extLst>
            <a:ext uri="{FF2B5EF4-FFF2-40B4-BE49-F238E27FC236}">
              <a16:creationId xmlns=""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4248978" y="1565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177" name="ZoneTexte 176">
          <a:extLst>
            <a:ext uri="{FF2B5EF4-FFF2-40B4-BE49-F238E27FC236}">
              <a16:creationId xmlns=""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4248978" y="1565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178" name="ZoneTexte 4">
          <a:extLst>
            <a:ext uri="{FF2B5EF4-FFF2-40B4-BE49-F238E27FC236}">
              <a16:creationId xmlns=""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4248978" y="1565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179" name="ZoneTexte 178">
          <a:extLst>
            <a:ext uri="{FF2B5EF4-FFF2-40B4-BE49-F238E27FC236}">
              <a16:creationId xmlns=""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4248978" y="1565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180" name="ZoneTexte 4">
          <a:extLst>
            <a:ext uri="{FF2B5EF4-FFF2-40B4-BE49-F238E27FC236}">
              <a16:creationId xmlns=""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4248978" y="1565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181" name="ZoneTexte 180">
          <a:extLst>
            <a:ext uri="{FF2B5EF4-FFF2-40B4-BE49-F238E27FC236}">
              <a16:creationId xmlns=""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4248978" y="1565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182" name="ZoneTexte 4">
          <a:extLst>
            <a:ext uri="{FF2B5EF4-FFF2-40B4-BE49-F238E27FC236}">
              <a16:creationId xmlns=""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4248978" y="1565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183" name="ZoneTexte 182">
          <a:extLst>
            <a:ext uri="{FF2B5EF4-FFF2-40B4-BE49-F238E27FC236}">
              <a16:creationId xmlns=""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4248978" y="1565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184" name="ZoneTexte 4">
          <a:extLst>
            <a:ext uri="{FF2B5EF4-FFF2-40B4-BE49-F238E27FC236}">
              <a16:creationId xmlns=""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4248978" y="1565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185" name="ZoneTexte 184">
          <a:extLst>
            <a:ext uri="{FF2B5EF4-FFF2-40B4-BE49-F238E27FC236}">
              <a16:creationId xmlns=""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4248978" y="1565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186" name="ZoneTexte 4">
          <a:extLst>
            <a:ext uri="{FF2B5EF4-FFF2-40B4-BE49-F238E27FC236}">
              <a16:creationId xmlns=""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4248978" y="1565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188" name="ZoneTexte 4">
          <a:extLst>
            <a:ext uri="{FF2B5EF4-FFF2-40B4-BE49-F238E27FC236}">
              <a16:creationId xmlns=""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4315239" y="1946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189" name="ZoneTexte 4">
          <a:extLst>
            <a:ext uri="{FF2B5EF4-FFF2-40B4-BE49-F238E27FC236}">
              <a16:creationId xmlns=""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4315239" y="1946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190" name="ZoneTexte 4">
          <a:extLst>
            <a:ext uri="{FF2B5EF4-FFF2-40B4-BE49-F238E27FC236}">
              <a16:creationId xmlns=""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4315239" y="1946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191" name="ZoneTexte 190">
          <a:extLst>
            <a:ext uri="{FF2B5EF4-FFF2-40B4-BE49-F238E27FC236}">
              <a16:creationId xmlns=""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4315239" y="1946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192" name="ZoneTexte 4">
          <a:extLst>
            <a:ext uri="{FF2B5EF4-FFF2-40B4-BE49-F238E27FC236}">
              <a16:creationId xmlns=""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4315239" y="1946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193" name="ZoneTexte 192">
          <a:extLst>
            <a:ext uri="{FF2B5EF4-FFF2-40B4-BE49-F238E27FC236}">
              <a16:creationId xmlns=""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4315239" y="1946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194" name="ZoneTexte 4">
          <a:extLst>
            <a:ext uri="{FF2B5EF4-FFF2-40B4-BE49-F238E27FC236}">
              <a16:creationId xmlns=""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4315239" y="1946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195" name="ZoneTexte 194">
          <a:extLst>
            <a:ext uri="{FF2B5EF4-FFF2-40B4-BE49-F238E27FC236}">
              <a16:creationId xmlns=""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4315239" y="1946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196" name="ZoneTexte 4">
          <a:extLst>
            <a:ext uri="{FF2B5EF4-FFF2-40B4-BE49-F238E27FC236}">
              <a16:creationId xmlns=""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4315239" y="1946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197" name="ZoneTexte 196">
          <a:extLst>
            <a:ext uri="{FF2B5EF4-FFF2-40B4-BE49-F238E27FC236}">
              <a16:creationId xmlns=""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4315239" y="1946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198" name="ZoneTexte 4">
          <a:extLst>
            <a:ext uri="{FF2B5EF4-FFF2-40B4-BE49-F238E27FC236}">
              <a16:creationId xmlns=""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4315239" y="1946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199" name="ZoneTexte 198">
          <a:extLst>
            <a:ext uri="{FF2B5EF4-FFF2-40B4-BE49-F238E27FC236}">
              <a16:creationId xmlns=""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4315239" y="1946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200" name="ZoneTexte 4">
          <a:extLst>
            <a:ext uri="{FF2B5EF4-FFF2-40B4-BE49-F238E27FC236}">
              <a16:creationId xmlns=""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4315239" y="1946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201" name="ZoneTexte 200">
          <a:extLst>
            <a:ext uri="{FF2B5EF4-FFF2-40B4-BE49-F238E27FC236}">
              <a16:creationId xmlns=""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4315239" y="1946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202" name="ZoneTexte 4">
          <a:extLst>
            <a:ext uri="{FF2B5EF4-FFF2-40B4-BE49-F238E27FC236}">
              <a16:creationId xmlns=""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4315239" y="1598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203" name="ZoneTexte 4">
          <a:extLst>
            <a:ext uri="{FF2B5EF4-FFF2-40B4-BE49-F238E27FC236}">
              <a16:creationId xmlns=""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4315239" y="1598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204" name="ZoneTexte 4">
          <a:extLst>
            <a:ext uri="{FF2B5EF4-FFF2-40B4-BE49-F238E27FC236}">
              <a16:creationId xmlns=""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4315239" y="1598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205" name="ZoneTexte 204">
          <a:extLst>
            <a:ext uri="{FF2B5EF4-FFF2-40B4-BE49-F238E27FC236}">
              <a16:creationId xmlns=""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4315239" y="1598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206" name="ZoneTexte 4">
          <a:extLst>
            <a:ext uri="{FF2B5EF4-FFF2-40B4-BE49-F238E27FC236}">
              <a16:creationId xmlns=""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4315239" y="1598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207" name="ZoneTexte 206">
          <a:extLst>
            <a:ext uri="{FF2B5EF4-FFF2-40B4-BE49-F238E27FC236}">
              <a16:creationId xmlns=""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4315239" y="1598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208" name="ZoneTexte 4">
          <a:extLst>
            <a:ext uri="{FF2B5EF4-FFF2-40B4-BE49-F238E27FC236}">
              <a16:creationId xmlns=""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4315239" y="1598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209" name="ZoneTexte 208">
          <a:extLst>
            <a:ext uri="{FF2B5EF4-FFF2-40B4-BE49-F238E27FC236}">
              <a16:creationId xmlns=""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4315239" y="1598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210" name="ZoneTexte 4">
          <a:extLst>
            <a:ext uri="{FF2B5EF4-FFF2-40B4-BE49-F238E27FC236}">
              <a16:creationId xmlns=""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4315239" y="1598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211" name="ZoneTexte 210">
          <a:extLst>
            <a:ext uri="{FF2B5EF4-FFF2-40B4-BE49-F238E27FC236}">
              <a16:creationId xmlns=""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4315239" y="1598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212" name="ZoneTexte 4">
          <a:extLst>
            <a:ext uri="{FF2B5EF4-FFF2-40B4-BE49-F238E27FC236}">
              <a16:creationId xmlns=""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4315239" y="1598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213" name="ZoneTexte 212">
          <a:extLst>
            <a:ext uri="{FF2B5EF4-FFF2-40B4-BE49-F238E27FC236}">
              <a16:creationId xmlns=""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4315239" y="1598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214" name="ZoneTexte 4">
          <a:extLst>
            <a:ext uri="{FF2B5EF4-FFF2-40B4-BE49-F238E27FC236}">
              <a16:creationId xmlns=""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4315239" y="1598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215" name="ZoneTexte 214">
          <a:extLst>
            <a:ext uri="{FF2B5EF4-FFF2-40B4-BE49-F238E27FC236}">
              <a16:creationId xmlns=""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4315239" y="1598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16" name="ZoneTexte 4">
          <a:extLst>
            <a:ext uri="{FF2B5EF4-FFF2-40B4-BE49-F238E27FC236}">
              <a16:creationId xmlns=""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4315239" y="1772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17" name="ZoneTexte 4">
          <a:extLst>
            <a:ext uri="{FF2B5EF4-FFF2-40B4-BE49-F238E27FC236}">
              <a16:creationId xmlns=""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4315239" y="1772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18" name="ZoneTexte 4">
          <a:extLst>
            <a:ext uri="{FF2B5EF4-FFF2-40B4-BE49-F238E27FC236}">
              <a16:creationId xmlns=""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4315239" y="1772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19" name="ZoneTexte 218">
          <a:extLst>
            <a:ext uri="{FF2B5EF4-FFF2-40B4-BE49-F238E27FC236}">
              <a16:creationId xmlns=""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4315239" y="1772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20" name="ZoneTexte 4">
          <a:extLst>
            <a:ext uri="{FF2B5EF4-FFF2-40B4-BE49-F238E27FC236}">
              <a16:creationId xmlns=""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4315239" y="1772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21" name="ZoneTexte 220">
          <a:extLst>
            <a:ext uri="{FF2B5EF4-FFF2-40B4-BE49-F238E27FC236}">
              <a16:creationId xmlns=""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4315239" y="1772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22" name="ZoneTexte 4">
          <a:extLst>
            <a:ext uri="{FF2B5EF4-FFF2-40B4-BE49-F238E27FC236}">
              <a16:creationId xmlns=""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4315239" y="1772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23" name="ZoneTexte 222">
          <a:extLst>
            <a:ext uri="{FF2B5EF4-FFF2-40B4-BE49-F238E27FC236}">
              <a16:creationId xmlns=""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4315239" y="1772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24" name="ZoneTexte 4">
          <a:extLst>
            <a:ext uri="{FF2B5EF4-FFF2-40B4-BE49-F238E27FC236}">
              <a16:creationId xmlns=""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4315239" y="1772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25" name="ZoneTexte 224">
          <a:extLst>
            <a:ext uri="{FF2B5EF4-FFF2-40B4-BE49-F238E27FC236}">
              <a16:creationId xmlns=""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4315239" y="1772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26" name="ZoneTexte 4">
          <a:extLst>
            <a:ext uri="{FF2B5EF4-FFF2-40B4-BE49-F238E27FC236}">
              <a16:creationId xmlns=""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4315239" y="1772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27" name="ZoneTexte 226">
          <a:extLst>
            <a:ext uri="{FF2B5EF4-FFF2-40B4-BE49-F238E27FC236}">
              <a16:creationId xmlns=""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4315239" y="1772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28" name="ZoneTexte 4">
          <a:extLst>
            <a:ext uri="{FF2B5EF4-FFF2-40B4-BE49-F238E27FC236}">
              <a16:creationId xmlns=""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4315239" y="1772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264560"/>
    <xdr:sp macro="" textlink="">
      <xdr:nvSpPr>
        <xdr:cNvPr id="229" name="ZoneTexte 4">
          <a:extLst>
            <a:ext uri="{FF2B5EF4-FFF2-40B4-BE49-F238E27FC236}">
              <a16:creationId xmlns=""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4315239" y="1946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264560"/>
    <xdr:sp macro="" textlink="">
      <xdr:nvSpPr>
        <xdr:cNvPr id="230" name="ZoneTexte 4">
          <a:extLst>
            <a:ext uri="{FF2B5EF4-FFF2-40B4-BE49-F238E27FC236}">
              <a16:creationId xmlns=""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4315239" y="1946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264560"/>
    <xdr:sp macro="" textlink="">
      <xdr:nvSpPr>
        <xdr:cNvPr id="231" name="ZoneTexte 4">
          <a:extLst>
            <a:ext uri="{FF2B5EF4-FFF2-40B4-BE49-F238E27FC236}">
              <a16:creationId xmlns=""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4315239" y="1946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264560"/>
    <xdr:sp macro="" textlink="">
      <xdr:nvSpPr>
        <xdr:cNvPr id="232" name="ZoneTexte 231">
          <a:extLst>
            <a:ext uri="{FF2B5EF4-FFF2-40B4-BE49-F238E27FC236}">
              <a16:creationId xmlns=""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4315239" y="1946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264560"/>
    <xdr:sp macro="" textlink="">
      <xdr:nvSpPr>
        <xdr:cNvPr id="233" name="ZoneTexte 4">
          <a:extLst>
            <a:ext uri="{FF2B5EF4-FFF2-40B4-BE49-F238E27FC236}">
              <a16:creationId xmlns=""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4315239" y="1946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264560"/>
    <xdr:sp macro="" textlink="">
      <xdr:nvSpPr>
        <xdr:cNvPr id="234" name="ZoneTexte 233">
          <a:extLst>
            <a:ext uri="{FF2B5EF4-FFF2-40B4-BE49-F238E27FC236}">
              <a16:creationId xmlns=""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4315239" y="1946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264560"/>
    <xdr:sp macro="" textlink="">
      <xdr:nvSpPr>
        <xdr:cNvPr id="235" name="ZoneTexte 4">
          <a:extLst>
            <a:ext uri="{FF2B5EF4-FFF2-40B4-BE49-F238E27FC236}">
              <a16:creationId xmlns=""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4315239" y="1946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264560"/>
    <xdr:sp macro="" textlink="">
      <xdr:nvSpPr>
        <xdr:cNvPr id="236" name="ZoneTexte 235">
          <a:extLst>
            <a:ext uri="{FF2B5EF4-FFF2-40B4-BE49-F238E27FC236}">
              <a16:creationId xmlns=""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4315239" y="1946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264560"/>
    <xdr:sp macro="" textlink="">
      <xdr:nvSpPr>
        <xdr:cNvPr id="237" name="ZoneTexte 4">
          <a:extLst>
            <a:ext uri="{FF2B5EF4-FFF2-40B4-BE49-F238E27FC236}">
              <a16:creationId xmlns=""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4315239" y="1946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264560"/>
    <xdr:sp macro="" textlink="">
      <xdr:nvSpPr>
        <xdr:cNvPr id="238" name="ZoneTexte 237">
          <a:extLst>
            <a:ext uri="{FF2B5EF4-FFF2-40B4-BE49-F238E27FC236}">
              <a16:creationId xmlns=""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4315239" y="1946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264560"/>
    <xdr:sp macro="" textlink="">
      <xdr:nvSpPr>
        <xdr:cNvPr id="239" name="ZoneTexte 4">
          <a:extLst>
            <a:ext uri="{FF2B5EF4-FFF2-40B4-BE49-F238E27FC236}">
              <a16:creationId xmlns=""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4315239" y="1946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264560"/>
    <xdr:sp macro="" textlink="">
      <xdr:nvSpPr>
        <xdr:cNvPr id="240" name="ZoneTexte 239">
          <a:extLst>
            <a:ext uri="{FF2B5EF4-FFF2-40B4-BE49-F238E27FC236}">
              <a16:creationId xmlns=""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4315239" y="1946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264560"/>
    <xdr:sp macro="" textlink="">
      <xdr:nvSpPr>
        <xdr:cNvPr id="241" name="ZoneTexte 4">
          <a:extLst>
            <a:ext uri="{FF2B5EF4-FFF2-40B4-BE49-F238E27FC236}">
              <a16:creationId xmlns=""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4315239" y="1946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264560"/>
    <xdr:sp macro="" textlink="">
      <xdr:nvSpPr>
        <xdr:cNvPr id="242" name="ZoneTexte 241">
          <a:extLst>
            <a:ext uri="{FF2B5EF4-FFF2-40B4-BE49-F238E27FC236}">
              <a16:creationId xmlns=""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4315239" y="1946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9</xdr:row>
      <xdr:rowOff>0</xdr:rowOff>
    </xdr:from>
    <xdr:ext cx="184731" cy="264560"/>
    <xdr:sp macro="" textlink="">
      <xdr:nvSpPr>
        <xdr:cNvPr id="243" name="ZoneTexte 4">
          <a:extLst>
            <a:ext uri="{FF2B5EF4-FFF2-40B4-BE49-F238E27FC236}">
              <a16:creationId xmlns=""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4315239" y="1598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9</xdr:row>
      <xdr:rowOff>0</xdr:rowOff>
    </xdr:from>
    <xdr:ext cx="184731" cy="264560"/>
    <xdr:sp macro="" textlink="">
      <xdr:nvSpPr>
        <xdr:cNvPr id="244" name="ZoneTexte 4">
          <a:extLst>
            <a:ext uri="{FF2B5EF4-FFF2-40B4-BE49-F238E27FC236}">
              <a16:creationId xmlns=""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4315239" y="1598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9</xdr:row>
      <xdr:rowOff>0</xdr:rowOff>
    </xdr:from>
    <xdr:ext cx="184731" cy="264560"/>
    <xdr:sp macro="" textlink="">
      <xdr:nvSpPr>
        <xdr:cNvPr id="245" name="ZoneTexte 4">
          <a:extLst>
            <a:ext uri="{FF2B5EF4-FFF2-40B4-BE49-F238E27FC236}">
              <a16:creationId xmlns=""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4315239" y="1598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9</xdr:row>
      <xdr:rowOff>0</xdr:rowOff>
    </xdr:from>
    <xdr:ext cx="184731" cy="264560"/>
    <xdr:sp macro="" textlink="">
      <xdr:nvSpPr>
        <xdr:cNvPr id="246" name="ZoneTexte 245">
          <a:extLst>
            <a:ext uri="{FF2B5EF4-FFF2-40B4-BE49-F238E27FC236}">
              <a16:creationId xmlns=""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4315239" y="1598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9</xdr:row>
      <xdr:rowOff>0</xdr:rowOff>
    </xdr:from>
    <xdr:ext cx="184731" cy="264560"/>
    <xdr:sp macro="" textlink="">
      <xdr:nvSpPr>
        <xdr:cNvPr id="247" name="ZoneTexte 4">
          <a:extLst>
            <a:ext uri="{FF2B5EF4-FFF2-40B4-BE49-F238E27FC236}">
              <a16:creationId xmlns=""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4315239" y="1598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9</xdr:row>
      <xdr:rowOff>0</xdr:rowOff>
    </xdr:from>
    <xdr:ext cx="184731" cy="264560"/>
    <xdr:sp macro="" textlink="">
      <xdr:nvSpPr>
        <xdr:cNvPr id="248" name="ZoneTexte 247">
          <a:extLst>
            <a:ext uri="{FF2B5EF4-FFF2-40B4-BE49-F238E27FC236}">
              <a16:creationId xmlns=""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4315239" y="1598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9</xdr:row>
      <xdr:rowOff>0</xdr:rowOff>
    </xdr:from>
    <xdr:ext cx="184731" cy="264560"/>
    <xdr:sp macro="" textlink="">
      <xdr:nvSpPr>
        <xdr:cNvPr id="249" name="ZoneTexte 4">
          <a:extLst>
            <a:ext uri="{FF2B5EF4-FFF2-40B4-BE49-F238E27FC236}">
              <a16:creationId xmlns=""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4315239" y="1598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9</xdr:row>
      <xdr:rowOff>0</xdr:rowOff>
    </xdr:from>
    <xdr:ext cx="184731" cy="264560"/>
    <xdr:sp macro="" textlink="">
      <xdr:nvSpPr>
        <xdr:cNvPr id="250" name="ZoneTexte 249">
          <a:extLst>
            <a:ext uri="{FF2B5EF4-FFF2-40B4-BE49-F238E27FC236}">
              <a16:creationId xmlns=""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4315239" y="1598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9</xdr:row>
      <xdr:rowOff>0</xdr:rowOff>
    </xdr:from>
    <xdr:ext cx="184731" cy="264560"/>
    <xdr:sp macro="" textlink="">
      <xdr:nvSpPr>
        <xdr:cNvPr id="251" name="ZoneTexte 4">
          <a:extLst>
            <a:ext uri="{FF2B5EF4-FFF2-40B4-BE49-F238E27FC236}">
              <a16:creationId xmlns=""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4315239" y="1598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9</xdr:row>
      <xdr:rowOff>0</xdr:rowOff>
    </xdr:from>
    <xdr:ext cx="184731" cy="264560"/>
    <xdr:sp macro="" textlink="">
      <xdr:nvSpPr>
        <xdr:cNvPr id="252" name="ZoneTexte 251">
          <a:extLst>
            <a:ext uri="{FF2B5EF4-FFF2-40B4-BE49-F238E27FC236}">
              <a16:creationId xmlns=""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4315239" y="1598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9</xdr:row>
      <xdr:rowOff>0</xdr:rowOff>
    </xdr:from>
    <xdr:ext cx="184731" cy="264560"/>
    <xdr:sp macro="" textlink="">
      <xdr:nvSpPr>
        <xdr:cNvPr id="253" name="ZoneTexte 4">
          <a:extLst>
            <a:ext uri="{FF2B5EF4-FFF2-40B4-BE49-F238E27FC236}">
              <a16:creationId xmlns=""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4315239" y="1598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9</xdr:row>
      <xdr:rowOff>0</xdr:rowOff>
    </xdr:from>
    <xdr:ext cx="184731" cy="264560"/>
    <xdr:sp macro="" textlink="">
      <xdr:nvSpPr>
        <xdr:cNvPr id="254" name="ZoneTexte 253">
          <a:extLst>
            <a:ext uri="{FF2B5EF4-FFF2-40B4-BE49-F238E27FC236}">
              <a16:creationId xmlns=""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4315239" y="1598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9</xdr:row>
      <xdr:rowOff>0</xdr:rowOff>
    </xdr:from>
    <xdr:ext cx="184731" cy="264560"/>
    <xdr:sp macro="" textlink="">
      <xdr:nvSpPr>
        <xdr:cNvPr id="255" name="ZoneTexte 4">
          <a:extLst>
            <a:ext uri="{FF2B5EF4-FFF2-40B4-BE49-F238E27FC236}">
              <a16:creationId xmlns=""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4315239" y="1598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9</xdr:row>
      <xdr:rowOff>0</xdr:rowOff>
    </xdr:from>
    <xdr:ext cx="184731" cy="264560"/>
    <xdr:sp macro="" textlink="">
      <xdr:nvSpPr>
        <xdr:cNvPr id="256" name="ZoneTexte 255">
          <a:extLst>
            <a:ext uri="{FF2B5EF4-FFF2-40B4-BE49-F238E27FC236}">
              <a16:creationId xmlns=""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4315239" y="1598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257" name="ZoneTexte 4">
          <a:extLst>
            <a:ext uri="{FF2B5EF4-FFF2-40B4-BE49-F238E27FC236}">
              <a16:creationId xmlns=""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4315239" y="1772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258" name="ZoneTexte 4">
          <a:extLst>
            <a:ext uri="{FF2B5EF4-FFF2-40B4-BE49-F238E27FC236}">
              <a16:creationId xmlns=""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4315239" y="1772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259" name="ZoneTexte 4">
          <a:extLst>
            <a:ext uri="{FF2B5EF4-FFF2-40B4-BE49-F238E27FC236}">
              <a16:creationId xmlns=""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4315239" y="1772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260" name="ZoneTexte 259">
          <a:extLst>
            <a:ext uri="{FF2B5EF4-FFF2-40B4-BE49-F238E27FC236}">
              <a16:creationId xmlns=""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4315239" y="1772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261" name="ZoneTexte 4">
          <a:extLst>
            <a:ext uri="{FF2B5EF4-FFF2-40B4-BE49-F238E27FC236}">
              <a16:creationId xmlns=""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4315239" y="1772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262" name="ZoneTexte 261">
          <a:extLst>
            <a:ext uri="{FF2B5EF4-FFF2-40B4-BE49-F238E27FC236}">
              <a16:creationId xmlns=""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4315239" y="1772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263" name="ZoneTexte 4">
          <a:extLst>
            <a:ext uri="{FF2B5EF4-FFF2-40B4-BE49-F238E27FC236}">
              <a16:creationId xmlns=""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4315239" y="1772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264" name="ZoneTexte 263">
          <a:extLst>
            <a:ext uri="{FF2B5EF4-FFF2-40B4-BE49-F238E27FC236}">
              <a16:creationId xmlns=""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4315239" y="1772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265" name="ZoneTexte 4">
          <a:extLst>
            <a:ext uri="{FF2B5EF4-FFF2-40B4-BE49-F238E27FC236}">
              <a16:creationId xmlns=""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4315239" y="1772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266" name="ZoneTexte 265">
          <a:extLst>
            <a:ext uri="{FF2B5EF4-FFF2-40B4-BE49-F238E27FC236}">
              <a16:creationId xmlns=""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4315239" y="1772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267" name="ZoneTexte 4">
          <a:extLst>
            <a:ext uri="{FF2B5EF4-FFF2-40B4-BE49-F238E27FC236}">
              <a16:creationId xmlns=""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4315239" y="1772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268" name="ZoneTexte 267">
          <a:extLst>
            <a:ext uri="{FF2B5EF4-FFF2-40B4-BE49-F238E27FC236}">
              <a16:creationId xmlns=""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4315239" y="1772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4731" cy="264560"/>
    <xdr:sp macro="" textlink="">
      <xdr:nvSpPr>
        <xdr:cNvPr id="269" name="ZoneTexte 4">
          <a:extLst>
            <a:ext uri="{FF2B5EF4-FFF2-40B4-BE49-F238E27FC236}">
              <a16:creationId xmlns=""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4315239" y="1772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270" name="ZoneTexte 4">
          <a:extLst>
            <a:ext uri="{FF2B5EF4-FFF2-40B4-BE49-F238E27FC236}">
              <a16:creationId xmlns=""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6667500" y="1946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271" name="ZoneTexte 4">
          <a:extLst>
            <a:ext uri="{FF2B5EF4-FFF2-40B4-BE49-F238E27FC236}">
              <a16:creationId xmlns=""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6667500" y="1946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272" name="ZoneTexte 4">
          <a:extLst>
            <a:ext uri="{FF2B5EF4-FFF2-40B4-BE49-F238E27FC236}">
              <a16:creationId xmlns=""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6667500" y="1946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273" name="ZoneTexte 272">
          <a:extLst>
            <a:ext uri="{FF2B5EF4-FFF2-40B4-BE49-F238E27FC236}">
              <a16:creationId xmlns=""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6667500" y="1946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274" name="ZoneTexte 4">
          <a:extLst>
            <a:ext uri="{FF2B5EF4-FFF2-40B4-BE49-F238E27FC236}">
              <a16:creationId xmlns=""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6667500" y="1946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275" name="ZoneTexte 274">
          <a:extLst>
            <a:ext uri="{FF2B5EF4-FFF2-40B4-BE49-F238E27FC236}">
              <a16:creationId xmlns=""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6667500" y="1946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276" name="ZoneTexte 4">
          <a:extLst>
            <a:ext uri="{FF2B5EF4-FFF2-40B4-BE49-F238E27FC236}">
              <a16:creationId xmlns=""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6667500" y="1946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277" name="ZoneTexte 276">
          <a:extLst>
            <a:ext uri="{FF2B5EF4-FFF2-40B4-BE49-F238E27FC236}">
              <a16:creationId xmlns=""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6667500" y="1946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278" name="ZoneTexte 4">
          <a:extLst>
            <a:ext uri="{FF2B5EF4-FFF2-40B4-BE49-F238E27FC236}">
              <a16:creationId xmlns=""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6667500" y="1946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279" name="ZoneTexte 278">
          <a:extLst>
            <a:ext uri="{FF2B5EF4-FFF2-40B4-BE49-F238E27FC236}">
              <a16:creationId xmlns=""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6667500" y="1946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280" name="ZoneTexte 4">
          <a:extLst>
            <a:ext uri="{FF2B5EF4-FFF2-40B4-BE49-F238E27FC236}">
              <a16:creationId xmlns=""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6667500" y="1946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281" name="ZoneTexte 280">
          <a:extLst>
            <a:ext uri="{FF2B5EF4-FFF2-40B4-BE49-F238E27FC236}">
              <a16:creationId xmlns=""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6667500" y="1946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282" name="ZoneTexte 4">
          <a:extLst>
            <a:ext uri="{FF2B5EF4-FFF2-40B4-BE49-F238E27FC236}">
              <a16:creationId xmlns=""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6667500" y="1946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283" name="ZoneTexte 282">
          <a:extLst>
            <a:ext uri="{FF2B5EF4-FFF2-40B4-BE49-F238E27FC236}">
              <a16:creationId xmlns=""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6667500" y="1946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284" name="ZoneTexte 4">
          <a:extLst>
            <a:ext uri="{FF2B5EF4-FFF2-40B4-BE49-F238E27FC236}">
              <a16:creationId xmlns=""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6667500" y="1598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285" name="ZoneTexte 4">
          <a:extLst>
            <a:ext uri="{FF2B5EF4-FFF2-40B4-BE49-F238E27FC236}">
              <a16:creationId xmlns=""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6667500" y="1598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286" name="ZoneTexte 4">
          <a:extLst>
            <a:ext uri="{FF2B5EF4-FFF2-40B4-BE49-F238E27FC236}">
              <a16:creationId xmlns=""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6667500" y="1598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287" name="ZoneTexte 286">
          <a:extLst>
            <a:ext uri="{FF2B5EF4-FFF2-40B4-BE49-F238E27FC236}">
              <a16:creationId xmlns=""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6667500" y="1598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288" name="ZoneTexte 4">
          <a:extLst>
            <a:ext uri="{FF2B5EF4-FFF2-40B4-BE49-F238E27FC236}">
              <a16:creationId xmlns=""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6667500" y="1598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289" name="ZoneTexte 288">
          <a:extLst>
            <a:ext uri="{FF2B5EF4-FFF2-40B4-BE49-F238E27FC236}">
              <a16:creationId xmlns=""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6667500" y="1598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290" name="ZoneTexte 4">
          <a:extLst>
            <a:ext uri="{FF2B5EF4-FFF2-40B4-BE49-F238E27FC236}">
              <a16:creationId xmlns=""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6667500" y="1598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291" name="ZoneTexte 290">
          <a:extLst>
            <a:ext uri="{FF2B5EF4-FFF2-40B4-BE49-F238E27FC236}">
              <a16:creationId xmlns=""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6667500" y="1598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292" name="ZoneTexte 4">
          <a:extLst>
            <a:ext uri="{FF2B5EF4-FFF2-40B4-BE49-F238E27FC236}">
              <a16:creationId xmlns=""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6667500" y="1598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293" name="ZoneTexte 292">
          <a:extLst>
            <a:ext uri="{FF2B5EF4-FFF2-40B4-BE49-F238E27FC236}">
              <a16:creationId xmlns=""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6667500" y="1598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294" name="ZoneTexte 4">
          <a:extLst>
            <a:ext uri="{FF2B5EF4-FFF2-40B4-BE49-F238E27FC236}">
              <a16:creationId xmlns=""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6667500" y="1598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295" name="ZoneTexte 294">
          <a:extLst>
            <a:ext uri="{FF2B5EF4-FFF2-40B4-BE49-F238E27FC236}">
              <a16:creationId xmlns=""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6667500" y="1598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296" name="ZoneTexte 4">
          <a:extLst>
            <a:ext uri="{FF2B5EF4-FFF2-40B4-BE49-F238E27FC236}">
              <a16:creationId xmlns=""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6667500" y="1598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297" name="ZoneTexte 296">
          <a:extLst>
            <a:ext uri="{FF2B5EF4-FFF2-40B4-BE49-F238E27FC236}">
              <a16:creationId xmlns=""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6667500" y="1598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298" name="ZoneTexte 4">
          <a:extLst>
            <a:ext uri="{FF2B5EF4-FFF2-40B4-BE49-F238E27FC236}">
              <a16:creationId xmlns=""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6667500" y="1772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299" name="ZoneTexte 4">
          <a:extLst>
            <a:ext uri="{FF2B5EF4-FFF2-40B4-BE49-F238E27FC236}">
              <a16:creationId xmlns=""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6667500" y="1772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300" name="ZoneTexte 4">
          <a:extLst>
            <a:ext uri="{FF2B5EF4-FFF2-40B4-BE49-F238E27FC236}">
              <a16:creationId xmlns=""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6667500" y="1772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301" name="ZoneTexte 300">
          <a:extLst>
            <a:ext uri="{FF2B5EF4-FFF2-40B4-BE49-F238E27FC236}">
              <a16:creationId xmlns=""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6667500" y="1772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302" name="ZoneTexte 4">
          <a:extLst>
            <a:ext uri="{FF2B5EF4-FFF2-40B4-BE49-F238E27FC236}">
              <a16:creationId xmlns=""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6667500" y="1772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303" name="ZoneTexte 302">
          <a:extLst>
            <a:ext uri="{FF2B5EF4-FFF2-40B4-BE49-F238E27FC236}">
              <a16:creationId xmlns=""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6667500" y="1772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304" name="ZoneTexte 4">
          <a:extLst>
            <a:ext uri="{FF2B5EF4-FFF2-40B4-BE49-F238E27FC236}">
              <a16:creationId xmlns=""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6667500" y="1772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305" name="ZoneTexte 304">
          <a:extLst>
            <a:ext uri="{FF2B5EF4-FFF2-40B4-BE49-F238E27FC236}">
              <a16:creationId xmlns=""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6667500" y="1772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306" name="ZoneTexte 4">
          <a:extLst>
            <a:ext uri="{FF2B5EF4-FFF2-40B4-BE49-F238E27FC236}">
              <a16:creationId xmlns=""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6667500" y="1772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307" name="ZoneTexte 306">
          <a:extLst>
            <a:ext uri="{FF2B5EF4-FFF2-40B4-BE49-F238E27FC236}">
              <a16:creationId xmlns=""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6667500" y="1772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308" name="ZoneTexte 4">
          <a:extLst>
            <a:ext uri="{FF2B5EF4-FFF2-40B4-BE49-F238E27FC236}">
              <a16:creationId xmlns=""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6667500" y="17724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11</xdr:col>
      <xdr:colOff>0</xdr:colOff>
      <xdr:row>11</xdr:row>
      <xdr:rowOff>0</xdr:rowOff>
    </xdr:from>
    <xdr:ext cx="184731" cy="264560"/>
    <xdr:sp macro="" textlink="">
      <xdr:nvSpPr>
        <xdr:cNvPr id="336" name="ZoneTexte 4">
          <a:extLst>
            <a:ext uri="{FF2B5EF4-FFF2-40B4-BE49-F238E27FC236}">
              <a16:creationId xmlns=""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10992971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11</xdr:col>
      <xdr:colOff>0</xdr:colOff>
      <xdr:row>11</xdr:row>
      <xdr:rowOff>0</xdr:rowOff>
    </xdr:from>
    <xdr:ext cx="184731" cy="264560"/>
    <xdr:sp macro="" textlink="">
      <xdr:nvSpPr>
        <xdr:cNvPr id="337" name="ZoneTexte 4">
          <a:extLst>
            <a:ext uri="{FF2B5EF4-FFF2-40B4-BE49-F238E27FC236}">
              <a16:creationId xmlns=""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10992971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11</xdr:col>
      <xdr:colOff>0</xdr:colOff>
      <xdr:row>11</xdr:row>
      <xdr:rowOff>0</xdr:rowOff>
    </xdr:from>
    <xdr:ext cx="184731" cy="264560"/>
    <xdr:sp macro="" textlink="">
      <xdr:nvSpPr>
        <xdr:cNvPr id="338" name="ZoneTexte 4">
          <a:extLst>
            <a:ext uri="{FF2B5EF4-FFF2-40B4-BE49-F238E27FC236}">
              <a16:creationId xmlns=""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10992971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11</xdr:col>
      <xdr:colOff>0</xdr:colOff>
      <xdr:row>11</xdr:row>
      <xdr:rowOff>0</xdr:rowOff>
    </xdr:from>
    <xdr:ext cx="184731" cy="264560"/>
    <xdr:sp macro="" textlink="">
      <xdr:nvSpPr>
        <xdr:cNvPr id="339" name="ZoneTexte 338">
          <a:extLst>
            <a:ext uri="{FF2B5EF4-FFF2-40B4-BE49-F238E27FC236}">
              <a16:creationId xmlns=""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10992971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11</xdr:col>
      <xdr:colOff>0</xdr:colOff>
      <xdr:row>11</xdr:row>
      <xdr:rowOff>0</xdr:rowOff>
    </xdr:from>
    <xdr:ext cx="184731" cy="264560"/>
    <xdr:sp macro="" textlink="">
      <xdr:nvSpPr>
        <xdr:cNvPr id="340" name="ZoneTexte 4">
          <a:extLst>
            <a:ext uri="{FF2B5EF4-FFF2-40B4-BE49-F238E27FC236}">
              <a16:creationId xmlns=""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10992971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11</xdr:col>
      <xdr:colOff>0</xdr:colOff>
      <xdr:row>11</xdr:row>
      <xdr:rowOff>0</xdr:rowOff>
    </xdr:from>
    <xdr:ext cx="184731" cy="264560"/>
    <xdr:sp macro="" textlink="">
      <xdr:nvSpPr>
        <xdr:cNvPr id="341" name="ZoneTexte 340">
          <a:extLst>
            <a:ext uri="{FF2B5EF4-FFF2-40B4-BE49-F238E27FC236}">
              <a16:creationId xmlns=""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10992971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11</xdr:col>
      <xdr:colOff>0</xdr:colOff>
      <xdr:row>11</xdr:row>
      <xdr:rowOff>0</xdr:rowOff>
    </xdr:from>
    <xdr:ext cx="184731" cy="264560"/>
    <xdr:sp macro="" textlink="">
      <xdr:nvSpPr>
        <xdr:cNvPr id="342" name="ZoneTexte 4">
          <a:extLst>
            <a:ext uri="{FF2B5EF4-FFF2-40B4-BE49-F238E27FC236}">
              <a16:creationId xmlns=""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10992971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11</xdr:col>
      <xdr:colOff>0</xdr:colOff>
      <xdr:row>11</xdr:row>
      <xdr:rowOff>0</xdr:rowOff>
    </xdr:from>
    <xdr:ext cx="184731" cy="264560"/>
    <xdr:sp macro="" textlink="">
      <xdr:nvSpPr>
        <xdr:cNvPr id="343" name="ZoneTexte 342">
          <a:extLst>
            <a:ext uri="{FF2B5EF4-FFF2-40B4-BE49-F238E27FC236}">
              <a16:creationId xmlns=""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10992971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11</xdr:col>
      <xdr:colOff>0</xdr:colOff>
      <xdr:row>11</xdr:row>
      <xdr:rowOff>0</xdr:rowOff>
    </xdr:from>
    <xdr:ext cx="184731" cy="264560"/>
    <xdr:sp macro="" textlink="">
      <xdr:nvSpPr>
        <xdr:cNvPr id="344" name="ZoneTexte 4">
          <a:extLst>
            <a:ext uri="{FF2B5EF4-FFF2-40B4-BE49-F238E27FC236}">
              <a16:creationId xmlns=""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10992971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11</xdr:col>
      <xdr:colOff>0</xdr:colOff>
      <xdr:row>11</xdr:row>
      <xdr:rowOff>0</xdr:rowOff>
    </xdr:from>
    <xdr:ext cx="184731" cy="264560"/>
    <xdr:sp macro="" textlink="">
      <xdr:nvSpPr>
        <xdr:cNvPr id="345" name="ZoneTexte 344">
          <a:extLst>
            <a:ext uri="{FF2B5EF4-FFF2-40B4-BE49-F238E27FC236}">
              <a16:creationId xmlns=""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10992971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11</xdr:col>
      <xdr:colOff>0</xdr:colOff>
      <xdr:row>11</xdr:row>
      <xdr:rowOff>0</xdr:rowOff>
    </xdr:from>
    <xdr:ext cx="184731" cy="264560"/>
    <xdr:sp macro="" textlink="">
      <xdr:nvSpPr>
        <xdr:cNvPr id="346" name="ZoneTexte 4">
          <a:extLst>
            <a:ext uri="{FF2B5EF4-FFF2-40B4-BE49-F238E27FC236}">
              <a16:creationId xmlns=""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10992971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11</xdr:col>
      <xdr:colOff>0</xdr:colOff>
      <xdr:row>11</xdr:row>
      <xdr:rowOff>0</xdr:rowOff>
    </xdr:from>
    <xdr:ext cx="184731" cy="264560"/>
    <xdr:sp macro="" textlink="">
      <xdr:nvSpPr>
        <xdr:cNvPr id="347" name="ZoneTexte 346">
          <a:extLst>
            <a:ext uri="{FF2B5EF4-FFF2-40B4-BE49-F238E27FC236}">
              <a16:creationId xmlns=""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10992971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11</xdr:col>
      <xdr:colOff>0</xdr:colOff>
      <xdr:row>11</xdr:row>
      <xdr:rowOff>0</xdr:rowOff>
    </xdr:from>
    <xdr:ext cx="184731" cy="264560"/>
    <xdr:sp macro="" textlink="">
      <xdr:nvSpPr>
        <xdr:cNvPr id="348" name="ZoneTexte 4">
          <a:extLst>
            <a:ext uri="{FF2B5EF4-FFF2-40B4-BE49-F238E27FC236}">
              <a16:creationId xmlns=""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10992971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11</xdr:col>
      <xdr:colOff>0</xdr:colOff>
      <xdr:row>11</xdr:row>
      <xdr:rowOff>0</xdr:rowOff>
    </xdr:from>
    <xdr:ext cx="184731" cy="264560"/>
    <xdr:sp macro="" textlink="">
      <xdr:nvSpPr>
        <xdr:cNvPr id="349" name="ZoneTexte 348">
          <a:extLst>
            <a:ext uri="{FF2B5EF4-FFF2-40B4-BE49-F238E27FC236}">
              <a16:creationId xmlns=""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10992971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 macro="" textlink="">
      <xdr:nvSpPr>
        <xdr:cNvPr id="350" name="ZoneTexte 4">
          <a:extLst>
            <a:ext uri="{FF2B5EF4-FFF2-40B4-BE49-F238E27FC236}">
              <a16:creationId xmlns=""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10992971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 macro="" textlink="">
      <xdr:nvSpPr>
        <xdr:cNvPr id="351" name="ZoneTexte 4">
          <a:extLst>
            <a:ext uri="{FF2B5EF4-FFF2-40B4-BE49-F238E27FC236}">
              <a16:creationId xmlns=""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10992971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 macro="" textlink="">
      <xdr:nvSpPr>
        <xdr:cNvPr id="352" name="ZoneTexte 4">
          <a:extLst>
            <a:ext uri="{FF2B5EF4-FFF2-40B4-BE49-F238E27FC236}">
              <a16:creationId xmlns=""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10992971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 macro="" textlink="">
      <xdr:nvSpPr>
        <xdr:cNvPr id="353" name="ZoneTexte 352">
          <a:extLst>
            <a:ext uri="{FF2B5EF4-FFF2-40B4-BE49-F238E27FC236}">
              <a16:creationId xmlns=""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10992971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 macro="" textlink="">
      <xdr:nvSpPr>
        <xdr:cNvPr id="354" name="ZoneTexte 4">
          <a:extLst>
            <a:ext uri="{FF2B5EF4-FFF2-40B4-BE49-F238E27FC236}">
              <a16:creationId xmlns=""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10992971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 macro="" textlink="">
      <xdr:nvSpPr>
        <xdr:cNvPr id="355" name="ZoneTexte 354">
          <a:extLst>
            <a:ext uri="{FF2B5EF4-FFF2-40B4-BE49-F238E27FC236}">
              <a16:creationId xmlns=""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10992971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 macro="" textlink="">
      <xdr:nvSpPr>
        <xdr:cNvPr id="356" name="ZoneTexte 4">
          <a:extLst>
            <a:ext uri="{FF2B5EF4-FFF2-40B4-BE49-F238E27FC236}">
              <a16:creationId xmlns=""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10992971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 macro="" textlink="">
      <xdr:nvSpPr>
        <xdr:cNvPr id="357" name="ZoneTexte 356">
          <a:extLst>
            <a:ext uri="{FF2B5EF4-FFF2-40B4-BE49-F238E27FC236}">
              <a16:creationId xmlns=""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10992971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 macro="" textlink="">
      <xdr:nvSpPr>
        <xdr:cNvPr id="358" name="ZoneTexte 4">
          <a:extLst>
            <a:ext uri="{FF2B5EF4-FFF2-40B4-BE49-F238E27FC236}">
              <a16:creationId xmlns=""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10992971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 macro="" textlink="">
      <xdr:nvSpPr>
        <xdr:cNvPr id="359" name="ZoneTexte 358">
          <a:extLst>
            <a:ext uri="{FF2B5EF4-FFF2-40B4-BE49-F238E27FC236}">
              <a16:creationId xmlns=""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10992971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 macro="" textlink="">
      <xdr:nvSpPr>
        <xdr:cNvPr id="360" name="ZoneTexte 4">
          <a:extLst>
            <a:ext uri="{FF2B5EF4-FFF2-40B4-BE49-F238E27FC236}">
              <a16:creationId xmlns=""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10992971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 macro="" textlink="">
      <xdr:nvSpPr>
        <xdr:cNvPr id="361" name="ZoneTexte 360">
          <a:extLst>
            <a:ext uri="{FF2B5EF4-FFF2-40B4-BE49-F238E27FC236}">
              <a16:creationId xmlns=""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10992971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 macro="" textlink="">
      <xdr:nvSpPr>
        <xdr:cNvPr id="362" name="ZoneTexte 4">
          <a:extLst>
            <a:ext uri="{FF2B5EF4-FFF2-40B4-BE49-F238E27FC236}">
              <a16:creationId xmlns=""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10992971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 macro="" textlink="">
      <xdr:nvSpPr>
        <xdr:cNvPr id="363" name="ZoneTexte 362">
          <a:extLst>
            <a:ext uri="{FF2B5EF4-FFF2-40B4-BE49-F238E27FC236}">
              <a16:creationId xmlns=""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10992971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4" name="ZoneTexte 4">
          <a:extLst>
            <a:ext uri="{FF2B5EF4-FFF2-40B4-BE49-F238E27FC236}">
              <a16:creationId xmlns=""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10992971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5" name="ZoneTexte 4">
          <a:extLst>
            <a:ext uri="{FF2B5EF4-FFF2-40B4-BE49-F238E27FC236}">
              <a16:creationId xmlns=""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10992971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6" name="ZoneTexte 4">
          <a:extLst>
            <a:ext uri="{FF2B5EF4-FFF2-40B4-BE49-F238E27FC236}">
              <a16:creationId xmlns=""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10992971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7" name="ZoneTexte 366">
          <a:extLst>
            <a:ext uri="{FF2B5EF4-FFF2-40B4-BE49-F238E27FC236}">
              <a16:creationId xmlns=""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10992971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8" name="ZoneTexte 4">
          <a:extLst>
            <a:ext uri="{FF2B5EF4-FFF2-40B4-BE49-F238E27FC236}">
              <a16:creationId xmlns=""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10992971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9" name="ZoneTexte 368">
          <a:extLst>
            <a:ext uri="{FF2B5EF4-FFF2-40B4-BE49-F238E27FC236}">
              <a16:creationId xmlns=""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10992971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0" name="ZoneTexte 4">
          <a:extLst>
            <a:ext uri="{FF2B5EF4-FFF2-40B4-BE49-F238E27FC236}">
              <a16:creationId xmlns=""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10992971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1" name="ZoneTexte 370">
          <a:extLst>
            <a:ext uri="{FF2B5EF4-FFF2-40B4-BE49-F238E27FC236}">
              <a16:creationId xmlns=""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10992971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2" name="ZoneTexte 4">
          <a:extLst>
            <a:ext uri="{FF2B5EF4-FFF2-40B4-BE49-F238E27FC236}">
              <a16:creationId xmlns=""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10992971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3" name="ZoneTexte 372">
          <a:extLst>
            <a:ext uri="{FF2B5EF4-FFF2-40B4-BE49-F238E27FC236}">
              <a16:creationId xmlns=""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10992971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4" name="ZoneTexte 4">
          <a:extLst>
            <a:ext uri="{FF2B5EF4-FFF2-40B4-BE49-F238E27FC236}">
              <a16:creationId xmlns=""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10992971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4731" cy="264560"/>
    <xdr:sp macro="" textlink="">
      <xdr:nvSpPr>
        <xdr:cNvPr id="375" name="ZoneTexte 4">
          <a:extLst>
            <a:ext uri="{FF2B5EF4-FFF2-40B4-BE49-F238E27FC236}">
              <a16:creationId xmlns=""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12584206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4731" cy="264560"/>
    <xdr:sp macro="" textlink="">
      <xdr:nvSpPr>
        <xdr:cNvPr id="376" name="ZoneTexte 4">
          <a:extLst>
            <a:ext uri="{FF2B5EF4-FFF2-40B4-BE49-F238E27FC236}">
              <a16:creationId xmlns=""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12584206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4731" cy="264560"/>
    <xdr:sp macro="" textlink="">
      <xdr:nvSpPr>
        <xdr:cNvPr id="377" name="ZoneTexte 4">
          <a:extLst>
            <a:ext uri="{FF2B5EF4-FFF2-40B4-BE49-F238E27FC236}">
              <a16:creationId xmlns=""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12584206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4731" cy="264560"/>
    <xdr:sp macro="" textlink="">
      <xdr:nvSpPr>
        <xdr:cNvPr id="378" name="ZoneTexte 377">
          <a:extLst>
            <a:ext uri="{FF2B5EF4-FFF2-40B4-BE49-F238E27FC236}">
              <a16:creationId xmlns=""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12584206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4731" cy="264560"/>
    <xdr:sp macro="" textlink="">
      <xdr:nvSpPr>
        <xdr:cNvPr id="379" name="ZoneTexte 4">
          <a:extLst>
            <a:ext uri="{FF2B5EF4-FFF2-40B4-BE49-F238E27FC236}">
              <a16:creationId xmlns=""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12584206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4731" cy="264560"/>
    <xdr:sp macro="" textlink="">
      <xdr:nvSpPr>
        <xdr:cNvPr id="380" name="ZoneTexte 379">
          <a:extLst>
            <a:ext uri="{FF2B5EF4-FFF2-40B4-BE49-F238E27FC236}">
              <a16:creationId xmlns=""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12584206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4731" cy="264560"/>
    <xdr:sp macro="" textlink="">
      <xdr:nvSpPr>
        <xdr:cNvPr id="381" name="ZoneTexte 4">
          <a:extLst>
            <a:ext uri="{FF2B5EF4-FFF2-40B4-BE49-F238E27FC236}">
              <a16:creationId xmlns=""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12584206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4731" cy="264560"/>
    <xdr:sp macro="" textlink="">
      <xdr:nvSpPr>
        <xdr:cNvPr id="382" name="ZoneTexte 381">
          <a:extLst>
            <a:ext uri="{FF2B5EF4-FFF2-40B4-BE49-F238E27FC236}">
              <a16:creationId xmlns=""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12584206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4731" cy="264560"/>
    <xdr:sp macro="" textlink="">
      <xdr:nvSpPr>
        <xdr:cNvPr id="383" name="ZoneTexte 4">
          <a:extLst>
            <a:ext uri="{FF2B5EF4-FFF2-40B4-BE49-F238E27FC236}">
              <a16:creationId xmlns=""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12584206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4731" cy="264560"/>
    <xdr:sp macro="" textlink="">
      <xdr:nvSpPr>
        <xdr:cNvPr id="384" name="ZoneTexte 383">
          <a:extLst>
            <a:ext uri="{FF2B5EF4-FFF2-40B4-BE49-F238E27FC236}">
              <a16:creationId xmlns=""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12584206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4731" cy="264560"/>
    <xdr:sp macro="" textlink="">
      <xdr:nvSpPr>
        <xdr:cNvPr id="385" name="ZoneTexte 4">
          <a:extLst>
            <a:ext uri="{FF2B5EF4-FFF2-40B4-BE49-F238E27FC236}">
              <a16:creationId xmlns=""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12584206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4731" cy="264560"/>
    <xdr:sp macro="" textlink="">
      <xdr:nvSpPr>
        <xdr:cNvPr id="386" name="ZoneTexte 385">
          <a:extLst>
            <a:ext uri="{FF2B5EF4-FFF2-40B4-BE49-F238E27FC236}">
              <a16:creationId xmlns=""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12584206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4731" cy="264560"/>
    <xdr:sp macro="" textlink="">
      <xdr:nvSpPr>
        <xdr:cNvPr id="387" name="ZoneTexte 4">
          <a:extLst>
            <a:ext uri="{FF2B5EF4-FFF2-40B4-BE49-F238E27FC236}">
              <a16:creationId xmlns=""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12584206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4731" cy="264560"/>
    <xdr:sp macro="" textlink="">
      <xdr:nvSpPr>
        <xdr:cNvPr id="388" name="ZoneTexte 387">
          <a:extLst>
            <a:ext uri="{FF2B5EF4-FFF2-40B4-BE49-F238E27FC236}">
              <a16:creationId xmlns=""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12584206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13</xdr:col>
      <xdr:colOff>0</xdr:colOff>
      <xdr:row>9</xdr:row>
      <xdr:rowOff>0</xdr:rowOff>
    </xdr:from>
    <xdr:ext cx="184731" cy="264560"/>
    <xdr:sp macro="" textlink="">
      <xdr:nvSpPr>
        <xdr:cNvPr id="389" name="ZoneTexte 4">
          <a:extLst>
            <a:ext uri="{FF2B5EF4-FFF2-40B4-BE49-F238E27FC236}">
              <a16:creationId xmlns=""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12584206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13</xdr:col>
      <xdr:colOff>0</xdr:colOff>
      <xdr:row>9</xdr:row>
      <xdr:rowOff>0</xdr:rowOff>
    </xdr:from>
    <xdr:ext cx="184731" cy="264560"/>
    <xdr:sp macro="" textlink="">
      <xdr:nvSpPr>
        <xdr:cNvPr id="390" name="ZoneTexte 4">
          <a:extLst>
            <a:ext uri="{FF2B5EF4-FFF2-40B4-BE49-F238E27FC236}">
              <a16:creationId xmlns=""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12584206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13</xdr:col>
      <xdr:colOff>0</xdr:colOff>
      <xdr:row>9</xdr:row>
      <xdr:rowOff>0</xdr:rowOff>
    </xdr:from>
    <xdr:ext cx="184731" cy="264560"/>
    <xdr:sp macro="" textlink="">
      <xdr:nvSpPr>
        <xdr:cNvPr id="391" name="ZoneTexte 4">
          <a:extLst>
            <a:ext uri="{FF2B5EF4-FFF2-40B4-BE49-F238E27FC236}">
              <a16:creationId xmlns=""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12584206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13</xdr:col>
      <xdr:colOff>0</xdr:colOff>
      <xdr:row>9</xdr:row>
      <xdr:rowOff>0</xdr:rowOff>
    </xdr:from>
    <xdr:ext cx="184731" cy="264560"/>
    <xdr:sp macro="" textlink="">
      <xdr:nvSpPr>
        <xdr:cNvPr id="392" name="ZoneTexte 391">
          <a:extLst>
            <a:ext uri="{FF2B5EF4-FFF2-40B4-BE49-F238E27FC236}">
              <a16:creationId xmlns=""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12584206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13</xdr:col>
      <xdr:colOff>0</xdr:colOff>
      <xdr:row>9</xdr:row>
      <xdr:rowOff>0</xdr:rowOff>
    </xdr:from>
    <xdr:ext cx="184731" cy="264560"/>
    <xdr:sp macro="" textlink="">
      <xdr:nvSpPr>
        <xdr:cNvPr id="393" name="ZoneTexte 4">
          <a:extLst>
            <a:ext uri="{FF2B5EF4-FFF2-40B4-BE49-F238E27FC236}">
              <a16:creationId xmlns=""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12584206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13</xdr:col>
      <xdr:colOff>0</xdr:colOff>
      <xdr:row>9</xdr:row>
      <xdr:rowOff>0</xdr:rowOff>
    </xdr:from>
    <xdr:ext cx="184731" cy="264560"/>
    <xdr:sp macro="" textlink="">
      <xdr:nvSpPr>
        <xdr:cNvPr id="394" name="ZoneTexte 393">
          <a:extLst>
            <a:ext uri="{FF2B5EF4-FFF2-40B4-BE49-F238E27FC236}">
              <a16:creationId xmlns=""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12584206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13</xdr:col>
      <xdr:colOff>0</xdr:colOff>
      <xdr:row>9</xdr:row>
      <xdr:rowOff>0</xdr:rowOff>
    </xdr:from>
    <xdr:ext cx="184731" cy="264560"/>
    <xdr:sp macro="" textlink="">
      <xdr:nvSpPr>
        <xdr:cNvPr id="395" name="ZoneTexte 4">
          <a:extLst>
            <a:ext uri="{FF2B5EF4-FFF2-40B4-BE49-F238E27FC236}">
              <a16:creationId xmlns=""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12584206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13</xdr:col>
      <xdr:colOff>0</xdr:colOff>
      <xdr:row>9</xdr:row>
      <xdr:rowOff>0</xdr:rowOff>
    </xdr:from>
    <xdr:ext cx="184731" cy="264560"/>
    <xdr:sp macro="" textlink="">
      <xdr:nvSpPr>
        <xdr:cNvPr id="396" name="ZoneTexte 395">
          <a:extLst>
            <a:ext uri="{FF2B5EF4-FFF2-40B4-BE49-F238E27FC236}">
              <a16:creationId xmlns=""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12584206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13</xdr:col>
      <xdr:colOff>0</xdr:colOff>
      <xdr:row>9</xdr:row>
      <xdr:rowOff>0</xdr:rowOff>
    </xdr:from>
    <xdr:ext cx="184731" cy="264560"/>
    <xdr:sp macro="" textlink="">
      <xdr:nvSpPr>
        <xdr:cNvPr id="397" name="ZoneTexte 4">
          <a:extLst>
            <a:ext uri="{FF2B5EF4-FFF2-40B4-BE49-F238E27FC236}">
              <a16:creationId xmlns=""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12584206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13</xdr:col>
      <xdr:colOff>0</xdr:colOff>
      <xdr:row>9</xdr:row>
      <xdr:rowOff>0</xdr:rowOff>
    </xdr:from>
    <xdr:ext cx="184731" cy="264560"/>
    <xdr:sp macro="" textlink="">
      <xdr:nvSpPr>
        <xdr:cNvPr id="398" name="ZoneTexte 397">
          <a:extLst>
            <a:ext uri="{FF2B5EF4-FFF2-40B4-BE49-F238E27FC236}">
              <a16:creationId xmlns=""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12584206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13</xdr:col>
      <xdr:colOff>0</xdr:colOff>
      <xdr:row>9</xdr:row>
      <xdr:rowOff>0</xdr:rowOff>
    </xdr:from>
    <xdr:ext cx="184731" cy="264560"/>
    <xdr:sp macro="" textlink="">
      <xdr:nvSpPr>
        <xdr:cNvPr id="399" name="ZoneTexte 4">
          <a:extLst>
            <a:ext uri="{FF2B5EF4-FFF2-40B4-BE49-F238E27FC236}">
              <a16:creationId xmlns=""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12584206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13</xdr:col>
      <xdr:colOff>0</xdr:colOff>
      <xdr:row>9</xdr:row>
      <xdr:rowOff>0</xdr:rowOff>
    </xdr:from>
    <xdr:ext cx="184731" cy="264560"/>
    <xdr:sp macro="" textlink="">
      <xdr:nvSpPr>
        <xdr:cNvPr id="400" name="ZoneTexte 399">
          <a:extLst>
            <a:ext uri="{FF2B5EF4-FFF2-40B4-BE49-F238E27FC236}">
              <a16:creationId xmlns=""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12584206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13</xdr:col>
      <xdr:colOff>0</xdr:colOff>
      <xdr:row>9</xdr:row>
      <xdr:rowOff>0</xdr:rowOff>
    </xdr:from>
    <xdr:ext cx="184731" cy="264560"/>
    <xdr:sp macro="" textlink="">
      <xdr:nvSpPr>
        <xdr:cNvPr id="401" name="ZoneTexte 4">
          <a:extLst>
            <a:ext uri="{FF2B5EF4-FFF2-40B4-BE49-F238E27FC236}">
              <a16:creationId xmlns=""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12584206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13</xdr:col>
      <xdr:colOff>0</xdr:colOff>
      <xdr:row>9</xdr:row>
      <xdr:rowOff>0</xdr:rowOff>
    </xdr:from>
    <xdr:ext cx="184731" cy="264560"/>
    <xdr:sp macro="" textlink="">
      <xdr:nvSpPr>
        <xdr:cNvPr id="402" name="ZoneTexte 401">
          <a:extLst>
            <a:ext uri="{FF2B5EF4-FFF2-40B4-BE49-F238E27FC236}">
              <a16:creationId xmlns=""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12584206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13</xdr:col>
      <xdr:colOff>0</xdr:colOff>
      <xdr:row>10</xdr:row>
      <xdr:rowOff>0</xdr:rowOff>
    </xdr:from>
    <xdr:ext cx="184731" cy="264560"/>
    <xdr:sp macro="" textlink="">
      <xdr:nvSpPr>
        <xdr:cNvPr id="403" name="ZoneTexte 4">
          <a:extLst>
            <a:ext uri="{FF2B5EF4-FFF2-40B4-BE49-F238E27FC236}">
              <a16:creationId xmlns=""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12584206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13</xdr:col>
      <xdr:colOff>0</xdr:colOff>
      <xdr:row>10</xdr:row>
      <xdr:rowOff>0</xdr:rowOff>
    </xdr:from>
    <xdr:ext cx="184731" cy="264560"/>
    <xdr:sp macro="" textlink="">
      <xdr:nvSpPr>
        <xdr:cNvPr id="404" name="ZoneTexte 4">
          <a:extLst>
            <a:ext uri="{FF2B5EF4-FFF2-40B4-BE49-F238E27FC236}">
              <a16:creationId xmlns=""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12584206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13</xdr:col>
      <xdr:colOff>0</xdr:colOff>
      <xdr:row>10</xdr:row>
      <xdr:rowOff>0</xdr:rowOff>
    </xdr:from>
    <xdr:ext cx="184731" cy="264560"/>
    <xdr:sp macro="" textlink="">
      <xdr:nvSpPr>
        <xdr:cNvPr id="405" name="ZoneTexte 4">
          <a:extLst>
            <a:ext uri="{FF2B5EF4-FFF2-40B4-BE49-F238E27FC236}">
              <a16:creationId xmlns=""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12584206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13</xdr:col>
      <xdr:colOff>0</xdr:colOff>
      <xdr:row>10</xdr:row>
      <xdr:rowOff>0</xdr:rowOff>
    </xdr:from>
    <xdr:ext cx="184731" cy="264560"/>
    <xdr:sp macro="" textlink="">
      <xdr:nvSpPr>
        <xdr:cNvPr id="406" name="ZoneTexte 405">
          <a:extLst>
            <a:ext uri="{FF2B5EF4-FFF2-40B4-BE49-F238E27FC236}">
              <a16:creationId xmlns=""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12584206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13</xdr:col>
      <xdr:colOff>0</xdr:colOff>
      <xdr:row>10</xdr:row>
      <xdr:rowOff>0</xdr:rowOff>
    </xdr:from>
    <xdr:ext cx="184731" cy="264560"/>
    <xdr:sp macro="" textlink="">
      <xdr:nvSpPr>
        <xdr:cNvPr id="407" name="ZoneTexte 4">
          <a:extLst>
            <a:ext uri="{FF2B5EF4-FFF2-40B4-BE49-F238E27FC236}">
              <a16:creationId xmlns=""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12584206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13</xdr:col>
      <xdr:colOff>0</xdr:colOff>
      <xdr:row>10</xdr:row>
      <xdr:rowOff>0</xdr:rowOff>
    </xdr:from>
    <xdr:ext cx="184731" cy="264560"/>
    <xdr:sp macro="" textlink="">
      <xdr:nvSpPr>
        <xdr:cNvPr id="408" name="ZoneTexte 407">
          <a:extLst>
            <a:ext uri="{FF2B5EF4-FFF2-40B4-BE49-F238E27FC236}">
              <a16:creationId xmlns=""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12584206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13</xdr:col>
      <xdr:colOff>0</xdr:colOff>
      <xdr:row>10</xdr:row>
      <xdr:rowOff>0</xdr:rowOff>
    </xdr:from>
    <xdr:ext cx="184731" cy="264560"/>
    <xdr:sp macro="" textlink="">
      <xdr:nvSpPr>
        <xdr:cNvPr id="409" name="ZoneTexte 4">
          <a:extLst>
            <a:ext uri="{FF2B5EF4-FFF2-40B4-BE49-F238E27FC236}">
              <a16:creationId xmlns=""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12584206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13</xdr:col>
      <xdr:colOff>0</xdr:colOff>
      <xdr:row>10</xdr:row>
      <xdr:rowOff>0</xdr:rowOff>
    </xdr:from>
    <xdr:ext cx="184731" cy="264560"/>
    <xdr:sp macro="" textlink="">
      <xdr:nvSpPr>
        <xdr:cNvPr id="410" name="ZoneTexte 409">
          <a:extLst>
            <a:ext uri="{FF2B5EF4-FFF2-40B4-BE49-F238E27FC236}">
              <a16:creationId xmlns=""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12584206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13</xdr:col>
      <xdr:colOff>0</xdr:colOff>
      <xdr:row>10</xdr:row>
      <xdr:rowOff>0</xdr:rowOff>
    </xdr:from>
    <xdr:ext cx="184731" cy="264560"/>
    <xdr:sp macro="" textlink="">
      <xdr:nvSpPr>
        <xdr:cNvPr id="411" name="ZoneTexte 4">
          <a:extLst>
            <a:ext uri="{FF2B5EF4-FFF2-40B4-BE49-F238E27FC236}">
              <a16:creationId xmlns=""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12584206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13</xdr:col>
      <xdr:colOff>0</xdr:colOff>
      <xdr:row>10</xdr:row>
      <xdr:rowOff>0</xdr:rowOff>
    </xdr:from>
    <xdr:ext cx="184731" cy="264560"/>
    <xdr:sp macro="" textlink="">
      <xdr:nvSpPr>
        <xdr:cNvPr id="412" name="ZoneTexte 411">
          <a:extLst>
            <a:ext uri="{FF2B5EF4-FFF2-40B4-BE49-F238E27FC236}">
              <a16:creationId xmlns=""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12584206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13</xdr:col>
      <xdr:colOff>0</xdr:colOff>
      <xdr:row>10</xdr:row>
      <xdr:rowOff>0</xdr:rowOff>
    </xdr:from>
    <xdr:ext cx="184731" cy="264560"/>
    <xdr:sp macro="" textlink="">
      <xdr:nvSpPr>
        <xdr:cNvPr id="413" name="ZoneTexte 4">
          <a:extLst>
            <a:ext uri="{FF2B5EF4-FFF2-40B4-BE49-F238E27FC236}">
              <a16:creationId xmlns=""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12584206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9</xdr:row>
      <xdr:rowOff>0</xdr:rowOff>
    </xdr:from>
    <xdr:ext cx="184731" cy="264560"/>
    <xdr:sp macro="" textlink="">
      <xdr:nvSpPr>
        <xdr:cNvPr id="414" name="ZoneTexte 4">
          <a:extLst>
            <a:ext uri="{FF2B5EF4-FFF2-40B4-BE49-F238E27FC236}">
              <a16:creationId xmlns=""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17268265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9</xdr:row>
      <xdr:rowOff>0</xdr:rowOff>
    </xdr:from>
    <xdr:ext cx="184731" cy="264560"/>
    <xdr:sp macro="" textlink="">
      <xdr:nvSpPr>
        <xdr:cNvPr id="415" name="ZoneTexte 4">
          <a:extLst>
            <a:ext uri="{FF2B5EF4-FFF2-40B4-BE49-F238E27FC236}">
              <a16:creationId xmlns=""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17268265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9</xdr:row>
      <xdr:rowOff>0</xdr:rowOff>
    </xdr:from>
    <xdr:ext cx="184731" cy="264560"/>
    <xdr:sp macro="" textlink="">
      <xdr:nvSpPr>
        <xdr:cNvPr id="416" name="ZoneTexte 4">
          <a:extLst>
            <a:ext uri="{FF2B5EF4-FFF2-40B4-BE49-F238E27FC236}">
              <a16:creationId xmlns=""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17268265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9</xdr:row>
      <xdr:rowOff>0</xdr:rowOff>
    </xdr:from>
    <xdr:ext cx="184731" cy="264560"/>
    <xdr:sp macro="" textlink="">
      <xdr:nvSpPr>
        <xdr:cNvPr id="417" name="ZoneTexte 416">
          <a:extLst>
            <a:ext uri="{FF2B5EF4-FFF2-40B4-BE49-F238E27FC236}">
              <a16:creationId xmlns=""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17268265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9</xdr:row>
      <xdr:rowOff>0</xdr:rowOff>
    </xdr:from>
    <xdr:ext cx="184731" cy="264560"/>
    <xdr:sp macro="" textlink="">
      <xdr:nvSpPr>
        <xdr:cNvPr id="418" name="ZoneTexte 4">
          <a:extLst>
            <a:ext uri="{FF2B5EF4-FFF2-40B4-BE49-F238E27FC236}">
              <a16:creationId xmlns=""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17268265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9</xdr:row>
      <xdr:rowOff>0</xdr:rowOff>
    </xdr:from>
    <xdr:ext cx="184731" cy="264560"/>
    <xdr:sp macro="" textlink="">
      <xdr:nvSpPr>
        <xdr:cNvPr id="419" name="ZoneTexte 418">
          <a:extLst>
            <a:ext uri="{FF2B5EF4-FFF2-40B4-BE49-F238E27FC236}">
              <a16:creationId xmlns=""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17268265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9</xdr:row>
      <xdr:rowOff>0</xdr:rowOff>
    </xdr:from>
    <xdr:ext cx="184731" cy="264560"/>
    <xdr:sp macro="" textlink="">
      <xdr:nvSpPr>
        <xdr:cNvPr id="420" name="ZoneTexte 4">
          <a:extLst>
            <a:ext uri="{FF2B5EF4-FFF2-40B4-BE49-F238E27FC236}">
              <a16:creationId xmlns=""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17268265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9</xdr:row>
      <xdr:rowOff>0</xdr:rowOff>
    </xdr:from>
    <xdr:ext cx="184731" cy="264560"/>
    <xdr:sp macro="" textlink="">
      <xdr:nvSpPr>
        <xdr:cNvPr id="421" name="ZoneTexte 420">
          <a:extLst>
            <a:ext uri="{FF2B5EF4-FFF2-40B4-BE49-F238E27FC236}">
              <a16:creationId xmlns=""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17268265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9</xdr:row>
      <xdr:rowOff>0</xdr:rowOff>
    </xdr:from>
    <xdr:ext cx="184731" cy="264560"/>
    <xdr:sp macro="" textlink="">
      <xdr:nvSpPr>
        <xdr:cNvPr id="422" name="ZoneTexte 4">
          <a:extLst>
            <a:ext uri="{FF2B5EF4-FFF2-40B4-BE49-F238E27FC236}">
              <a16:creationId xmlns=""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17268265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9</xdr:row>
      <xdr:rowOff>0</xdr:rowOff>
    </xdr:from>
    <xdr:ext cx="184731" cy="264560"/>
    <xdr:sp macro="" textlink="">
      <xdr:nvSpPr>
        <xdr:cNvPr id="423" name="ZoneTexte 422">
          <a:extLst>
            <a:ext uri="{FF2B5EF4-FFF2-40B4-BE49-F238E27FC236}">
              <a16:creationId xmlns=""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17268265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9</xdr:row>
      <xdr:rowOff>0</xdr:rowOff>
    </xdr:from>
    <xdr:ext cx="184731" cy="264560"/>
    <xdr:sp macro="" textlink="">
      <xdr:nvSpPr>
        <xdr:cNvPr id="424" name="ZoneTexte 4">
          <a:extLst>
            <a:ext uri="{FF2B5EF4-FFF2-40B4-BE49-F238E27FC236}">
              <a16:creationId xmlns=""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17268265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9</xdr:row>
      <xdr:rowOff>0</xdr:rowOff>
    </xdr:from>
    <xdr:ext cx="184731" cy="264560"/>
    <xdr:sp macro="" textlink="">
      <xdr:nvSpPr>
        <xdr:cNvPr id="425" name="ZoneTexte 424">
          <a:extLst>
            <a:ext uri="{FF2B5EF4-FFF2-40B4-BE49-F238E27FC236}">
              <a16:creationId xmlns=""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17268265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9</xdr:row>
      <xdr:rowOff>0</xdr:rowOff>
    </xdr:from>
    <xdr:ext cx="184731" cy="264560"/>
    <xdr:sp macro="" textlink="">
      <xdr:nvSpPr>
        <xdr:cNvPr id="426" name="ZoneTexte 4">
          <a:extLst>
            <a:ext uri="{FF2B5EF4-FFF2-40B4-BE49-F238E27FC236}">
              <a16:creationId xmlns=""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17268265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9</xdr:row>
      <xdr:rowOff>0</xdr:rowOff>
    </xdr:from>
    <xdr:ext cx="184731" cy="264560"/>
    <xdr:sp macro="" textlink="">
      <xdr:nvSpPr>
        <xdr:cNvPr id="427" name="ZoneTexte 426">
          <a:extLst>
            <a:ext uri="{FF2B5EF4-FFF2-40B4-BE49-F238E27FC236}">
              <a16:creationId xmlns=""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17268265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10</xdr:row>
      <xdr:rowOff>0</xdr:rowOff>
    </xdr:from>
    <xdr:ext cx="184731" cy="264560"/>
    <xdr:sp macro="" textlink="">
      <xdr:nvSpPr>
        <xdr:cNvPr id="428" name="ZoneTexte 4">
          <a:extLst>
            <a:ext uri="{FF2B5EF4-FFF2-40B4-BE49-F238E27FC236}">
              <a16:creationId xmlns=""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1726826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10</xdr:row>
      <xdr:rowOff>0</xdr:rowOff>
    </xdr:from>
    <xdr:ext cx="184731" cy="264560"/>
    <xdr:sp macro="" textlink="">
      <xdr:nvSpPr>
        <xdr:cNvPr id="429" name="ZoneTexte 4">
          <a:extLst>
            <a:ext uri="{FF2B5EF4-FFF2-40B4-BE49-F238E27FC236}">
              <a16:creationId xmlns=""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1726826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10</xdr:row>
      <xdr:rowOff>0</xdr:rowOff>
    </xdr:from>
    <xdr:ext cx="184731" cy="264560"/>
    <xdr:sp macro="" textlink="">
      <xdr:nvSpPr>
        <xdr:cNvPr id="430" name="ZoneTexte 4">
          <a:extLst>
            <a:ext uri="{FF2B5EF4-FFF2-40B4-BE49-F238E27FC236}">
              <a16:creationId xmlns=""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1726826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10</xdr:row>
      <xdr:rowOff>0</xdr:rowOff>
    </xdr:from>
    <xdr:ext cx="184731" cy="264560"/>
    <xdr:sp macro="" textlink="">
      <xdr:nvSpPr>
        <xdr:cNvPr id="431" name="ZoneTexte 430">
          <a:extLst>
            <a:ext uri="{FF2B5EF4-FFF2-40B4-BE49-F238E27FC236}">
              <a16:creationId xmlns=""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1726826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10</xdr:row>
      <xdr:rowOff>0</xdr:rowOff>
    </xdr:from>
    <xdr:ext cx="184731" cy="264560"/>
    <xdr:sp macro="" textlink="">
      <xdr:nvSpPr>
        <xdr:cNvPr id="432" name="ZoneTexte 4">
          <a:extLst>
            <a:ext uri="{FF2B5EF4-FFF2-40B4-BE49-F238E27FC236}">
              <a16:creationId xmlns=""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1726826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10</xdr:row>
      <xdr:rowOff>0</xdr:rowOff>
    </xdr:from>
    <xdr:ext cx="184731" cy="264560"/>
    <xdr:sp macro="" textlink="">
      <xdr:nvSpPr>
        <xdr:cNvPr id="433" name="ZoneTexte 432">
          <a:extLst>
            <a:ext uri="{FF2B5EF4-FFF2-40B4-BE49-F238E27FC236}">
              <a16:creationId xmlns=""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1726826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10</xdr:row>
      <xdr:rowOff>0</xdr:rowOff>
    </xdr:from>
    <xdr:ext cx="184731" cy="264560"/>
    <xdr:sp macro="" textlink="">
      <xdr:nvSpPr>
        <xdr:cNvPr id="434" name="ZoneTexte 4">
          <a:extLst>
            <a:ext uri="{FF2B5EF4-FFF2-40B4-BE49-F238E27FC236}">
              <a16:creationId xmlns=""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1726826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10</xdr:row>
      <xdr:rowOff>0</xdr:rowOff>
    </xdr:from>
    <xdr:ext cx="184731" cy="264560"/>
    <xdr:sp macro="" textlink="">
      <xdr:nvSpPr>
        <xdr:cNvPr id="435" name="ZoneTexte 434">
          <a:extLst>
            <a:ext uri="{FF2B5EF4-FFF2-40B4-BE49-F238E27FC236}">
              <a16:creationId xmlns=""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1726826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10</xdr:row>
      <xdr:rowOff>0</xdr:rowOff>
    </xdr:from>
    <xdr:ext cx="184731" cy="264560"/>
    <xdr:sp macro="" textlink="">
      <xdr:nvSpPr>
        <xdr:cNvPr id="436" name="ZoneTexte 4">
          <a:extLst>
            <a:ext uri="{FF2B5EF4-FFF2-40B4-BE49-F238E27FC236}">
              <a16:creationId xmlns=""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1726826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10</xdr:row>
      <xdr:rowOff>0</xdr:rowOff>
    </xdr:from>
    <xdr:ext cx="184731" cy="264560"/>
    <xdr:sp macro="" textlink="">
      <xdr:nvSpPr>
        <xdr:cNvPr id="437" name="ZoneTexte 436">
          <a:extLst>
            <a:ext uri="{FF2B5EF4-FFF2-40B4-BE49-F238E27FC236}">
              <a16:creationId xmlns=""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1726826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10</xdr:row>
      <xdr:rowOff>0</xdr:rowOff>
    </xdr:from>
    <xdr:ext cx="184731" cy="264560"/>
    <xdr:sp macro="" textlink="">
      <xdr:nvSpPr>
        <xdr:cNvPr id="438" name="ZoneTexte 4">
          <a:extLst>
            <a:ext uri="{FF2B5EF4-FFF2-40B4-BE49-F238E27FC236}">
              <a16:creationId xmlns=""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1726826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11</xdr:row>
      <xdr:rowOff>0</xdr:rowOff>
    </xdr:from>
    <xdr:ext cx="184731" cy="264560"/>
    <xdr:sp macro="" textlink="">
      <xdr:nvSpPr>
        <xdr:cNvPr id="439" name="ZoneTexte 4">
          <a:extLst>
            <a:ext uri="{FF2B5EF4-FFF2-40B4-BE49-F238E27FC236}">
              <a16:creationId xmlns=""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17268265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11</xdr:row>
      <xdr:rowOff>0</xdr:rowOff>
    </xdr:from>
    <xdr:ext cx="184731" cy="264560"/>
    <xdr:sp macro="" textlink="">
      <xdr:nvSpPr>
        <xdr:cNvPr id="440" name="ZoneTexte 4">
          <a:extLst>
            <a:ext uri="{FF2B5EF4-FFF2-40B4-BE49-F238E27FC236}">
              <a16:creationId xmlns=""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17268265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11</xdr:row>
      <xdr:rowOff>0</xdr:rowOff>
    </xdr:from>
    <xdr:ext cx="184731" cy="264560"/>
    <xdr:sp macro="" textlink="">
      <xdr:nvSpPr>
        <xdr:cNvPr id="441" name="ZoneTexte 4">
          <a:extLst>
            <a:ext uri="{FF2B5EF4-FFF2-40B4-BE49-F238E27FC236}">
              <a16:creationId xmlns=""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17268265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11</xdr:row>
      <xdr:rowOff>0</xdr:rowOff>
    </xdr:from>
    <xdr:ext cx="184731" cy="264560"/>
    <xdr:sp macro="" textlink="">
      <xdr:nvSpPr>
        <xdr:cNvPr id="442" name="ZoneTexte 441">
          <a:extLst>
            <a:ext uri="{FF2B5EF4-FFF2-40B4-BE49-F238E27FC236}">
              <a16:creationId xmlns=""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17268265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11</xdr:row>
      <xdr:rowOff>0</xdr:rowOff>
    </xdr:from>
    <xdr:ext cx="184731" cy="264560"/>
    <xdr:sp macro="" textlink="">
      <xdr:nvSpPr>
        <xdr:cNvPr id="443" name="ZoneTexte 4">
          <a:extLst>
            <a:ext uri="{FF2B5EF4-FFF2-40B4-BE49-F238E27FC236}">
              <a16:creationId xmlns=""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17268265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11</xdr:row>
      <xdr:rowOff>0</xdr:rowOff>
    </xdr:from>
    <xdr:ext cx="184731" cy="264560"/>
    <xdr:sp macro="" textlink="">
      <xdr:nvSpPr>
        <xdr:cNvPr id="444" name="ZoneTexte 443">
          <a:extLst>
            <a:ext uri="{FF2B5EF4-FFF2-40B4-BE49-F238E27FC236}">
              <a16:creationId xmlns=""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17268265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11</xdr:row>
      <xdr:rowOff>0</xdr:rowOff>
    </xdr:from>
    <xdr:ext cx="184731" cy="264560"/>
    <xdr:sp macro="" textlink="">
      <xdr:nvSpPr>
        <xdr:cNvPr id="445" name="ZoneTexte 4">
          <a:extLst>
            <a:ext uri="{FF2B5EF4-FFF2-40B4-BE49-F238E27FC236}">
              <a16:creationId xmlns=""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17268265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11</xdr:row>
      <xdr:rowOff>0</xdr:rowOff>
    </xdr:from>
    <xdr:ext cx="184731" cy="264560"/>
    <xdr:sp macro="" textlink="">
      <xdr:nvSpPr>
        <xdr:cNvPr id="446" name="ZoneTexte 445">
          <a:extLst>
            <a:ext uri="{FF2B5EF4-FFF2-40B4-BE49-F238E27FC236}">
              <a16:creationId xmlns=""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17268265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11</xdr:row>
      <xdr:rowOff>0</xdr:rowOff>
    </xdr:from>
    <xdr:ext cx="184731" cy="264560"/>
    <xdr:sp macro="" textlink="">
      <xdr:nvSpPr>
        <xdr:cNvPr id="447" name="ZoneTexte 4">
          <a:extLst>
            <a:ext uri="{FF2B5EF4-FFF2-40B4-BE49-F238E27FC236}">
              <a16:creationId xmlns=""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17268265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11</xdr:row>
      <xdr:rowOff>0</xdr:rowOff>
    </xdr:from>
    <xdr:ext cx="184731" cy="264560"/>
    <xdr:sp macro="" textlink="">
      <xdr:nvSpPr>
        <xdr:cNvPr id="448" name="ZoneTexte 447">
          <a:extLst>
            <a:ext uri="{FF2B5EF4-FFF2-40B4-BE49-F238E27FC236}">
              <a16:creationId xmlns=""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17268265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11</xdr:row>
      <xdr:rowOff>0</xdr:rowOff>
    </xdr:from>
    <xdr:ext cx="184731" cy="264560"/>
    <xdr:sp macro="" textlink="">
      <xdr:nvSpPr>
        <xdr:cNvPr id="449" name="ZoneTexte 4">
          <a:extLst>
            <a:ext uri="{FF2B5EF4-FFF2-40B4-BE49-F238E27FC236}">
              <a16:creationId xmlns=""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17268265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11</xdr:row>
      <xdr:rowOff>0</xdr:rowOff>
    </xdr:from>
    <xdr:ext cx="184731" cy="264560"/>
    <xdr:sp macro="" textlink="">
      <xdr:nvSpPr>
        <xdr:cNvPr id="450" name="ZoneTexte 449">
          <a:extLst>
            <a:ext uri="{FF2B5EF4-FFF2-40B4-BE49-F238E27FC236}">
              <a16:creationId xmlns=""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17268265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11</xdr:row>
      <xdr:rowOff>0</xdr:rowOff>
    </xdr:from>
    <xdr:ext cx="184731" cy="264560"/>
    <xdr:sp macro="" textlink="">
      <xdr:nvSpPr>
        <xdr:cNvPr id="451" name="ZoneTexte 4">
          <a:extLst>
            <a:ext uri="{FF2B5EF4-FFF2-40B4-BE49-F238E27FC236}">
              <a16:creationId xmlns=""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17268265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11</xdr:row>
      <xdr:rowOff>0</xdr:rowOff>
    </xdr:from>
    <xdr:ext cx="184731" cy="264560"/>
    <xdr:sp macro="" textlink="">
      <xdr:nvSpPr>
        <xdr:cNvPr id="452" name="ZoneTexte 451">
          <a:extLst>
            <a:ext uri="{FF2B5EF4-FFF2-40B4-BE49-F238E27FC236}">
              <a16:creationId xmlns=""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17268265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10</xdr:row>
      <xdr:rowOff>0</xdr:rowOff>
    </xdr:from>
    <xdr:ext cx="184731" cy="264560"/>
    <xdr:sp macro="" textlink="">
      <xdr:nvSpPr>
        <xdr:cNvPr id="453" name="ZoneTexte 4">
          <a:extLst>
            <a:ext uri="{FF2B5EF4-FFF2-40B4-BE49-F238E27FC236}">
              <a16:creationId xmlns=""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1726826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10</xdr:row>
      <xdr:rowOff>0</xdr:rowOff>
    </xdr:from>
    <xdr:ext cx="184731" cy="264560"/>
    <xdr:sp macro="" textlink="">
      <xdr:nvSpPr>
        <xdr:cNvPr id="454" name="ZoneTexte 4">
          <a:extLst>
            <a:ext uri="{FF2B5EF4-FFF2-40B4-BE49-F238E27FC236}">
              <a16:creationId xmlns=""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1726826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10</xdr:row>
      <xdr:rowOff>0</xdr:rowOff>
    </xdr:from>
    <xdr:ext cx="184731" cy="264560"/>
    <xdr:sp macro="" textlink="">
      <xdr:nvSpPr>
        <xdr:cNvPr id="455" name="ZoneTexte 4">
          <a:extLst>
            <a:ext uri="{FF2B5EF4-FFF2-40B4-BE49-F238E27FC236}">
              <a16:creationId xmlns=""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1726826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10</xdr:row>
      <xdr:rowOff>0</xdr:rowOff>
    </xdr:from>
    <xdr:ext cx="184731" cy="264560"/>
    <xdr:sp macro="" textlink="">
      <xdr:nvSpPr>
        <xdr:cNvPr id="456" name="ZoneTexte 455">
          <a:extLst>
            <a:ext uri="{FF2B5EF4-FFF2-40B4-BE49-F238E27FC236}">
              <a16:creationId xmlns=""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1726826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10</xdr:row>
      <xdr:rowOff>0</xdr:rowOff>
    </xdr:from>
    <xdr:ext cx="184731" cy="264560"/>
    <xdr:sp macro="" textlink="">
      <xdr:nvSpPr>
        <xdr:cNvPr id="457" name="ZoneTexte 4">
          <a:extLst>
            <a:ext uri="{FF2B5EF4-FFF2-40B4-BE49-F238E27FC236}">
              <a16:creationId xmlns=""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1726826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10</xdr:row>
      <xdr:rowOff>0</xdr:rowOff>
    </xdr:from>
    <xdr:ext cx="184731" cy="264560"/>
    <xdr:sp macro="" textlink="">
      <xdr:nvSpPr>
        <xdr:cNvPr id="458" name="ZoneTexte 457">
          <a:extLst>
            <a:ext uri="{FF2B5EF4-FFF2-40B4-BE49-F238E27FC236}">
              <a16:creationId xmlns=""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1726826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10</xdr:row>
      <xdr:rowOff>0</xdr:rowOff>
    </xdr:from>
    <xdr:ext cx="184731" cy="264560"/>
    <xdr:sp macro="" textlink="">
      <xdr:nvSpPr>
        <xdr:cNvPr id="459" name="ZoneTexte 4">
          <a:extLst>
            <a:ext uri="{FF2B5EF4-FFF2-40B4-BE49-F238E27FC236}">
              <a16:creationId xmlns=""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1726826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10</xdr:row>
      <xdr:rowOff>0</xdr:rowOff>
    </xdr:from>
    <xdr:ext cx="184731" cy="264560"/>
    <xdr:sp macro="" textlink="">
      <xdr:nvSpPr>
        <xdr:cNvPr id="460" name="ZoneTexte 459">
          <a:extLst>
            <a:ext uri="{FF2B5EF4-FFF2-40B4-BE49-F238E27FC236}">
              <a16:creationId xmlns=""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1726826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10</xdr:row>
      <xdr:rowOff>0</xdr:rowOff>
    </xdr:from>
    <xdr:ext cx="184731" cy="264560"/>
    <xdr:sp macro="" textlink="">
      <xdr:nvSpPr>
        <xdr:cNvPr id="461" name="ZoneTexte 4">
          <a:extLst>
            <a:ext uri="{FF2B5EF4-FFF2-40B4-BE49-F238E27FC236}">
              <a16:creationId xmlns=""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1726826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10</xdr:row>
      <xdr:rowOff>0</xdr:rowOff>
    </xdr:from>
    <xdr:ext cx="184731" cy="264560"/>
    <xdr:sp macro="" textlink="">
      <xdr:nvSpPr>
        <xdr:cNvPr id="462" name="ZoneTexte 461">
          <a:extLst>
            <a:ext uri="{FF2B5EF4-FFF2-40B4-BE49-F238E27FC236}">
              <a16:creationId xmlns=""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1726826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10</xdr:row>
      <xdr:rowOff>0</xdr:rowOff>
    </xdr:from>
    <xdr:ext cx="184731" cy="264560"/>
    <xdr:sp macro="" textlink="">
      <xdr:nvSpPr>
        <xdr:cNvPr id="463" name="ZoneTexte 4">
          <a:extLst>
            <a:ext uri="{FF2B5EF4-FFF2-40B4-BE49-F238E27FC236}">
              <a16:creationId xmlns=""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1726826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464" name="ZoneTexte 4">
          <a:extLst>
            <a:ext uri="{FF2B5EF4-FFF2-40B4-BE49-F238E27FC236}">
              <a16:creationId xmlns=""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18456088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465" name="ZoneTexte 4">
          <a:extLst>
            <a:ext uri="{FF2B5EF4-FFF2-40B4-BE49-F238E27FC236}">
              <a16:creationId xmlns=""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18456088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466" name="ZoneTexte 4">
          <a:extLst>
            <a:ext uri="{FF2B5EF4-FFF2-40B4-BE49-F238E27FC236}">
              <a16:creationId xmlns=""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18456088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467" name="ZoneTexte 466">
          <a:extLst>
            <a:ext uri="{FF2B5EF4-FFF2-40B4-BE49-F238E27FC236}">
              <a16:creationId xmlns=""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18456088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468" name="ZoneTexte 4">
          <a:extLst>
            <a:ext uri="{FF2B5EF4-FFF2-40B4-BE49-F238E27FC236}">
              <a16:creationId xmlns=""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18456088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469" name="ZoneTexte 468">
          <a:extLst>
            <a:ext uri="{FF2B5EF4-FFF2-40B4-BE49-F238E27FC236}">
              <a16:creationId xmlns=""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18456088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470" name="ZoneTexte 4">
          <a:extLst>
            <a:ext uri="{FF2B5EF4-FFF2-40B4-BE49-F238E27FC236}">
              <a16:creationId xmlns=""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18456088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471" name="ZoneTexte 470">
          <a:extLst>
            <a:ext uri="{FF2B5EF4-FFF2-40B4-BE49-F238E27FC236}">
              <a16:creationId xmlns=""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18456088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472" name="ZoneTexte 4">
          <a:extLst>
            <a:ext uri="{FF2B5EF4-FFF2-40B4-BE49-F238E27FC236}">
              <a16:creationId xmlns=""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18456088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473" name="ZoneTexte 472">
          <a:extLst>
            <a:ext uri="{FF2B5EF4-FFF2-40B4-BE49-F238E27FC236}">
              <a16:creationId xmlns=""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18456088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474" name="ZoneTexte 4">
          <a:extLst>
            <a:ext uri="{FF2B5EF4-FFF2-40B4-BE49-F238E27FC236}">
              <a16:creationId xmlns=""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18456088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475" name="ZoneTexte 474">
          <a:extLst>
            <a:ext uri="{FF2B5EF4-FFF2-40B4-BE49-F238E27FC236}">
              <a16:creationId xmlns=""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18456088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476" name="ZoneTexte 4">
          <a:extLst>
            <a:ext uri="{FF2B5EF4-FFF2-40B4-BE49-F238E27FC236}">
              <a16:creationId xmlns=""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18456088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477" name="ZoneTexte 476">
          <a:extLst>
            <a:ext uri="{FF2B5EF4-FFF2-40B4-BE49-F238E27FC236}">
              <a16:creationId xmlns=""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18456088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478" name="ZoneTexte 4">
          <a:extLst>
            <a:ext uri="{FF2B5EF4-FFF2-40B4-BE49-F238E27FC236}">
              <a16:creationId xmlns=""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18456088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479" name="ZoneTexte 4">
          <a:extLst>
            <a:ext uri="{FF2B5EF4-FFF2-40B4-BE49-F238E27FC236}">
              <a16:creationId xmlns=""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18456088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480" name="ZoneTexte 4">
          <a:extLst>
            <a:ext uri="{FF2B5EF4-FFF2-40B4-BE49-F238E27FC236}">
              <a16:creationId xmlns=""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18456088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481" name="ZoneTexte 480">
          <a:extLst>
            <a:ext uri="{FF2B5EF4-FFF2-40B4-BE49-F238E27FC236}">
              <a16:creationId xmlns=""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18456088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482" name="ZoneTexte 4">
          <a:extLst>
            <a:ext uri="{FF2B5EF4-FFF2-40B4-BE49-F238E27FC236}">
              <a16:creationId xmlns=""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18456088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483" name="ZoneTexte 482">
          <a:extLst>
            <a:ext uri="{FF2B5EF4-FFF2-40B4-BE49-F238E27FC236}">
              <a16:creationId xmlns=""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18456088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484" name="ZoneTexte 4">
          <a:extLst>
            <a:ext uri="{FF2B5EF4-FFF2-40B4-BE49-F238E27FC236}">
              <a16:creationId xmlns=""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18456088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485" name="ZoneTexte 484">
          <a:extLst>
            <a:ext uri="{FF2B5EF4-FFF2-40B4-BE49-F238E27FC236}">
              <a16:creationId xmlns=""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18456088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486" name="ZoneTexte 4">
          <a:extLst>
            <a:ext uri="{FF2B5EF4-FFF2-40B4-BE49-F238E27FC236}">
              <a16:creationId xmlns=""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18456088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487" name="ZoneTexte 486">
          <a:extLst>
            <a:ext uri="{FF2B5EF4-FFF2-40B4-BE49-F238E27FC236}">
              <a16:creationId xmlns=""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18456088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488" name="ZoneTexte 4">
          <a:extLst>
            <a:ext uri="{FF2B5EF4-FFF2-40B4-BE49-F238E27FC236}">
              <a16:creationId xmlns=""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18456088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489" name="ZoneTexte 4">
          <a:extLst>
            <a:ext uri="{FF2B5EF4-FFF2-40B4-BE49-F238E27FC236}">
              <a16:creationId xmlns=""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1845608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490" name="ZoneTexte 4">
          <a:extLst>
            <a:ext uri="{FF2B5EF4-FFF2-40B4-BE49-F238E27FC236}">
              <a16:creationId xmlns=""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1845608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491" name="ZoneTexte 4">
          <a:extLst>
            <a:ext uri="{FF2B5EF4-FFF2-40B4-BE49-F238E27FC236}">
              <a16:creationId xmlns=""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1845608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492" name="ZoneTexte 491">
          <a:extLst>
            <a:ext uri="{FF2B5EF4-FFF2-40B4-BE49-F238E27FC236}">
              <a16:creationId xmlns=""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1845608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493" name="ZoneTexte 4">
          <a:extLst>
            <a:ext uri="{FF2B5EF4-FFF2-40B4-BE49-F238E27FC236}">
              <a16:creationId xmlns=""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1845608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494" name="ZoneTexte 493">
          <a:extLst>
            <a:ext uri="{FF2B5EF4-FFF2-40B4-BE49-F238E27FC236}">
              <a16:creationId xmlns=""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1845608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495" name="ZoneTexte 4">
          <a:extLst>
            <a:ext uri="{FF2B5EF4-FFF2-40B4-BE49-F238E27FC236}">
              <a16:creationId xmlns=""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1845608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496" name="ZoneTexte 495">
          <a:extLst>
            <a:ext uri="{FF2B5EF4-FFF2-40B4-BE49-F238E27FC236}">
              <a16:creationId xmlns=""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1845608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497" name="ZoneTexte 4">
          <a:extLst>
            <a:ext uri="{FF2B5EF4-FFF2-40B4-BE49-F238E27FC236}">
              <a16:creationId xmlns=""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1845608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498" name="ZoneTexte 497">
          <a:extLst>
            <a:ext uri="{FF2B5EF4-FFF2-40B4-BE49-F238E27FC236}">
              <a16:creationId xmlns=""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1845608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499" name="ZoneTexte 4">
          <a:extLst>
            <a:ext uri="{FF2B5EF4-FFF2-40B4-BE49-F238E27FC236}">
              <a16:creationId xmlns=""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1845608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500" name="ZoneTexte 499">
          <a:extLst>
            <a:ext uri="{FF2B5EF4-FFF2-40B4-BE49-F238E27FC236}">
              <a16:creationId xmlns=""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1845608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501" name="ZoneTexte 4">
          <a:extLst>
            <a:ext uri="{FF2B5EF4-FFF2-40B4-BE49-F238E27FC236}">
              <a16:creationId xmlns=""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1845608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502" name="ZoneTexte 501">
          <a:extLst>
            <a:ext uri="{FF2B5EF4-FFF2-40B4-BE49-F238E27FC236}">
              <a16:creationId xmlns=""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1845608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503" name="ZoneTexte 4">
          <a:extLst>
            <a:ext uri="{FF2B5EF4-FFF2-40B4-BE49-F238E27FC236}">
              <a16:creationId xmlns=""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18456088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504" name="ZoneTexte 4">
          <a:extLst>
            <a:ext uri="{FF2B5EF4-FFF2-40B4-BE49-F238E27FC236}">
              <a16:creationId xmlns=""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18456088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505" name="ZoneTexte 4">
          <a:extLst>
            <a:ext uri="{FF2B5EF4-FFF2-40B4-BE49-F238E27FC236}">
              <a16:creationId xmlns=""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18456088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506" name="ZoneTexte 505">
          <a:extLst>
            <a:ext uri="{FF2B5EF4-FFF2-40B4-BE49-F238E27FC236}">
              <a16:creationId xmlns=""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18456088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507" name="ZoneTexte 4">
          <a:extLst>
            <a:ext uri="{FF2B5EF4-FFF2-40B4-BE49-F238E27FC236}">
              <a16:creationId xmlns=""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18456088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508" name="ZoneTexte 507">
          <a:extLst>
            <a:ext uri="{FF2B5EF4-FFF2-40B4-BE49-F238E27FC236}">
              <a16:creationId xmlns=""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18456088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509" name="ZoneTexte 4">
          <a:extLst>
            <a:ext uri="{FF2B5EF4-FFF2-40B4-BE49-F238E27FC236}">
              <a16:creationId xmlns=""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18456088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510" name="ZoneTexte 509">
          <a:extLst>
            <a:ext uri="{FF2B5EF4-FFF2-40B4-BE49-F238E27FC236}">
              <a16:creationId xmlns=""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18456088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511" name="ZoneTexte 4">
          <a:extLst>
            <a:ext uri="{FF2B5EF4-FFF2-40B4-BE49-F238E27FC236}">
              <a16:creationId xmlns=""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18456088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512" name="ZoneTexte 511">
          <a:extLst>
            <a:ext uri="{FF2B5EF4-FFF2-40B4-BE49-F238E27FC236}">
              <a16:creationId xmlns=""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18456088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184731" cy="264560"/>
    <xdr:sp macro="" textlink="">
      <xdr:nvSpPr>
        <xdr:cNvPr id="513" name="ZoneTexte 4">
          <a:extLst>
            <a:ext uri="{FF2B5EF4-FFF2-40B4-BE49-F238E27FC236}">
              <a16:creationId xmlns=""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18456088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64560"/>
    <xdr:sp macro="" textlink="">
      <xdr:nvSpPr>
        <xdr:cNvPr id="514" name="ZoneTexte 4">
          <a:extLst>
            <a:ext uri="{FF2B5EF4-FFF2-40B4-BE49-F238E27FC236}">
              <a16:creationId xmlns=""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22456588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64560"/>
    <xdr:sp macro="" textlink="">
      <xdr:nvSpPr>
        <xdr:cNvPr id="515" name="ZoneTexte 4">
          <a:extLst>
            <a:ext uri="{FF2B5EF4-FFF2-40B4-BE49-F238E27FC236}">
              <a16:creationId xmlns=""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22456588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64560"/>
    <xdr:sp macro="" textlink="">
      <xdr:nvSpPr>
        <xdr:cNvPr id="516" name="ZoneTexte 4">
          <a:extLst>
            <a:ext uri="{FF2B5EF4-FFF2-40B4-BE49-F238E27FC236}">
              <a16:creationId xmlns=""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22456588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64560"/>
    <xdr:sp macro="" textlink="">
      <xdr:nvSpPr>
        <xdr:cNvPr id="517" name="ZoneTexte 516">
          <a:extLst>
            <a:ext uri="{FF2B5EF4-FFF2-40B4-BE49-F238E27FC236}">
              <a16:creationId xmlns=""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22456588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64560"/>
    <xdr:sp macro="" textlink="">
      <xdr:nvSpPr>
        <xdr:cNvPr id="518" name="ZoneTexte 4">
          <a:extLst>
            <a:ext uri="{FF2B5EF4-FFF2-40B4-BE49-F238E27FC236}">
              <a16:creationId xmlns=""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22456588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64560"/>
    <xdr:sp macro="" textlink="">
      <xdr:nvSpPr>
        <xdr:cNvPr id="519" name="ZoneTexte 518">
          <a:extLst>
            <a:ext uri="{FF2B5EF4-FFF2-40B4-BE49-F238E27FC236}">
              <a16:creationId xmlns=""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22456588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64560"/>
    <xdr:sp macro="" textlink="">
      <xdr:nvSpPr>
        <xdr:cNvPr id="520" name="ZoneTexte 4">
          <a:extLst>
            <a:ext uri="{FF2B5EF4-FFF2-40B4-BE49-F238E27FC236}">
              <a16:creationId xmlns=""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22456588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64560"/>
    <xdr:sp macro="" textlink="">
      <xdr:nvSpPr>
        <xdr:cNvPr id="521" name="ZoneTexte 520">
          <a:extLst>
            <a:ext uri="{FF2B5EF4-FFF2-40B4-BE49-F238E27FC236}">
              <a16:creationId xmlns=""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22456588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64560"/>
    <xdr:sp macro="" textlink="">
      <xdr:nvSpPr>
        <xdr:cNvPr id="522" name="ZoneTexte 4">
          <a:extLst>
            <a:ext uri="{FF2B5EF4-FFF2-40B4-BE49-F238E27FC236}">
              <a16:creationId xmlns=""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22456588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64560"/>
    <xdr:sp macro="" textlink="">
      <xdr:nvSpPr>
        <xdr:cNvPr id="523" name="ZoneTexte 522">
          <a:extLst>
            <a:ext uri="{FF2B5EF4-FFF2-40B4-BE49-F238E27FC236}">
              <a16:creationId xmlns=""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22456588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64560"/>
    <xdr:sp macro="" textlink="">
      <xdr:nvSpPr>
        <xdr:cNvPr id="524" name="ZoneTexte 4">
          <a:extLst>
            <a:ext uri="{FF2B5EF4-FFF2-40B4-BE49-F238E27FC236}">
              <a16:creationId xmlns=""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22456588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64560"/>
    <xdr:sp macro="" textlink="">
      <xdr:nvSpPr>
        <xdr:cNvPr id="525" name="ZoneTexte 524">
          <a:extLst>
            <a:ext uri="{FF2B5EF4-FFF2-40B4-BE49-F238E27FC236}">
              <a16:creationId xmlns=""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22456588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64560"/>
    <xdr:sp macro="" textlink="">
      <xdr:nvSpPr>
        <xdr:cNvPr id="526" name="ZoneTexte 4">
          <a:extLst>
            <a:ext uri="{FF2B5EF4-FFF2-40B4-BE49-F238E27FC236}">
              <a16:creationId xmlns=""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22456588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64560"/>
    <xdr:sp macro="" textlink="">
      <xdr:nvSpPr>
        <xdr:cNvPr id="527" name="ZoneTexte 526">
          <a:extLst>
            <a:ext uri="{FF2B5EF4-FFF2-40B4-BE49-F238E27FC236}">
              <a16:creationId xmlns=""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22456588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64560"/>
    <xdr:sp macro="" textlink="">
      <xdr:nvSpPr>
        <xdr:cNvPr id="528" name="ZoneTexte 4">
          <a:extLst>
            <a:ext uri="{FF2B5EF4-FFF2-40B4-BE49-F238E27FC236}">
              <a16:creationId xmlns=""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22456588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64560"/>
    <xdr:sp macro="" textlink="">
      <xdr:nvSpPr>
        <xdr:cNvPr id="529" name="ZoneTexte 4">
          <a:extLst>
            <a:ext uri="{FF2B5EF4-FFF2-40B4-BE49-F238E27FC236}">
              <a16:creationId xmlns=""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22456588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64560"/>
    <xdr:sp macro="" textlink="">
      <xdr:nvSpPr>
        <xdr:cNvPr id="530" name="ZoneTexte 4">
          <a:extLst>
            <a:ext uri="{FF2B5EF4-FFF2-40B4-BE49-F238E27FC236}">
              <a16:creationId xmlns=""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22456588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64560"/>
    <xdr:sp macro="" textlink="">
      <xdr:nvSpPr>
        <xdr:cNvPr id="531" name="ZoneTexte 530">
          <a:extLst>
            <a:ext uri="{FF2B5EF4-FFF2-40B4-BE49-F238E27FC236}">
              <a16:creationId xmlns=""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22456588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64560"/>
    <xdr:sp macro="" textlink="">
      <xdr:nvSpPr>
        <xdr:cNvPr id="532" name="ZoneTexte 4">
          <a:extLst>
            <a:ext uri="{FF2B5EF4-FFF2-40B4-BE49-F238E27FC236}">
              <a16:creationId xmlns=""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22456588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64560"/>
    <xdr:sp macro="" textlink="">
      <xdr:nvSpPr>
        <xdr:cNvPr id="533" name="ZoneTexte 532">
          <a:extLst>
            <a:ext uri="{FF2B5EF4-FFF2-40B4-BE49-F238E27FC236}">
              <a16:creationId xmlns=""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22456588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64560"/>
    <xdr:sp macro="" textlink="">
      <xdr:nvSpPr>
        <xdr:cNvPr id="534" name="ZoneTexte 4">
          <a:extLst>
            <a:ext uri="{FF2B5EF4-FFF2-40B4-BE49-F238E27FC236}">
              <a16:creationId xmlns=""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22456588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64560"/>
    <xdr:sp macro="" textlink="">
      <xdr:nvSpPr>
        <xdr:cNvPr id="535" name="ZoneTexte 534">
          <a:extLst>
            <a:ext uri="{FF2B5EF4-FFF2-40B4-BE49-F238E27FC236}">
              <a16:creationId xmlns=""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22456588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64560"/>
    <xdr:sp macro="" textlink="">
      <xdr:nvSpPr>
        <xdr:cNvPr id="536" name="ZoneTexte 4">
          <a:extLst>
            <a:ext uri="{FF2B5EF4-FFF2-40B4-BE49-F238E27FC236}">
              <a16:creationId xmlns="" xmlns:a16="http://schemas.microsoft.com/office/drawing/2014/main" id="{00000000-0008-0000-0100-000018020000}"/>
            </a:ext>
          </a:extLst>
        </xdr:cNvPr>
        <xdr:cNvSpPr txBox="1"/>
      </xdr:nvSpPr>
      <xdr:spPr>
        <a:xfrm>
          <a:off x="22456588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64560"/>
    <xdr:sp macro="" textlink="">
      <xdr:nvSpPr>
        <xdr:cNvPr id="537" name="ZoneTexte 536">
          <a:extLst>
            <a:ext uri="{FF2B5EF4-FFF2-40B4-BE49-F238E27FC236}">
              <a16:creationId xmlns="" xmlns:a16="http://schemas.microsoft.com/office/drawing/2014/main" id="{00000000-0008-0000-0100-000019020000}"/>
            </a:ext>
          </a:extLst>
        </xdr:cNvPr>
        <xdr:cNvSpPr txBox="1"/>
      </xdr:nvSpPr>
      <xdr:spPr>
        <a:xfrm>
          <a:off x="22456588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64560"/>
    <xdr:sp macro="" textlink="">
      <xdr:nvSpPr>
        <xdr:cNvPr id="538" name="ZoneTexte 4">
          <a:extLst>
            <a:ext uri="{FF2B5EF4-FFF2-40B4-BE49-F238E27FC236}">
              <a16:creationId xmlns="" xmlns:a16="http://schemas.microsoft.com/office/drawing/2014/main" id="{00000000-0008-0000-0100-00001A020000}"/>
            </a:ext>
          </a:extLst>
        </xdr:cNvPr>
        <xdr:cNvSpPr txBox="1"/>
      </xdr:nvSpPr>
      <xdr:spPr>
        <a:xfrm>
          <a:off x="22456588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11</xdr:row>
      <xdr:rowOff>0</xdr:rowOff>
    </xdr:from>
    <xdr:ext cx="184731" cy="264560"/>
    <xdr:sp macro="" textlink="">
      <xdr:nvSpPr>
        <xdr:cNvPr id="539" name="ZoneTexte 4">
          <a:extLst>
            <a:ext uri="{FF2B5EF4-FFF2-40B4-BE49-F238E27FC236}">
              <a16:creationId xmlns="" xmlns:a16="http://schemas.microsoft.com/office/drawing/2014/main" id="{00000000-0008-0000-0100-00001B020000}"/>
            </a:ext>
          </a:extLst>
        </xdr:cNvPr>
        <xdr:cNvSpPr txBox="1"/>
      </xdr:nvSpPr>
      <xdr:spPr>
        <a:xfrm>
          <a:off x="2245658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11</xdr:row>
      <xdr:rowOff>0</xdr:rowOff>
    </xdr:from>
    <xdr:ext cx="184731" cy="264560"/>
    <xdr:sp macro="" textlink="">
      <xdr:nvSpPr>
        <xdr:cNvPr id="540" name="ZoneTexte 4">
          <a:extLst>
            <a:ext uri="{FF2B5EF4-FFF2-40B4-BE49-F238E27FC236}">
              <a16:creationId xmlns="" xmlns:a16="http://schemas.microsoft.com/office/drawing/2014/main" id="{00000000-0008-0000-0100-00001C020000}"/>
            </a:ext>
          </a:extLst>
        </xdr:cNvPr>
        <xdr:cNvSpPr txBox="1"/>
      </xdr:nvSpPr>
      <xdr:spPr>
        <a:xfrm>
          <a:off x="2245658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11</xdr:row>
      <xdr:rowOff>0</xdr:rowOff>
    </xdr:from>
    <xdr:ext cx="184731" cy="264560"/>
    <xdr:sp macro="" textlink="">
      <xdr:nvSpPr>
        <xdr:cNvPr id="541" name="ZoneTexte 4">
          <a:extLst>
            <a:ext uri="{FF2B5EF4-FFF2-40B4-BE49-F238E27FC236}">
              <a16:creationId xmlns="" xmlns:a16="http://schemas.microsoft.com/office/drawing/2014/main" id="{00000000-0008-0000-0100-00001D020000}"/>
            </a:ext>
          </a:extLst>
        </xdr:cNvPr>
        <xdr:cNvSpPr txBox="1"/>
      </xdr:nvSpPr>
      <xdr:spPr>
        <a:xfrm>
          <a:off x="2245658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11</xdr:row>
      <xdr:rowOff>0</xdr:rowOff>
    </xdr:from>
    <xdr:ext cx="184731" cy="264560"/>
    <xdr:sp macro="" textlink="">
      <xdr:nvSpPr>
        <xdr:cNvPr id="542" name="ZoneTexte 541">
          <a:extLst>
            <a:ext uri="{FF2B5EF4-FFF2-40B4-BE49-F238E27FC236}">
              <a16:creationId xmlns="" xmlns:a16="http://schemas.microsoft.com/office/drawing/2014/main" id="{00000000-0008-0000-0100-00001E020000}"/>
            </a:ext>
          </a:extLst>
        </xdr:cNvPr>
        <xdr:cNvSpPr txBox="1"/>
      </xdr:nvSpPr>
      <xdr:spPr>
        <a:xfrm>
          <a:off x="2245658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11</xdr:row>
      <xdr:rowOff>0</xdr:rowOff>
    </xdr:from>
    <xdr:ext cx="184731" cy="264560"/>
    <xdr:sp macro="" textlink="">
      <xdr:nvSpPr>
        <xdr:cNvPr id="543" name="ZoneTexte 4">
          <a:extLst>
            <a:ext uri="{FF2B5EF4-FFF2-40B4-BE49-F238E27FC236}">
              <a16:creationId xmlns="" xmlns:a16="http://schemas.microsoft.com/office/drawing/2014/main" id="{00000000-0008-0000-0100-00001F020000}"/>
            </a:ext>
          </a:extLst>
        </xdr:cNvPr>
        <xdr:cNvSpPr txBox="1"/>
      </xdr:nvSpPr>
      <xdr:spPr>
        <a:xfrm>
          <a:off x="2245658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11</xdr:row>
      <xdr:rowOff>0</xdr:rowOff>
    </xdr:from>
    <xdr:ext cx="184731" cy="264560"/>
    <xdr:sp macro="" textlink="">
      <xdr:nvSpPr>
        <xdr:cNvPr id="544" name="ZoneTexte 543">
          <a:extLst>
            <a:ext uri="{FF2B5EF4-FFF2-40B4-BE49-F238E27FC236}">
              <a16:creationId xmlns="" xmlns:a16="http://schemas.microsoft.com/office/drawing/2014/main" id="{00000000-0008-0000-0100-000020020000}"/>
            </a:ext>
          </a:extLst>
        </xdr:cNvPr>
        <xdr:cNvSpPr txBox="1"/>
      </xdr:nvSpPr>
      <xdr:spPr>
        <a:xfrm>
          <a:off x="2245658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11</xdr:row>
      <xdr:rowOff>0</xdr:rowOff>
    </xdr:from>
    <xdr:ext cx="184731" cy="264560"/>
    <xdr:sp macro="" textlink="">
      <xdr:nvSpPr>
        <xdr:cNvPr id="545" name="ZoneTexte 4">
          <a:extLst>
            <a:ext uri="{FF2B5EF4-FFF2-40B4-BE49-F238E27FC236}">
              <a16:creationId xmlns="" xmlns:a16="http://schemas.microsoft.com/office/drawing/2014/main" id="{00000000-0008-0000-0100-000021020000}"/>
            </a:ext>
          </a:extLst>
        </xdr:cNvPr>
        <xdr:cNvSpPr txBox="1"/>
      </xdr:nvSpPr>
      <xdr:spPr>
        <a:xfrm>
          <a:off x="2245658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11</xdr:row>
      <xdr:rowOff>0</xdr:rowOff>
    </xdr:from>
    <xdr:ext cx="184731" cy="264560"/>
    <xdr:sp macro="" textlink="">
      <xdr:nvSpPr>
        <xdr:cNvPr id="546" name="ZoneTexte 545">
          <a:extLst>
            <a:ext uri="{FF2B5EF4-FFF2-40B4-BE49-F238E27FC236}">
              <a16:creationId xmlns="" xmlns:a16="http://schemas.microsoft.com/office/drawing/2014/main" id="{00000000-0008-0000-0100-000022020000}"/>
            </a:ext>
          </a:extLst>
        </xdr:cNvPr>
        <xdr:cNvSpPr txBox="1"/>
      </xdr:nvSpPr>
      <xdr:spPr>
        <a:xfrm>
          <a:off x="2245658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11</xdr:row>
      <xdr:rowOff>0</xdr:rowOff>
    </xdr:from>
    <xdr:ext cx="184731" cy="264560"/>
    <xdr:sp macro="" textlink="">
      <xdr:nvSpPr>
        <xdr:cNvPr id="547" name="ZoneTexte 4">
          <a:extLst>
            <a:ext uri="{FF2B5EF4-FFF2-40B4-BE49-F238E27FC236}">
              <a16:creationId xmlns="" xmlns:a16="http://schemas.microsoft.com/office/drawing/2014/main" id="{00000000-0008-0000-0100-000023020000}"/>
            </a:ext>
          </a:extLst>
        </xdr:cNvPr>
        <xdr:cNvSpPr txBox="1"/>
      </xdr:nvSpPr>
      <xdr:spPr>
        <a:xfrm>
          <a:off x="2245658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11</xdr:row>
      <xdr:rowOff>0</xdr:rowOff>
    </xdr:from>
    <xdr:ext cx="184731" cy="264560"/>
    <xdr:sp macro="" textlink="">
      <xdr:nvSpPr>
        <xdr:cNvPr id="548" name="ZoneTexte 547">
          <a:extLst>
            <a:ext uri="{FF2B5EF4-FFF2-40B4-BE49-F238E27FC236}">
              <a16:creationId xmlns="" xmlns:a16="http://schemas.microsoft.com/office/drawing/2014/main" id="{00000000-0008-0000-0100-000024020000}"/>
            </a:ext>
          </a:extLst>
        </xdr:cNvPr>
        <xdr:cNvSpPr txBox="1"/>
      </xdr:nvSpPr>
      <xdr:spPr>
        <a:xfrm>
          <a:off x="2245658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11</xdr:row>
      <xdr:rowOff>0</xdr:rowOff>
    </xdr:from>
    <xdr:ext cx="184731" cy="264560"/>
    <xdr:sp macro="" textlink="">
      <xdr:nvSpPr>
        <xdr:cNvPr id="549" name="ZoneTexte 4">
          <a:extLst>
            <a:ext uri="{FF2B5EF4-FFF2-40B4-BE49-F238E27FC236}">
              <a16:creationId xmlns="" xmlns:a16="http://schemas.microsoft.com/office/drawing/2014/main" id="{00000000-0008-0000-0100-000025020000}"/>
            </a:ext>
          </a:extLst>
        </xdr:cNvPr>
        <xdr:cNvSpPr txBox="1"/>
      </xdr:nvSpPr>
      <xdr:spPr>
        <a:xfrm>
          <a:off x="2245658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11</xdr:row>
      <xdr:rowOff>0</xdr:rowOff>
    </xdr:from>
    <xdr:ext cx="184731" cy="264560"/>
    <xdr:sp macro="" textlink="">
      <xdr:nvSpPr>
        <xdr:cNvPr id="550" name="ZoneTexte 549">
          <a:extLst>
            <a:ext uri="{FF2B5EF4-FFF2-40B4-BE49-F238E27FC236}">
              <a16:creationId xmlns=""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2245658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11</xdr:row>
      <xdr:rowOff>0</xdr:rowOff>
    </xdr:from>
    <xdr:ext cx="184731" cy="264560"/>
    <xdr:sp macro="" textlink="">
      <xdr:nvSpPr>
        <xdr:cNvPr id="551" name="ZoneTexte 4">
          <a:extLst>
            <a:ext uri="{FF2B5EF4-FFF2-40B4-BE49-F238E27FC236}">
              <a16:creationId xmlns="" xmlns:a16="http://schemas.microsoft.com/office/drawing/2014/main" id="{00000000-0008-0000-0100-000027020000}"/>
            </a:ext>
          </a:extLst>
        </xdr:cNvPr>
        <xdr:cNvSpPr txBox="1"/>
      </xdr:nvSpPr>
      <xdr:spPr>
        <a:xfrm>
          <a:off x="2245658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11</xdr:row>
      <xdr:rowOff>0</xdr:rowOff>
    </xdr:from>
    <xdr:ext cx="184731" cy="264560"/>
    <xdr:sp macro="" textlink="">
      <xdr:nvSpPr>
        <xdr:cNvPr id="552" name="ZoneTexte 551">
          <a:extLst>
            <a:ext uri="{FF2B5EF4-FFF2-40B4-BE49-F238E27FC236}">
              <a16:creationId xmlns="" xmlns:a16="http://schemas.microsoft.com/office/drawing/2014/main" id="{00000000-0008-0000-0100-000028020000}"/>
            </a:ext>
          </a:extLst>
        </xdr:cNvPr>
        <xdr:cNvSpPr txBox="1"/>
      </xdr:nvSpPr>
      <xdr:spPr>
        <a:xfrm>
          <a:off x="2245658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64560"/>
    <xdr:sp macro="" textlink="">
      <xdr:nvSpPr>
        <xdr:cNvPr id="553" name="ZoneTexte 4">
          <a:extLst>
            <a:ext uri="{FF2B5EF4-FFF2-40B4-BE49-F238E27FC236}">
              <a16:creationId xmlns="" xmlns:a16="http://schemas.microsoft.com/office/drawing/2014/main" id="{00000000-0008-0000-0100-000029020000}"/>
            </a:ext>
          </a:extLst>
        </xdr:cNvPr>
        <xdr:cNvSpPr txBox="1"/>
      </xdr:nvSpPr>
      <xdr:spPr>
        <a:xfrm>
          <a:off x="22456588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64560"/>
    <xdr:sp macro="" textlink="">
      <xdr:nvSpPr>
        <xdr:cNvPr id="554" name="ZoneTexte 4">
          <a:extLst>
            <a:ext uri="{FF2B5EF4-FFF2-40B4-BE49-F238E27FC236}">
              <a16:creationId xmlns="" xmlns:a16="http://schemas.microsoft.com/office/drawing/2014/main" id="{00000000-0008-0000-0100-00002A020000}"/>
            </a:ext>
          </a:extLst>
        </xdr:cNvPr>
        <xdr:cNvSpPr txBox="1"/>
      </xdr:nvSpPr>
      <xdr:spPr>
        <a:xfrm>
          <a:off x="22456588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64560"/>
    <xdr:sp macro="" textlink="">
      <xdr:nvSpPr>
        <xdr:cNvPr id="555" name="ZoneTexte 4">
          <a:extLst>
            <a:ext uri="{FF2B5EF4-FFF2-40B4-BE49-F238E27FC236}">
              <a16:creationId xmlns="" xmlns:a16="http://schemas.microsoft.com/office/drawing/2014/main" id="{00000000-0008-0000-0100-00002B020000}"/>
            </a:ext>
          </a:extLst>
        </xdr:cNvPr>
        <xdr:cNvSpPr txBox="1"/>
      </xdr:nvSpPr>
      <xdr:spPr>
        <a:xfrm>
          <a:off x="22456588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64560"/>
    <xdr:sp macro="" textlink="">
      <xdr:nvSpPr>
        <xdr:cNvPr id="556" name="ZoneTexte 555">
          <a:extLst>
            <a:ext uri="{FF2B5EF4-FFF2-40B4-BE49-F238E27FC236}">
              <a16:creationId xmlns="" xmlns:a16="http://schemas.microsoft.com/office/drawing/2014/main" id="{00000000-0008-0000-0100-00002C020000}"/>
            </a:ext>
          </a:extLst>
        </xdr:cNvPr>
        <xdr:cNvSpPr txBox="1"/>
      </xdr:nvSpPr>
      <xdr:spPr>
        <a:xfrm>
          <a:off x="22456588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64560"/>
    <xdr:sp macro="" textlink="">
      <xdr:nvSpPr>
        <xdr:cNvPr id="557" name="ZoneTexte 4">
          <a:extLst>
            <a:ext uri="{FF2B5EF4-FFF2-40B4-BE49-F238E27FC236}">
              <a16:creationId xmlns="" xmlns:a16="http://schemas.microsoft.com/office/drawing/2014/main" id="{00000000-0008-0000-0100-00002D020000}"/>
            </a:ext>
          </a:extLst>
        </xdr:cNvPr>
        <xdr:cNvSpPr txBox="1"/>
      </xdr:nvSpPr>
      <xdr:spPr>
        <a:xfrm>
          <a:off x="22456588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64560"/>
    <xdr:sp macro="" textlink="">
      <xdr:nvSpPr>
        <xdr:cNvPr id="558" name="ZoneTexte 557">
          <a:extLst>
            <a:ext uri="{FF2B5EF4-FFF2-40B4-BE49-F238E27FC236}">
              <a16:creationId xmlns="" xmlns:a16="http://schemas.microsoft.com/office/drawing/2014/main" id="{00000000-0008-0000-0100-00002E020000}"/>
            </a:ext>
          </a:extLst>
        </xdr:cNvPr>
        <xdr:cNvSpPr txBox="1"/>
      </xdr:nvSpPr>
      <xdr:spPr>
        <a:xfrm>
          <a:off x="22456588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64560"/>
    <xdr:sp macro="" textlink="">
      <xdr:nvSpPr>
        <xdr:cNvPr id="559" name="ZoneTexte 4">
          <a:extLst>
            <a:ext uri="{FF2B5EF4-FFF2-40B4-BE49-F238E27FC236}">
              <a16:creationId xmlns="" xmlns:a16="http://schemas.microsoft.com/office/drawing/2014/main" id="{00000000-0008-0000-0100-00002F020000}"/>
            </a:ext>
          </a:extLst>
        </xdr:cNvPr>
        <xdr:cNvSpPr txBox="1"/>
      </xdr:nvSpPr>
      <xdr:spPr>
        <a:xfrm>
          <a:off x="22456588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64560"/>
    <xdr:sp macro="" textlink="">
      <xdr:nvSpPr>
        <xdr:cNvPr id="560" name="ZoneTexte 559">
          <a:extLst>
            <a:ext uri="{FF2B5EF4-FFF2-40B4-BE49-F238E27FC236}">
              <a16:creationId xmlns=""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22456588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64560"/>
    <xdr:sp macro="" textlink="">
      <xdr:nvSpPr>
        <xdr:cNvPr id="561" name="ZoneTexte 4">
          <a:extLst>
            <a:ext uri="{FF2B5EF4-FFF2-40B4-BE49-F238E27FC236}">
              <a16:creationId xmlns="" xmlns:a16="http://schemas.microsoft.com/office/drawing/2014/main" id="{00000000-0008-0000-0100-000031020000}"/>
            </a:ext>
          </a:extLst>
        </xdr:cNvPr>
        <xdr:cNvSpPr txBox="1"/>
      </xdr:nvSpPr>
      <xdr:spPr>
        <a:xfrm>
          <a:off x="22456588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64560"/>
    <xdr:sp macro="" textlink="">
      <xdr:nvSpPr>
        <xdr:cNvPr id="562" name="ZoneTexte 561">
          <a:extLst>
            <a:ext uri="{FF2B5EF4-FFF2-40B4-BE49-F238E27FC236}">
              <a16:creationId xmlns="" xmlns:a16="http://schemas.microsoft.com/office/drawing/2014/main" id="{00000000-0008-0000-0100-000032020000}"/>
            </a:ext>
          </a:extLst>
        </xdr:cNvPr>
        <xdr:cNvSpPr txBox="1"/>
      </xdr:nvSpPr>
      <xdr:spPr>
        <a:xfrm>
          <a:off x="22456588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64560"/>
    <xdr:sp macro="" textlink="">
      <xdr:nvSpPr>
        <xdr:cNvPr id="563" name="ZoneTexte 4">
          <a:extLst>
            <a:ext uri="{FF2B5EF4-FFF2-40B4-BE49-F238E27FC236}">
              <a16:creationId xmlns="" xmlns:a16="http://schemas.microsoft.com/office/drawing/2014/main" id="{00000000-0008-0000-0100-000033020000}"/>
            </a:ext>
          </a:extLst>
        </xdr:cNvPr>
        <xdr:cNvSpPr txBox="1"/>
      </xdr:nvSpPr>
      <xdr:spPr>
        <a:xfrm>
          <a:off x="22456588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9</xdr:row>
      <xdr:rowOff>0</xdr:rowOff>
    </xdr:from>
    <xdr:ext cx="184731" cy="264560"/>
    <xdr:sp macro="" textlink="">
      <xdr:nvSpPr>
        <xdr:cNvPr id="564" name="ZoneTexte 4">
          <a:extLst>
            <a:ext uri="{FF2B5EF4-FFF2-40B4-BE49-F238E27FC236}">
              <a16:creationId xmlns="" xmlns:a16="http://schemas.microsoft.com/office/drawing/2014/main" id="{00000000-0008-0000-0100-000034020000}"/>
            </a:ext>
          </a:extLst>
        </xdr:cNvPr>
        <xdr:cNvSpPr txBox="1"/>
      </xdr:nvSpPr>
      <xdr:spPr>
        <a:xfrm>
          <a:off x="24440029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9</xdr:row>
      <xdr:rowOff>0</xdr:rowOff>
    </xdr:from>
    <xdr:ext cx="184731" cy="264560"/>
    <xdr:sp macro="" textlink="">
      <xdr:nvSpPr>
        <xdr:cNvPr id="565" name="ZoneTexte 4">
          <a:extLst>
            <a:ext uri="{FF2B5EF4-FFF2-40B4-BE49-F238E27FC236}">
              <a16:creationId xmlns="" xmlns:a16="http://schemas.microsoft.com/office/drawing/2014/main" id="{00000000-0008-0000-0100-000035020000}"/>
            </a:ext>
          </a:extLst>
        </xdr:cNvPr>
        <xdr:cNvSpPr txBox="1"/>
      </xdr:nvSpPr>
      <xdr:spPr>
        <a:xfrm>
          <a:off x="24440029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9</xdr:row>
      <xdr:rowOff>0</xdr:rowOff>
    </xdr:from>
    <xdr:ext cx="184731" cy="264560"/>
    <xdr:sp macro="" textlink="">
      <xdr:nvSpPr>
        <xdr:cNvPr id="566" name="ZoneTexte 4">
          <a:extLst>
            <a:ext uri="{FF2B5EF4-FFF2-40B4-BE49-F238E27FC236}">
              <a16:creationId xmlns="" xmlns:a16="http://schemas.microsoft.com/office/drawing/2014/main" id="{00000000-0008-0000-0100-000036020000}"/>
            </a:ext>
          </a:extLst>
        </xdr:cNvPr>
        <xdr:cNvSpPr txBox="1"/>
      </xdr:nvSpPr>
      <xdr:spPr>
        <a:xfrm>
          <a:off x="24440029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9</xdr:row>
      <xdr:rowOff>0</xdr:rowOff>
    </xdr:from>
    <xdr:ext cx="184731" cy="264560"/>
    <xdr:sp macro="" textlink="">
      <xdr:nvSpPr>
        <xdr:cNvPr id="567" name="ZoneTexte 566">
          <a:extLst>
            <a:ext uri="{FF2B5EF4-FFF2-40B4-BE49-F238E27FC236}">
              <a16:creationId xmlns="" xmlns:a16="http://schemas.microsoft.com/office/drawing/2014/main" id="{00000000-0008-0000-0100-000037020000}"/>
            </a:ext>
          </a:extLst>
        </xdr:cNvPr>
        <xdr:cNvSpPr txBox="1"/>
      </xdr:nvSpPr>
      <xdr:spPr>
        <a:xfrm>
          <a:off x="24440029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9</xdr:row>
      <xdr:rowOff>0</xdr:rowOff>
    </xdr:from>
    <xdr:ext cx="184731" cy="264560"/>
    <xdr:sp macro="" textlink="">
      <xdr:nvSpPr>
        <xdr:cNvPr id="568" name="ZoneTexte 4">
          <a:extLst>
            <a:ext uri="{FF2B5EF4-FFF2-40B4-BE49-F238E27FC236}">
              <a16:creationId xmlns="" xmlns:a16="http://schemas.microsoft.com/office/drawing/2014/main" id="{00000000-0008-0000-0100-000038020000}"/>
            </a:ext>
          </a:extLst>
        </xdr:cNvPr>
        <xdr:cNvSpPr txBox="1"/>
      </xdr:nvSpPr>
      <xdr:spPr>
        <a:xfrm>
          <a:off x="24440029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9</xdr:row>
      <xdr:rowOff>0</xdr:rowOff>
    </xdr:from>
    <xdr:ext cx="184731" cy="264560"/>
    <xdr:sp macro="" textlink="">
      <xdr:nvSpPr>
        <xdr:cNvPr id="569" name="ZoneTexte 568">
          <a:extLst>
            <a:ext uri="{FF2B5EF4-FFF2-40B4-BE49-F238E27FC236}">
              <a16:creationId xmlns="" xmlns:a16="http://schemas.microsoft.com/office/drawing/2014/main" id="{00000000-0008-0000-0100-000039020000}"/>
            </a:ext>
          </a:extLst>
        </xdr:cNvPr>
        <xdr:cNvSpPr txBox="1"/>
      </xdr:nvSpPr>
      <xdr:spPr>
        <a:xfrm>
          <a:off x="24440029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9</xdr:row>
      <xdr:rowOff>0</xdr:rowOff>
    </xdr:from>
    <xdr:ext cx="184731" cy="264560"/>
    <xdr:sp macro="" textlink="">
      <xdr:nvSpPr>
        <xdr:cNvPr id="570" name="ZoneTexte 4">
          <a:extLst>
            <a:ext uri="{FF2B5EF4-FFF2-40B4-BE49-F238E27FC236}">
              <a16:creationId xmlns="" xmlns:a16="http://schemas.microsoft.com/office/drawing/2014/main" id="{00000000-0008-0000-0100-00003A020000}"/>
            </a:ext>
          </a:extLst>
        </xdr:cNvPr>
        <xdr:cNvSpPr txBox="1"/>
      </xdr:nvSpPr>
      <xdr:spPr>
        <a:xfrm>
          <a:off x="24440029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9</xdr:row>
      <xdr:rowOff>0</xdr:rowOff>
    </xdr:from>
    <xdr:ext cx="184731" cy="264560"/>
    <xdr:sp macro="" textlink="">
      <xdr:nvSpPr>
        <xdr:cNvPr id="571" name="ZoneTexte 570">
          <a:extLst>
            <a:ext uri="{FF2B5EF4-FFF2-40B4-BE49-F238E27FC236}">
              <a16:creationId xmlns="" xmlns:a16="http://schemas.microsoft.com/office/drawing/2014/main" id="{00000000-0008-0000-0100-00003B020000}"/>
            </a:ext>
          </a:extLst>
        </xdr:cNvPr>
        <xdr:cNvSpPr txBox="1"/>
      </xdr:nvSpPr>
      <xdr:spPr>
        <a:xfrm>
          <a:off x="24440029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9</xdr:row>
      <xdr:rowOff>0</xdr:rowOff>
    </xdr:from>
    <xdr:ext cx="184731" cy="264560"/>
    <xdr:sp macro="" textlink="">
      <xdr:nvSpPr>
        <xdr:cNvPr id="572" name="ZoneTexte 4">
          <a:extLst>
            <a:ext uri="{FF2B5EF4-FFF2-40B4-BE49-F238E27FC236}">
              <a16:creationId xmlns="" xmlns:a16="http://schemas.microsoft.com/office/drawing/2014/main" id="{00000000-0008-0000-0100-00003C020000}"/>
            </a:ext>
          </a:extLst>
        </xdr:cNvPr>
        <xdr:cNvSpPr txBox="1"/>
      </xdr:nvSpPr>
      <xdr:spPr>
        <a:xfrm>
          <a:off x="24440029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9</xdr:row>
      <xdr:rowOff>0</xdr:rowOff>
    </xdr:from>
    <xdr:ext cx="184731" cy="264560"/>
    <xdr:sp macro="" textlink="">
      <xdr:nvSpPr>
        <xdr:cNvPr id="573" name="ZoneTexte 572">
          <a:extLst>
            <a:ext uri="{FF2B5EF4-FFF2-40B4-BE49-F238E27FC236}">
              <a16:creationId xmlns="" xmlns:a16="http://schemas.microsoft.com/office/drawing/2014/main" id="{00000000-0008-0000-0100-00003D020000}"/>
            </a:ext>
          </a:extLst>
        </xdr:cNvPr>
        <xdr:cNvSpPr txBox="1"/>
      </xdr:nvSpPr>
      <xdr:spPr>
        <a:xfrm>
          <a:off x="24440029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9</xdr:row>
      <xdr:rowOff>0</xdr:rowOff>
    </xdr:from>
    <xdr:ext cx="184731" cy="264560"/>
    <xdr:sp macro="" textlink="">
      <xdr:nvSpPr>
        <xdr:cNvPr id="574" name="ZoneTexte 4">
          <a:extLst>
            <a:ext uri="{FF2B5EF4-FFF2-40B4-BE49-F238E27FC236}">
              <a16:creationId xmlns="" xmlns:a16="http://schemas.microsoft.com/office/drawing/2014/main" id="{00000000-0008-0000-0100-00003E020000}"/>
            </a:ext>
          </a:extLst>
        </xdr:cNvPr>
        <xdr:cNvSpPr txBox="1"/>
      </xdr:nvSpPr>
      <xdr:spPr>
        <a:xfrm>
          <a:off x="24440029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9</xdr:row>
      <xdr:rowOff>0</xdr:rowOff>
    </xdr:from>
    <xdr:ext cx="184731" cy="264560"/>
    <xdr:sp macro="" textlink="">
      <xdr:nvSpPr>
        <xdr:cNvPr id="575" name="ZoneTexte 574">
          <a:extLst>
            <a:ext uri="{FF2B5EF4-FFF2-40B4-BE49-F238E27FC236}">
              <a16:creationId xmlns="" xmlns:a16="http://schemas.microsoft.com/office/drawing/2014/main" id="{00000000-0008-0000-0100-00003F020000}"/>
            </a:ext>
          </a:extLst>
        </xdr:cNvPr>
        <xdr:cNvSpPr txBox="1"/>
      </xdr:nvSpPr>
      <xdr:spPr>
        <a:xfrm>
          <a:off x="24440029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9</xdr:row>
      <xdr:rowOff>0</xdr:rowOff>
    </xdr:from>
    <xdr:ext cx="184731" cy="264560"/>
    <xdr:sp macro="" textlink="">
      <xdr:nvSpPr>
        <xdr:cNvPr id="576" name="ZoneTexte 4">
          <a:extLst>
            <a:ext uri="{FF2B5EF4-FFF2-40B4-BE49-F238E27FC236}">
              <a16:creationId xmlns="" xmlns:a16="http://schemas.microsoft.com/office/drawing/2014/main" id="{00000000-0008-0000-0100-000040020000}"/>
            </a:ext>
          </a:extLst>
        </xdr:cNvPr>
        <xdr:cNvSpPr txBox="1"/>
      </xdr:nvSpPr>
      <xdr:spPr>
        <a:xfrm>
          <a:off x="24440029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9</xdr:row>
      <xdr:rowOff>0</xdr:rowOff>
    </xdr:from>
    <xdr:ext cx="184731" cy="264560"/>
    <xdr:sp macro="" textlink="">
      <xdr:nvSpPr>
        <xdr:cNvPr id="577" name="ZoneTexte 576">
          <a:extLst>
            <a:ext uri="{FF2B5EF4-FFF2-40B4-BE49-F238E27FC236}">
              <a16:creationId xmlns="" xmlns:a16="http://schemas.microsoft.com/office/drawing/2014/main" id="{00000000-0008-0000-0100-000041020000}"/>
            </a:ext>
          </a:extLst>
        </xdr:cNvPr>
        <xdr:cNvSpPr txBox="1"/>
      </xdr:nvSpPr>
      <xdr:spPr>
        <a:xfrm>
          <a:off x="24440029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10</xdr:row>
      <xdr:rowOff>0</xdr:rowOff>
    </xdr:from>
    <xdr:ext cx="184731" cy="264560"/>
    <xdr:sp macro="" textlink="">
      <xdr:nvSpPr>
        <xdr:cNvPr id="578" name="ZoneTexte 4">
          <a:extLst>
            <a:ext uri="{FF2B5EF4-FFF2-40B4-BE49-F238E27FC236}">
              <a16:creationId xmlns="" xmlns:a16="http://schemas.microsoft.com/office/drawing/2014/main" id="{00000000-0008-0000-0100-000042020000}"/>
            </a:ext>
          </a:extLst>
        </xdr:cNvPr>
        <xdr:cNvSpPr txBox="1"/>
      </xdr:nvSpPr>
      <xdr:spPr>
        <a:xfrm>
          <a:off x="24440029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10</xdr:row>
      <xdr:rowOff>0</xdr:rowOff>
    </xdr:from>
    <xdr:ext cx="184731" cy="264560"/>
    <xdr:sp macro="" textlink="">
      <xdr:nvSpPr>
        <xdr:cNvPr id="579" name="ZoneTexte 4">
          <a:extLst>
            <a:ext uri="{FF2B5EF4-FFF2-40B4-BE49-F238E27FC236}">
              <a16:creationId xmlns="" xmlns:a16="http://schemas.microsoft.com/office/drawing/2014/main" id="{00000000-0008-0000-0100-000043020000}"/>
            </a:ext>
          </a:extLst>
        </xdr:cNvPr>
        <xdr:cNvSpPr txBox="1"/>
      </xdr:nvSpPr>
      <xdr:spPr>
        <a:xfrm>
          <a:off x="24440029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10</xdr:row>
      <xdr:rowOff>0</xdr:rowOff>
    </xdr:from>
    <xdr:ext cx="184731" cy="264560"/>
    <xdr:sp macro="" textlink="">
      <xdr:nvSpPr>
        <xdr:cNvPr id="580" name="ZoneTexte 4">
          <a:extLst>
            <a:ext uri="{FF2B5EF4-FFF2-40B4-BE49-F238E27FC236}">
              <a16:creationId xmlns="" xmlns:a16="http://schemas.microsoft.com/office/drawing/2014/main" id="{00000000-0008-0000-0100-000044020000}"/>
            </a:ext>
          </a:extLst>
        </xdr:cNvPr>
        <xdr:cNvSpPr txBox="1"/>
      </xdr:nvSpPr>
      <xdr:spPr>
        <a:xfrm>
          <a:off x="24440029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10</xdr:row>
      <xdr:rowOff>0</xdr:rowOff>
    </xdr:from>
    <xdr:ext cx="184731" cy="264560"/>
    <xdr:sp macro="" textlink="">
      <xdr:nvSpPr>
        <xdr:cNvPr id="581" name="ZoneTexte 580">
          <a:extLst>
            <a:ext uri="{FF2B5EF4-FFF2-40B4-BE49-F238E27FC236}">
              <a16:creationId xmlns="" xmlns:a16="http://schemas.microsoft.com/office/drawing/2014/main" id="{00000000-0008-0000-0100-000045020000}"/>
            </a:ext>
          </a:extLst>
        </xdr:cNvPr>
        <xdr:cNvSpPr txBox="1"/>
      </xdr:nvSpPr>
      <xdr:spPr>
        <a:xfrm>
          <a:off x="24440029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10</xdr:row>
      <xdr:rowOff>0</xdr:rowOff>
    </xdr:from>
    <xdr:ext cx="184731" cy="264560"/>
    <xdr:sp macro="" textlink="">
      <xdr:nvSpPr>
        <xdr:cNvPr id="582" name="ZoneTexte 4">
          <a:extLst>
            <a:ext uri="{FF2B5EF4-FFF2-40B4-BE49-F238E27FC236}">
              <a16:creationId xmlns="" xmlns:a16="http://schemas.microsoft.com/office/drawing/2014/main" id="{00000000-0008-0000-0100-000046020000}"/>
            </a:ext>
          </a:extLst>
        </xdr:cNvPr>
        <xdr:cNvSpPr txBox="1"/>
      </xdr:nvSpPr>
      <xdr:spPr>
        <a:xfrm>
          <a:off x="24440029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10</xdr:row>
      <xdr:rowOff>0</xdr:rowOff>
    </xdr:from>
    <xdr:ext cx="184731" cy="264560"/>
    <xdr:sp macro="" textlink="">
      <xdr:nvSpPr>
        <xdr:cNvPr id="583" name="ZoneTexte 582">
          <a:extLst>
            <a:ext uri="{FF2B5EF4-FFF2-40B4-BE49-F238E27FC236}">
              <a16:creationId xmlns="" xmlns:a16="http://schemas.microsoft.com/office/drawing/2014/main" id="{00000000-0008-0000-0100-000047020000}"/>
            </a:ext>
          </a:extLst>
        </xdr:cNvPr>
        <xdr:cNvSpPr txBox="1"/>
      </xdr:nvSpPr>
      <xdr:spPr>
        <a:xfrm>
          <a:off x="24440029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10</xdr:row>
      <xdr:rowOff>0</xdr:rowOff>
    </xdr:from>
    <xdr:ext cx="184731" cy="264560"/>
    <xdr:sp macro="" textlink="">
      <xdr:nvSpPr>
        <xdr:cNvPr id="584" name="ZoneTexte 4">
          <a:extLst>
            <a:ext uri="{FF2B5EF4-FFF2-40B4-BE49-F238E27FC236}">
              <a16:creationId xmlns="" xmlns:a16="http://schemas.microsoft.com/office/drawing/2014/main" id="{00000000-0008-0000-0100-000048020000}"/>
            </a:ext>
          </a:extLst>
        </xdr:cNvPr>
        <xdr:cNvSpPr txBox="1"/>
      </xdr:nvSpPr>
      <xdr:spPr>
        <a:xfrm>
          <a:off x="24440029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10</xdr:row>
      <xdr:rowOff>0</xdr:rowOff>
    </xdr:from>
    <xdr:ext cx="184731" cy="264560"/>
    <xdr:sp macro="" textlink="">
      <xdr:nvSpPr>
        <xdr:cNvPr id="585" name="ZoneTexte 584">
          <a:extLst>
            <a:ext uri="{FF2B5EF4-FFF2-40B4-BE49-F238E27FC236}">
              <a16:creationId xmlns="" xmlns:a16="http://schemas.microsoft.com/office/drawing/2014/main" id="{00000000-0008-0000-0100-000049020000}"/>
            </a:ext>
          </a:extLst>
        </xdr:cNvPr>
        <xdr:cNvSpPr txBox="1"/>
      </xdr:nvSpPr>
      <xdr:spPr>
        <a:xfrm>
          <a:off x="24440029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10</xdr:row>
      <xdr:rowOff>0</xdr:rowOff>
    </xdr:from>
    <xdr:ext cx="184731" cy="264560"/>
    <xdr:sp macro="" textlink="">
      <xdr:nvSpPr>
        <xdr:cNvPr id="586" name="ZoneTexte 4">
          <a:extLst>
            <a:ext uri="{FF2B5EF4-FFF2-40B4-BE49-F238E27FC236}">
              <a16:creationId xmlns="" xmlns:a16="http://schemas.microsoft.com/office/drawing/2014/main" id="{00000000-0008-0000-0100-00004A020000}"/>
            </a:ext>
          </a:extLst>
        </xdr:cNvPr>
        <xdr:cNvSpPr txBox="1"/>
      </xdr:nvSpPr>
      <xdr:spPr>
        <a:xfrm>
          <a:off x="24440029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10</xdr:row>
      <xdr:rowOff>0</xdr:rowOff>
    </xdr:from>
    <xdr:ext cx="184731" cy="264560"/>
    <xdr:sp macro="" textlink="">
      <xdr:nvSpPr>
        <xdr:cNvPr id="587" name="ZoneTexte 586">
          <a:extLst>
            <a:ext uri="{FF2B5EF4-FFF2-40B4-BE49-F238E27FC236}">
              <a16:creationId xmlns="" xmlns:a16="http://schemas.microsoft.com/office/drawing/2014/main" id="{00000000-0008-0000-0100-00004B020000}"/>
            </a:ext>
          </a:extLst>
        </xdr:cNvPr>
        <xdr:cNvSpPr txBox="1"/>
      </xdr:nvSpPr>
      <xdr:spPr>
        <a:xfrm>
          <a:off x="24440029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10</xdr:row>
      <xdr:rowOff>0</xdr:rowOff>
    </xdr:from>
    <xdr:ext cx="184731" cy="264560"/>
    <xdr:sp macro="" textlink="">
      <xdr:nvSpPr>
        <xdr:cNvPr id="588" name="ZoneTexte 4">
          <a:extLst>
            <a:ext uri="{FF2B5EF4-FFF2-40B4-BE49-F238E27FC236}">
              <a16:creationId xmlns="" xmlns:a16="http://schemas.microsoft.com/office/drawing/2014/main" id="{00000000-0008-0000-0100-00004C020000}"/>
            </a:ext>
          </a:extLst>
        </xdr:cNvPr>
        <xdr:cNvSpPr txBox="1"/>
      </xdr:nvSpPr>
      <xdr:spPr>
        <a:xfrm>
          <a:off x="24440029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11</xdr:row>
      <xdr:rowOff>0</xdr:rowOff>
    </xdr:from>
    <xdr:ext cx="184731" cy="264560"/>
    <xdr:sp macro="" textlink="">
      <xdr:nvSpPr>
        <xdr:cNvPr id="589" name="ZoneTexte 4">
          <a:extLst>
            <a:ext uri="{FF2B5EF4-FFF2-40B4-BE49-F238E27FC236}">
              <a16:creationId xmlns="" xmlns:a16="http://schemas.microsoft.com/office/drawing/2014/main" id="{00000000-0008-0000-0100-00004D020000}"/>
            </a:ext>
          </a:extLst>
        </xdr:cNvPr>
        <xdr:cNvSpPr txBox="1"/>
      </xdr:nvSpPr>
      <xdr:spPr>
        <a:xfrm>
          <a:off x="24440029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11</xdr:row>
      <xdr:rowOff>0</xdr:rowOff>
    </xdr:from>
    <xdr:ext cx="184731" cy="264560"/>
    <xdr:sp macro="" textlink="">
      <xdr:nvSpPr>
        <xdr:cNvPr id="590" name="ZoneTexte 4">
          <a:extLst>
            <a:ext uri="{FF2B5EF4-FFF2-40B4-BE49-F238E27FC236}">
              <a16:creationId xmlns="" xmlns:a16="http://schemas.microsoft.com/office/drawing/2014/main" id="{00000000-0008-0000-0100-00004E020000}"/>
            </a:ext>
          </a:extLst>
        </xdr:cNvPr>
        <xdr:cNvSpPr txBox="1"/>
      </xdr:nvSpPr>
      <xdr:spPr>
        <a:xfrm>
          <a:off x="24440029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11</xdr:row>
      <xdr:rowOff>0</xdr:rowOff>
    </xdr:from>
    <xdr:ext cx="184731" cy="264560"/>
    <xdr:sp macro="" textlink="">
      <xdr:nvSpPr>
        <xdr:cNvPr id="591" name="ZoneTexte 4">
          <a:extLst>
            <a:ext uri="{FF2B5EF4-FFF2-40B4-BE49-F238E27FC236}">
              <a16:creationId xmlns="" xmlns:a16="http://schemas.microsoft.com/office/drawing/2014/main" id="{00000000-0008-0000-0100-00004F020000}"/>
            </a:ext>
          </a:extLst>
        </xdr:cNvPr>
        <xdr:cNvSpPr txBox="1"/>
      </xdr:nvSpPr>
      <xdr:spPr>
        <a:xfrm>
          <a:off x="24440029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11</xdr:row>
      <xdr:rowOff>0</xdr:rowOff>
    </xdr:from>
    <xdr:ext cx="184731" cy="264560"/>
    <xdr:sp macro="" textlink="">
      <xdr:nvSpPr>
        <xdr:cNvPr id="592" name="ZoneTexte 591">
          <a:extLst>
            <a:ext uri="{FF2B5EF4-FFF2-40B4-BE49-F238E27FC236}">
              <a16:creationId xmlns="" xmlns:a16="http://schemas.microsoft.com/office/drawing/2014/main" id="{00000000-0008-0000-0100-000050020000}"/>
            </a:ext>
          </a:extLst>
        </xdr:cNvPr>
        <xdr:cNvSpPr txBox="1"/>
      </xdr:nvSpPr>
      <xdr:spPr>
        <a:xfrm>
          <a:off x="24440029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11</xdr:row>
      <xdr:rowOff>0</xdr:rowOff>
    </xdr:from>
    <xdr:ext cx="184731" cy="264560"/>
    <xdr:sp macro="" textlink="">
      <xdr:nvSpPr>
        <xdr:cNvPr id="593" name="ZoneTexte 4">
          <a:extLst>
            <a:ext uri="{FF2B5EF4-FFF2-40B4-BE49-F238E27FC236}">
              <a16:creationId xmlns="" xmlns:a16="http://schemas.microsoft.com/office/drawing/2014/main" id="{00000000-0008-0000-0100-000051020000}"/>
            </a:ext>
          </a:extLst>
        </xdr:cNvPr>
        <xdr:cNvSpPr txBox="1"/>
      </xdr:nvSpPr>
      <xdr:spPr>
        <a:xfrm>
          <a:off x="24440029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11</xdr:row>
      <xdr:rowOff>0</xdr:rowOff>
    </xdr:from>
    <xdr:ext cx="184731" cy="264560"/>
    <xdr:sp macro="" textlink="">
      <xdr:nvSpPr>
        <xdr:cNvPr id="594" name="ZoneTexte 593">
          <a:extLst>
            <a:ext uri="{FF2B5EF4-FFF2-40B4-BE49-F238E27FC236}">
              <a16:creationId xmlns="" xmlns:a16="http://schemas.microsoft.com/office/drawing/2014/main" id="{00000000-0008-0000-0100-000052020000}"/>
            </a:ext>
          </a:extLst>
        </xdr:cNvPr>
        <xdr:cNvSpPr txBox="1"/>
      </xdr:nvSpPr>
      <xdr:spPr>
        <a:xfrm>
          <a:off x="24440029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11</xdr:row>
      <xdr:rowOff>0</xdr:rowOff>
    </xdr:from>
    <xdr:ext cx="184731" cy="264560"/>
    <xdr:sp macro="" textlink="">
      <xdr:nvSpPr>
        <xdr:cNvPr id="595" name="ZoneTexte 4">
          <a:extLst>
            <a:ext uri="{FF2B5EF4-FFF2-40B4-BE49-F238E27FC236}">
              <a16:creationId xmlns="" xmlns:a16="http://schemas.microsoft.com/office/drawing/2014/main" id="{00000000-0008-0000-0100-000053020000}"/>
            </a:ext>
          </a:extLst>
        </xdr:cNvPr>
        <xdr:cNvSpPr txBox="1"/>
      </xdr:nvSpPr>
      <xdr:spPr>
        <a:xfrm>
          <a:off x="24440029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11</xdr:row>
      <xdr:rowOff>0</xdr:rowOff>
    </xdr:from>
    <xdr:ext cx="184731" cy="264560"/>
    <xdr:sp macro="" textlink="">
      <xdr:nvSpPr>
        <xdr:cNvPr id="596" name="ZoneTexte 595">
          <a:extLst>
            <a:ext uri="{FF2B5EF4-FFF2-40B4-BE49-F238E27FC236}">
              <a16:creationId xmlns="" xmlns:a16="http://schemas.microsoft.com/office/drawing/2014/main" id="{00000000-0008-0000-0100-000054020000}"/>
            </a:ext>
          </a:extLst>
        </xdr:cNvPr>
        <xdr:cNvSpPr txBox="1"/>
      </xdr:nvSpPr>
      <xdr:spPr>
        <a:xfrm>
          <a:off x="24440029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11</xdr:row>
      <xdr:rowOff>0</xdr:rowOff>
    </xdr:from>
    <xdr:ext cx="184731" cy="264560"/>
    <xdr:sp macro="" textlink="">
      <xdr:nvSpPr>
        <xdr:cNvPr id="597" name="ZoneTexte 4">
          <a:extLst>
            <a:ext uri="{FF2B5EF4-FFF2-40B4-BE49-F238E27FC236}">
              <a16:creationId xmlns="" xmlns:a16="http://schemas.microsoft.com/office/drawing/2014/main" id="{00000000-0008-0000-0100-000055020000}"/>
            </a:ext>
          </a:extLst>
        </xdr:cNvPr>
        <xdr:cNvSpPr txBox="1"/>
      </xdr:nvSpPr>
      <xdr:spPr>
        <a:xfrm>
          <a:off x="24440029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11</xdr:row>
      <xdr:rowOff>0</xdr:rowOff>
    </xdr:from>
    <xdr:ext cx="184731" cy="264560"/>
    <xdr:sp macro="" textlink="">
      <xdr:nvSpPr>
        <xdr:cNvPr id="598" name="ZoneTexte 597">
          <a:extLst>
            <a:ext uri="{FF2B5EF4-FFF2-40B4-BE49-F238E27FC236}">
              <a16:creationId xmlns="" xmlns:a16="http://schemas.microsoft.com/office/drawing/2014/main" id="{00000000-0008-0000-0100-000056020000}"/>
            </a:ext>
          </a:extLst>
        </xdr:cNvPr>
        <xdr:cNvSpPr txBox="1"/>
      </xdr:nvSpPr>
      <xdr:spPr>
        <a:xfrm>
          <a:off x="24440029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11</xdr:row>
      <xdr:rowOff>0</xdr:rowOff>
    </xdr:from>
    <xdr:ext cx="184731" cy="264560"/>
    <xdr:sp macro="" textlink="">
      <xdr:nvSpPr>
        <xdr:cNvPr id="599" name="ZoneTexte 4">
          <a:extLst>
            <a:ext uri="{FF2B5EF4-FFF2-40B4-BE49-F238E27FC236}">
              <a16:creationId xmlns="" xmlns:a16="http://schemas.microsoft.com/office/drawing/2014/main" id="{00000000-0008-0000-0100-000057020000}"/>
            </a:ext>
          </a:extLst>
        </xdr:cNvPr>
        <xdr:cNvSpPr txBox="1"/>
      </xdr:nvSpPr>
      <xdr:spPr>
        <a:xfrm>
          <a:off x="24440029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11</xdr:row>
      <xdr:rowOff>0</xdr:rowOff>
    </xdr:from>
    <xdr:ext cx="184731" cy="264560"/>
    <xdr:sp macro="" textlink="">
      <xdr:nvSpPr>
        <xdr:cNvPr id="600" name="ZoneTexte 599">
          <a:extLst>
            <a:ext uri="{FF2B5EF4-FFF2-40B4-BE49-F238E27FC236}">
              <a16:creationId xmlns="" xmlns:a16="http://schemas.microsoft.com/office/drawing/2014/main" id="{00000000-0008-0000-0100-000058020000}"/>
            </a:ext>
          </a:extLst>
        </xdr:cNvPr>
        <xdr:cNvSpPr txBox="1"/>
      </xdr:nvSpPr>
      <xdr:spPr>
        <a:xfrm>
          <a:off x="24440029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11</xdr:row>
      <xdr:rowOff>0</xdr:rowOff>
    </xdr:from>
    <xdr:ext cx="184731" cy="264560"/>
    <xdr:sp macro="" textlink="">
      <xdr:nvSpPr>
        <xdr:cNvPr id="601" name="ZoneTexte 4">
          <a:extLst>
            <a:ext uri="{FF2B5EF4-FFF2-40B4-BE49-F238E27FC236}">
              <a16:creationId xmlns="" xmlns:a16="http://schemas.microsoft.com/office/drawing/2014/main" id="{00000000-0008-0000-0100-000059020000}"/>
            </a:ext>
          </a:extLst>
        </xdr:cNvPr>
        <xdr:cNvSpPr txBox="1"/>
      </xdr:nvSpPr>
      <xdr:spPr>
        <a:xfrm>
          <a:off x="24440029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11</xdr:row>
      <xdr:rowOff>0</xdr:rowOff>
    </xdr:from>
    <xdr:ext cx="184731" cy="264560"/>
    <xdr:sp macro="" textlink="">
      <xdr:nvSpPr>
        <xdr:cNvPr id="602" name="ZoneTexte 601">
          <a:extLst>
            <a:ext uri="{FF2B5EF4-FFF2-40B4-BE49-F238E27FC236}">
              <a16:creationId xmlns="" xmlns:a16="http://schemas.microsoft.com/office/drawing/2014/main" id="{00000000-0008-0000-0100-00005A020000}"/>
            </a:ext>
          </a:extLst>
        </xdr:cNvPr>
        <xdr:cNvSpPr txBox="1"/>
      </xdr:nvSpPr>
      <xdr:spPr>
        <a:xfrm>
          <a:off x="24440029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10</xdr:row>
      <xdr:rowOff>0</xdr:rowOff>
    </xdr:from>
    <xdr:ext cx="184731" cy="264560"/>
    <xdr:sp macro="" textlink="">
      <xdr:nvSpPr>
        <xdr:cNvPr id="603" name="ZoneTexte 4">
          <a:extLst>
            <a:ext uri="{FF2B5EF4-FFF2-40B4-BE49-F238E27FC236}">
              <a16:creationId xmlns="" xmlns:a16="http://schemas.microsoft.com/office/drawing/2014/main" id="{00000000-0008-0000-0100-00005B020000}"/>
            </a:ext>
          </a:extLst>
        </xdr:cNvPr>
        <xdr:cNvSpPr txBox="1"/>
      </xdr:nvSpPr>
      <xdr:spPr>
        <a:xfrm>
          <a:off x="24440029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10</xdr:row>
      <xdr:rowOff>0</xdr:rowOff>
    </xdr:from>
    <xdr:ext cx="184731" cy="264560"/>
    <xdr:sp macro="" textlink="">
      <xdr:nvSpPr>
        <xdr:cNvPr id="604" name="ZoneTexte 4">
          <a:extLst>
            <a:ext uri="{FF2B5EF4-FFF2-40B4-BE49-F238E27FC236}">
              <a16:creationId xmlns="" xmlns:a16="http://schemas.microsoft.com/office/drawing/2014/main" id="{00000000-0008-0000-0100-00005C020000}"/>
            </a:ext>
          </a:extLst>
        </xdr:cNvPr>
        <xdr:cNvSpPr txBox="1"/>
      </xdr:nvSpPr>
      <xdr:spPr>
        <a:xfrm>
          <a:off x="24440029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10</xdr:row>
      <xdr:rowOff>0</xdr:rowOff>
    </xdr:from>
    <xdr:ext cx="184731" cy="264560"/>
    <xdr:sp macro="" textlink="">
      <xdr:nvSpPr>
        <xdr:cNvPr id="605" name="ZoneTexte 4">
          <a:extLst>
            <a:ext uri="{FF2B5EF4-FFF2-40B4-BE49-F238E27FC236}">
              <a16:creationId xmlns="" xmlns:a16="http://schemas.microsoft.com/office/drawing/2014/main" id="{00000000-0008-0000-0100-00005D020000}"/>
            </a:ext>
          </a:extLst>
        </xdr:cNvPr>
        <xdr:cNvSpPr txBox="1"/>
      </xdr:nvSpPr>
      <xdr:spPr>
        <a:xfrm>
          <a:off x="24440029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10</xdr:row>
      <xdr:rowOff>0</xdr:rowOff>
    </xdr:from>
    <xdr:ext cx="184731" cy="264560"/>
    <xdr:sp macro="" textlink="">
      <xdr:nvSpPr>
        <xdr:cNvPr id="606" name="ZoneTexte 605">
          <a:extLst>
            <a:ext uri="{FF2B5EF4-FFF2-40B4-BE49-F238E27FC236}">
              <a16:creationId xmlns="" xmlns:a16="http://schemas.microsoft.com/office/drawing/2014/main" id="{00000000-0008-0000-0100-00005E020000}"/>
            </a:ext>
          </a:extLst>
        </xdr:cNvPr>
        <xdr:cNvSpPr txBox="1"/>
      </xdr:nvSpPr>
      <xdr:spPr>
        <a:xfrm>
          <a:off x="24440029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10</xdr:row>
      <xdr:rowOff>0</xdr:rowOff>
    </xdr:from>
    <xdr:ext cx="184731" cy="264560"/>
    <xdr:sp macro="" textlink="">
      <xdr:nvSpPr>
        <xdr:cNvPr id="607" name="ZoneTexte 4">
          <a:extLst>
            <a:ext uri="{FF2B5EF4-FFF2-40B4-BE49-F238E27FC236}">
              <a16:creationId xmlns="" xmlns:a16="http://schemas.microsoft.com/office/drawing/2014/main" id="{00000000-0008-0000-0100-00005F020000}"/>
            </a:ext>
          </a:extLst>
        </xdr:cNvPr>
        <xdr:cNvSpPr txBox="1"/>
      </xdr:nvSpPr>
      <xdr:spPr>
        <a:xfrm>
          <a:off x="24440029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10</xdr:row>
      <xdr:rowOff>0</xdr:rowOff>
    </xdr:from>
    <xdr:ext cx="184731" cy="264560"/>
    <xdr:sp macro="" textlink="">
      <xdr:nvSpPr>
        <xdr:cNvPr id="608" name="ZoneTexte 607">
          <a:extLst>
            <a:ext uri="{FF2B5EF4-FFF2-40B4-BE49-F238E27FC236}">
              <a16:creationId xmlns="" xmlns:a16="http://schemas.microsoft.com/office/drawing/2014/main" id="{00000000-0008-0000-0100-000060020000}"/>
            </a:ext>
          </a:extLst>
        </xdr:cNvPr>
        <xdr:cNvSpPr txBox="1"/>
      </xdr:nvSpPr>
      <xdr:spPr>
        <a:xfrm>
          <a:off x="24440029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10</xdr:row>
      <xdr:rowOff>0</xdr:rowOff>
    </xdr:from>
    <xdr:ext cx="184731" cy="264560"/>
    <xdr:sp macro="" textlink="">
      <xdr:nvSpPr>
        <xdr:cNvPr id="609" name="ZoneTexte 4">
          <a:extLst>
            <a:ext uri="{FF2B5EF4-FFF2-40B4-BE49-F238E27FC236}">
              <a16:creationId xmlns="" xmlns:a16="http://schemas.microsoft.com/office/drawing/2014/main" id="{00000000-0008-0000-0100-000061020000}"/>
            </a:ext>
          </a:extLst>
        </xdr:cNvPr>
        <xdr:cNvSpPr txBox="1"/>
      </xdr:nvSpPr>
      <xdr:spPr>
        <a:xfrm>
          <a:off x="24440029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10</xdr:row>
      <xdr:rowOff>0</xdr:rowOff>
    </xdr:from>
    <xdr:ext cx="184731" cy="264560"/>
    <xdr:sp macro="" textlink="">
      <xdr:nvSpPr>
        <xdr:cNvPr id="610" name="ZoneTexte 609">
          <a:extLst>
            <a:ext uri="{FF2B5EF4-FFF2-40B4-BE49-F238E27FC236}">
              <a16:creationId xmlns="" xmlns:a16="http://schemas.microsoft.com/office/drawing/2014/main" id="{00000000-0008-0000-0100-000062020000}"/>
            </a:ext>
          </a:extLst>
        </xdr:cNvPr>
        <xdr:cNvSpPr txBox="1"/>
      </xdr:nvSpPr>
      <xdr:spPr>
        <a:xfrm>
          <a:off x="24440029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10</xdr:row>
      <xdr:rowOff>0</xdr:rowOff>
    </xdr:from>
    <xdr:ext cx="184731" cy="264560"/>
    <xdr:sp macro="" textlink="">
      <xdr:nvSpPr>
        <xdr:cNvPr id="611" name="ZoneTexte 4">
          <a:extLst>
            <a:ext uri="{FF2B5EF4-FFF2-40B4-BE49-F238E27FC236}">
              <a16:creationId xmlns="" xmlns:a16="http://schemas.microsoft.com/office/drawing/2014/main" id="{00000000-0008-0000-0100-000063020000}"/>
            </a:ext>
          </a:extLst>
        </xdr:cNvPr>
        <xdr:cNvSpPr txBox="1"/>
      </xdr:nvSpPr>
      <xdr:spPr>
        <a:xfrm>
          <a:off x="24440029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10</xdr:row>
      <xdr:rowOff>0</xdr:rowOff>
    </xdr:from>
    <xdr:ext cx="184731" cy="264560"/>
    <xdr:sp macro="" textlink="">
      <xdr:nvSpPr>
        <xdr:cNvPr id="612" name="ZoneTexte 611">
          <a:extLst>
            <a:ext uri="{FF2B5EF4-FFF2-40B4-BE49-F238E27FC236}">
              <a16:creationId xmlns="" xmlns:a16="http://schemas.microsoft.com/office/drawing/2014/main" id="{00000000-0008-0000-0100-000064020000}"/>
            </a:ext>
          </a:extLst>
        </xdr:cNvPr>
        <xdr:cNvSpPr txBox="1"/>
      </xdr:nvSpPr>
      <xdr:spPr>
        <a:xfrm>
          <a:off x="24440029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23</xdr:col>
      <xdr:colOff>0</xdr:colOff>
      <xdr:row>10</xdr:row>
      <xdr:rowOff>0</xdr:rowOff>
    </xdr:from>
    <xdr:ext cx="184731" cy="264560"/>
    <xdr:sp macro="" textlink="">
      <xdr:nvSpPr>
        <xdr:cNvPr id="613" name="ZoneTexte 4">
          <a:extLst>
            <a:ext uri="{FF2B5EF4-FFF2-40B4-BE49-F238E27FC236}">
              <a16:creationId xmlns="" xmlns:a16="http://schemas.microsoft.com/office/drawing/2014/main" id="{00000000-0008-0000-0100-000065020000}"/>
            </a:ext>
          </a:extLst>
        </xdr:cNvPr>
        <xdr:cNvSpPr txBox="1"/>
      </xdr:nvSpPr>
      <xdr:spPr>
        <a:xfrm>
          <a:off x="24440029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9</xdr:row>
      <xdr:rowOff>0</xdr:rowOff>
    </xdr:from>
    <xdr:ext cx="184731" cy="264560"/>
    <xdr:sp macro="" textlink="">
      <xdr:nvSpPr>
        <xdr:cNvPr id="614" name="ZoneTexte 4">
          <a:extLst>
            <a:ext uri="{FF2B5EF4-FFF2-40B4-BE49-F238E27FC236}">
              <a16:creationId xmlns="" xmlns:a16="http://schemas.microsoft.com/office/drawing/2014/main" id="{00000000-0008-0000-0100-000066020000}"/>
            </a:ext>
          </a:extLst>
        </xdr:cNvPr>
        <xdr:cNvSpPr txBox="1"/>
      </xdr:nvSpPr>
      <xdr:spPr>
        <a:xfrm>
          <a:off x="25627853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9</xdr:row>
      <xdr:rowOff>0</xdr:rowOff>
    </xdr:from>
    <xdr:ext cx="184731" cy="264560"/>
    <xdr:sp macro="" textlink="">
      <xdr:nvSpPr>
        <xdr:cNvPr id="615" name="ZoneTexte 4">
          <a:extLst>
            <a:ext uri="{FF2B5EF4-FFF2-40B4-BE49-F238E27FC236}">
              <a16:creationId xmlns="" xmlns:a16="http://schemas.microsoft.com/office/drawing/2014/main" id="{00000000-0008-0000-0100-000067020000}"/>
            </a:ext>
          </a:extLst>
        </xdr:cNvPr>
        <xdr:cNvSpPr txBox="1"/>
      </xdr:nvSpPr>
      <xdr:spPr>
        <a:xfrm>
          <a:off x="25627853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9</xdr:row>
      <xdr:rowOff>0</xdr:rowOff>
    </xdr:from>
    <xdr:ext cx="184731" cy="264560"/>
    <xdr:sp macro="" textlink="">
      <xdr:nvSpPr>
        <xdr:cNvPr id="616" name="ZoneTexte 4">
          <a:extLst>
            <a:ext uri="{FF2B5EF4-FFF2-40B4-BE49-F238E27FC236}">
              <a16:creationId xmlns="" xmlns:a16="http://schemas.microsoft.com/office/drawing/2014/main" id="{00000000-0008-0000-0100-000068020000}"/>
            </a:ext>
          </a:extLst>
        </xdr:cNvPr>
        <xdr:cNvSpPr txBox="1"/>
      </xdr:nvSpPr>
      <xdr:spPr>
        <a:xfrm>
          <a:off x="25627853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9</xdr:row>
      <xdr:rowOff>0</xdr:rowOff>
    </xdr:from>
    <xdr:ext cx="184731" cy="264560"/>
    <xdr:sp macro="" textlink="">
      <xdr:nvSpPr>
        <xdr:cNvPr id="617" name="ZoneTexte 616">
          <a:extLst>
            <a:ext uri="{FF2B5EF4-FFF2-40B4-BE49-F238E27FC236}">
              <a16:creationId xmlns="" xmlns:a16="http://schemas.microsoft.com/office/drawing/2014/main" id="{00000000-0008-0000-0100-000069020000}"/>
            </a:ext>
          </a:extLst>
        </xdr:cNvPr>
        <xdr:cNvSpPr txBox="1"/>
      </xdr:nvSpPr>
      <xdr:spPr>
        <a:xfrm>
          <a:off x="25627853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9</xdr:row>
      <xdr:rowOff>0</xdr:rowOff>
    </xdr:from>
    <xdr:ext cx="184731" cy="264560"/>
    <xdr:sp macro="" textlink="">
      <xdr:nvSpPr>
        <xdr:cNvPr id="618" name="ZoneTexte 4">
          <a:extLst>
            <a:ext uri="{FF2B5EF4-FFF2-40B4-BE49-F238E27FC236}">
              <a16:creationId xmlns="" xmlns:a16="http://schemas.microsoft.com/office/drawing/2014/main" id="{00000000-0008-0000-0100-00006A020000}"/>
            </a:ext>
          </a:extLst>
        </xdr:cNvPr>
        <xdr:cNvSpPr txBox="1"/>
      </xdr:nvSpPr>
      <xdr:spPr>
        <a:xfrm>
          <a:off x="25627853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9</xdr:row>
      <xdr:rowOff>0</xdr:rowOff>
    </xdr:from>
    <xdr:ext cx="184731" cy="264560"/>
    <xdr:sp macro="" textlink="">
      <xdr:nvSpPr>
        <xdr:cNvPr id="619" name="ZoneTexte 618">
          <a:extLst>
            <a:ext uri="{FF2B5EF4-FFF2-40B4-BE49-F238E27FC236}">
              <a16:creationId xmlns="" xmlns:a16="http://schemas.microsoft.com/office/drawing/2014/main" id="{00000000-0008-0000-0100-00006B020000}"/>
            </a:ext>
          </a:extLst>
        </xdr:cNvPr>
        <xdr:cNvSpPr txBox="1"/>
      </xdr:nvSpPr>
      <xdr:spPr>
        <a:xfrm>
          <a:off x="25627853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9</xdr:row>
      <xdr:rowOff>0</xdr:rowOff>
    </xdr:from>
    <xdr:ext cx="184731" cy="264560"/>
    <xdr:sp macro="" textlink="">
      <xdr:nvSpPr>
        <xdr:cNvPr id="620" name="ZoneTexte 4">
          <a:extLst>
            <a:ext uri="{FF2B5EF4-FFF2-40B4-BE49-F238E27FC236}">
              <a16:creationId xmlns="" xmlns:a16="http://schemas.microsoft.com/office/drawing/2014/main" id="{00000000-0008-0000-0100-00006C020000}"/>
            </a:ext>
          </a:extLst>
        </xdr:cNvPr>
        <xdr:cNvSpPr txBox="1"/>
      </xdr:nvSpPr>
      <xdr:spPr>
        <a:xfrm>
          <a:off x="25627853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9</xdr:row>
      <xdr:rowOff>0</xdr:rowOff>
    </xdr:from>
    <xdr:ext cx="184731" cy="264560"/>
    <xdr:sp macro="" textlink="">
      <xdr:nvSpPr>
        <xdr:cNvPr id="621" name="ZoneTexte 620">
          <a:extLst>
            <a:ext uri="{FF2B5EF4-FFF2-40B4-BE49-F238E27FC236}">
              <a16:creationId xmlns="" xmlns:a16="http://schemas.microsoft.com/office/drawing/2014/main" id="{00000000-0008-0000-0100-00006D020000}"/>
            </a:ext>
          </a:extLst>
        </xdr:cNvPr>
        <xdr:cNvSpPr txBox="1"/>
      </xdr:nvSpPr>
      <xdr:spPr>
        <a:xfrm>
          <a:off x="25627853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9</xdr:row>
      <xdr:rowOff>0</xdr:rowOff>
    </xdr:from>
    <xdr:ext cx="184731" cy="264560"/>
    <xdr:sp macro="" textlink="">
      <xdr:nvSpPr>
        <xdr:cNvPr id="622" name="ZoneTexte 4">
          <a:extLst>
            <a:ext uri="{FF2B5EF4-FFF2-40B4-BE49-F238E27FC236}">
              <a16:creationId xmlns="" xmlns:a16="http://schemas.microsoft.com/office/drawing/2014/main" id="{00000000-0008-0000-0100-00006E020000}"/>
            </a:ext>
          </a:extLst>
        </xdr:cNvPr>
        <xdr:cNvSpPr txBox="1"/>
      </xdr:nvSpPr>
      <xdr:spPr>
        <a:xfrm>
          <a:off x="25627853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9</xdr:row>
      <xdr:rowOff>0</xdr:rowOff>
    </xdr:from>
    <xdr:ext cx="184731" cy="264560"/>
    <xdr:sp macro="" textlink="">
      <xdr:nvSpPr>
        <xdr:cNvPr id="623" name="ZoneTexte 622">
          <a:extLst>
            <a:ext uri="{FF2B5EF4-FFF2-40B4-BE49-F238E27FC236}">
              <a16:creationId xmlns="" xmlns:a16="http://schemas.microsoft.com/office/drawing/2014/main" id="{00000000-0008-0000-0100-00006F020000}"/>
            </a:ext>
          </a:extLst>
        </xdr:cNvPr>
        <xdr:cNvSpPr txBox="1"/>
      </xdr:nvSpPr>
      <xdr:spPr>
        <a:xfrm>
          <a:off x="25627853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9</xdr:row>
      <xdr:rowOff>0</xdr:rowOff>
    </xdr:from>
    <xdr:ext cx="184731" cy="264560"/>
    <xdr:sp macro="" textlink="">
      <xdr:nvSpPr>
        <xdr:cNvPr id="624" name="ZoneTexte 4">
          <a:extLst>
            <a:ext uri="{FF2B5EF4-FFF2-40B4-BE49-F238E27FC236}">
              <a16:creationId xmlns="" xmlns:a16="http://schemas.microsoft.com/office/drawing/2014/main" id="{00000000-0008-0000-0100-000070020000}"/>
            </a:ext>
          </a:extLst>
        </xdr:cNvPr>
        <xdr:cNvSpPr txBox="1"/>
      </xdr:nvSpPr>
      <xdr:spPr>
        <a:xfrm>
          <a:off x="25627853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9</xdr:row>
      <xdr:rowOff>0</xdr:rowOff>
    </xdr:from>
    <xdr:ext cx="184731" cy="264560"/>
    <xdr:sp macro="" textlink="">
      <xdr:nvSpPr>
        <xdr:cNvPr id="625" name="ZoneTexte 624">
          <a:extLst>
            <a:ext uri="{FF2B5EF4-FFF2-40B4-BE49-F238E27FC236}">
              <a16:creationId xmlns="" xmlns:a16="http://schemas.microsoft.com/office/drawing/2014/main" id="{00000000-0008-0000-0100-000071020000}"/>
            </a:ext>
          </a:extLst>
        </xdr:cNvPr>
        <xdr:cNvSpPr txBox="1"/>
      </xdr:nvSpPr>
      <xdr:spPr>
        <a:xfrm>
          <a:off x="25627853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9</xdr:row>
      <xdr:rowOff>0</xdr:rowOff>
    </xdr:from>
    <xdr:ext cx="184731" cy="264560"/>
    <xdr:sp macro="" textlink="">
      <xdr:nvSpPr>
        <xdr:cNvPr id="626" name="ZoneTexte 4">
          <a:extLst>
            <a:ext uri="{FF2B5EF4-FFF2-40B4-BE49-F238E27FC236}">
              <a16:creationId xmlns="" xmlns:a16="http://schemas.microsoft.com/office/drawing/2014/main" id="{00000000-0008-0000-0100-000072020000}"/>
            </a:ext>
          </a:extLst>
        </xdr:cNvPr>
        <xdr:cNvSpPr txBox="1"/>
      </xdr:nvSpPr>
      <xdr:spPr>
        <a:xfrm>
          <a:off x="25627853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9</xdr:row>
      <xdr:rowOff>0</xdr:rowOff>
    </xdr:from>
    <xdr:ext cx="184731" cy="264560"/>
    <xdr:sp macro="" textlink="">
      <xdr:nvSpPr>
        <xdr:cNvPr id="627" name="ZoneTexte 626">
          <a:extLst>
            <a:ext uri="{FF2B5EF4-FFF2-40B4-BE49-F238E27FC236}">
              <a16:creationId xmlns="" xmlns:a16="http://schemas.microsoft.com/office/drawing/2014/main" id="{00000000-0008-0000-0100-000073020000}"/>
            </a:ext>
          </a:extLst>
        </xdr:cNvPr>
        <xdr:cNvSpPr txBox="1"/>
      </xdr:nvSpPr>
      <xdr:spPr>
        <a:xfrm>
          <a:off x="25627853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10</xdr:row>
      <xdr:rowOff>0</xdr:rowOff>
    </xdr:from>
    <xdr:ext cx="184731" cy="264560"/>
    <xdr:sp macro="" textlink="">
      <xdr:nvSpPr>
        <xdr:cNvPr id="628" name="ZoneTexte 4">
          <a:extLst>
            <a:ext uri="{FF2B5EF4-FFF2-40B4-BE49-F238E27FC236}">
              <a16:creationId xmlns="" xmlns:a16="http://schemas.microsoft.com/office/drawing/2014/main" id="{00000000-0008-0000-0100-000074020000}"/>
            </a:ext>
          </a:extLst>
        </xdr:cNvPr>
        <xdr:cNvSpPr txBox="1"/>
      </xdr:nvSpPr>
      <xdr:spPr>
        <a:xfrm>
          <a:off x="25627853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10</xdr:row>
      <xdr:rowOff>0</xdr:rowOff>
    </xdr:from>
    <xdr:ext cx="184731" cy="264560"/>
    <xdr:sp macro="" textlink="">
      <xdr:nvSpPr>
        <xdr:cNvPr id="629" name="ZoneTexte 4">
          <a:extLst>
            <a:ext uri="{FF2B5EF4-FFF2-40B4-BE49-F238E27FC236}">
              <a16:creationId xmlns="" xmlns:a16="http://schemas.microsoft.com/office/drawing/2014/main" id="{00000000-0008-0000-0100-000075020000}"/>
            </a:ext>
          </a:extLst>
        </xdr:cNvPr>
        <xdr:cNvSpPr txBox="1"/>
      </xdr:nvSpPr>
      <xdr:spPr>
        <a:xfrm>
          <a:off x="25627853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10</xdr:row>
      <xdr:rowOff>0</xdr:rowOff>
    </xdr:from>
    <xdr:ext cx="184731" cy="264560"/>
    <xdr:sp macro="" textlink="">
      <xdr:nvSpPr>
        <xdr:cNvPr id="630" name="ZoneTexte 4">
          <a:extLst>
            <a:ext uri="{FF2B5EF4-FFF2-40B4-BE49-F238E27FC236}">
              <a16:creationId xmlns="" xmlns:a16="http://schemas.microsoft.com/office/drawing/2014/main" id="{00000000-0008-0000-0100-000076020000}"/>
            </a:ext>
          </a:extLst>
        </xdr:cNvPr>
        <xdr:cNvSpPr txBox="1"/>
      </xdr:nvSpPr>
      <xdr:spPr>
        <a:xfrm>
          <a:off x="25627853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10</xdr:row>
      <xdr:rowOff>0</xdr:rowOff>
    </xdr:from>
    <xdr:ext cx="184731" cy="264560"/>
    <xdr:sp macro="" textlink="">
      <xdr:nvSpPr>
        <xdr:cNvPr id="631" name="ZoneTexte 630">
          <a:extLst>
            <a:ext uri="{FF2B5EF4-FFF2-40B4-BE49-F238E27FC236}">
              <a16:creationId xmlns="" xmlns:a16="http://schemas.microsoft.com/office/drawing/2014/main" id="{00000000-0008-0000-0100-000077020000}"/>
            </a:ext>
          </a:extLst>
        </xdr:cNvPr>
        <xdr:cNvSpPr txBox="1"/>
      </xdr:nvSpPr>
      <xdr:spPr>
        <a:xfrm>
          <a:off x="25627853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10</xdr:row>
      <xdr:rowOff>0</xdr:rowOff>
    </xdr:from>
    <xdr:ext cx="184731" cy="264560"/>
    <xdr:sp macro="" textlink="">
      <xdr:nvSpPr>
        <xdr:cNvPr id="632" name="ZoneTexte 4">
          <a:extLst>
            <a:ext uri="{FF2B5EF4-FFF2-40B4-BE49-F238E27FC236}">
              <a16:creationId xmlns="" xmlns:a16="http://schemas.microsoft.com/office/drawing/2014/main" id="{00000000-0008-0000-0100-000078020000}"/>
            </a:ext>
          </a:extLst>
        </xdr:cNvPr>
        <xdr:cNvSpPr txBox="1"/>
      </xdr:nvSpPr>
      <xdr:spPr>
        <a:xfrm>
          <a:off x="25627853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10</xdr:row>
      <xdr:rowOff>0</xdr:rowOff>
    </xdr:from>
    <xdr:ext cx="184731" cy="264560"/>
    <xdr:sp macro="" textlink="">
      <xdr:nvSpPr>
        <xdr:cNvPr id="633" name="ZoneTexte 632">
          <a:extLst>
            <a:ext uri="{FF2B5EF4-FFF2-40B4-BE49-F238E27FC236}">
              <a16:creationId xmlns="" xmlns:a16="http://schemas.microsoft.com/office/drawing/2014/main" id="{00000000-0008-0000-0100-000079020000}"/>
            </a:ext>
          </a:extLst>
        </xdr:cNvPr>
        <xdr:cNvSpPr txBox="1"/>
      </xdr:nvSpPr>
      <xdr:spPr>
        <a:xfrm>
          <a:off x="25627853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10</xdr:row>
      <xdr:rowOff>0</xdr:rowOff>
    </xdr:from>
    <xdr:ext cx="184731" cy="264560"/>
    <xdr:sp macro="" textlink="">
      <xdr:nvSpPr>
        <xdr:cNvPr id="634" name="ZoneTexte 4">
          <a:extLst>
            <a:ext uri="{FF2B5EF4-FFF2-40B4-BE49-F238E27FC236}">
              <a16:creationId xmlns="" xmlns:a16="http://schemas.microsoft.com/office/drawing/2014/main" id="{00000000-0008-0000-0100-00007A020000}"/>
            </a:ext>
          </a:extLst>
        </xdr:cNvPr>
        <xdr:cNvSpPr txBox="1"/>
      </xdr:nvSpPr>
      <xdr:spPr>
        <a:xfrm>
          <a:off x="25627853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10</xdr:row>
      <xdr:rowOff>0</xdr:rowOff>
    </xdr:from>
    <xdr:ext cx="184731" cy="264560"/>
    <xdr:sp macro="" textlink="">
      <xdr:nvSpPr>
        <xdr:cNvPr id="635" name="ZoneTexte 634">
          <a:extLst>
            <a:ext uri="{FF2B5EF4-FFF2-40B4-BE49-F238E27FC236}">
              <a16:creationId xmlns="" xmlns:a16="http://schemas.microsoft.com/office/drawing/2014/main" id="{00000000-0008-0000-0100-00007B020000}"/>
            </a:ext>
          </a:extLst>
        </xdr:cNvPr>
        <xdr:cNvSpPr txBox="1"/>
      </xdr:nvSpPr>
      <xdr:spPr>
        <a:xfrm>
          <a:off x="25627853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10</xdr:row>
      <xdr:rowOff>0</xdr:rowOff>
    </xdr:from>
    <xdr:ext cx="184731" cy="264560"/>
    <xdr:sp macro="" textlink="">
      <xdr:nvSpPr>
        <xdr:cNvPr id="636" name="ZoneTexte 4">
          <a:extLst>
            <a:ext uri="{FF2B5EF4-FFF2-40B4-BE49-F238E27FC236}">
              <a16:creationId xmlns="" xmlns:a16="http://schemas.microsoft.com/office/drawing/2014/main" id="{00000000-0008-0000-0100-00007C020000}"/>
            </a:ext>
          </a:extLst>
        </xdr:cNvPr>
        <xdr:cNvSpPr txBox="1"/>
      </xdr:nvSpPr>
      <xdr:spPr>
        <a:xfrm>
          <a:off x="25627853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10</xdr:row>
      <xdr:rowOff>0</xdr:rowOff>
    </xdr:from>
    <xdr:ext cx="184731" cy="264560"/>
    <xdr:sp macro="" textlink="">
      <xdr:nvSpPr>
        <xdr:cNvPr id="637" name="ZoneTexte 636">
          <a:extLst>
            <a:ext uri="{FF2B5EF4-FFF2-40B4-BE49-F238E27FC236}">
              <a16:creationId xmlns="" xmlns:a16="http://schemas.microsoft.com/office/drawing/2014/main" id="{00000000-0008-0000-0100-00007D020000}"/>
            </a:ext>
          </a:extLst>
        </xdr:cNvPr>
        <xdr:cNvSpPr txBox="1"/>
      </xdr:nvSpPr>
      <xdr:spPr>
        <a:xfrm>
          <a:off x="25627853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10</xdr:row>
      <xdr:rowOff>0</xdr:rowOff>
    </xdr:from>
    <xdr:ext cx="184731" cy="264560"/>
    <xdr:sp macro="" textlink="">
      <xdr:nvSpPr>
        <xdr:cNvPr id="638" name="ZoneTexte 4">
          <a:extLst>
            <a:ext uri="{FF2B5EF4-FFF2-40B4-BE49-F238E27FC236}">
              <a16:creationId xmlns="" xmlns:a16="http://schemas.microsoft.com/office/drawing/2014/main" id="{00000000-0008-0000-0100-00007E020000}"/>
            </a:ext>
          </a:extLst>
        </xdr:cNvPr>
        <xdr:cNvSpPr txBox="1"/>
      </xdr:nvSpPr>
      <xdr:spPr>
        <a:xfrm>
          <a:off x="25627853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11</xdr:row>
      <xdr:rowOff>0</xdr:rowOff>
    </xdr:from>
    <xdr:ext cx="184731" cy="264560"/>
    <xdr:sp macro="" textlink="">
      <xdr:nvSpPr>
        <xdr:cNvPr id="639" name="ZoneTexte 4">
          <a:extLst>
            <a:ext uri="{FF2B5EF4-FFF2-40B4-BE49-F238E27FC236}">
              <a16:creationId xmlns="" xmlns:a16="http://schemas.microsoft.com/office/drawing/2014/main" id="{00000000-0008-0000-0100-00007F020000}"/>
            </a:ext>
          </a:extLst>
        </xdr:cNvPr>
        <xdr:cNvSpPr txBox="1"/>
      </xdr:nvSpPr>
      <xdr:spPr>
        <a:xfrm>
          <a:off x="25627853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11</xdr:row>
      <xdr:rowOff>0</xdr:rowOff>
    </xdr:from>
    <xdr:ext cx="184731" cy="264560"/>
    <xdr:sp macro="" textlink="">
      <xdr:nvSpPr>
        <xdr:cNvPr id="640" name="ZoneTexte 4">
          <a:extLst>
            <a:ext uri="{FF2B5EF4-FFF2-40B4-BE49-F238E27FC236}">
              <a16:creationId xmlns="" xmlns:a16="http://schemas.microsoft.com/office/drawing/2014/main" id="{00000000-0008-0000-0100-000080020000}"/>
            </a:ext>
          </a:extLst>
        </xdr:cNvPr>
        <xdr:cNvSpPr txBox="1"/>
      </xdr:nvSpPr>
      <xdr:spPr>
        <a:xfrm>
          <a:off x="25627853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11</xdr:row>
      <xdr:rowOff>0</xdr:rowOff>
    </xdr:from>
    <xdr:ext cx="184731" cy="264560"/>
    <xdr:sp macro="" textlink="">
      <xdr:nvSpPr>
        <xdr:cNvPr id="641" name="ZoneTexte 4">
          <a:extLst>
            <a:ext uri="{FF2B5EF4-FFF2-40B4-BE49-F238E27FC236}">
              <a16:creationId xmlns="" xmlns:a16="http://schemas.microsoft.com/office/drawing/2014/main" id="{00000000-0008-0000-0100-000081020000}"/>
            </a:ext>
          </a:extLst>
        </xdr:cNvPr>
        <xdr:cNvSpPr txBox="1"/>
      </xdr:nvSpPr>
      <xdr:spPr>
        <a:xfrm>
          <a:off x="25627853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11</xdr:row>
      <xdr:rowOff>0</xdr:rowOff>
    </xdr:from>
    <xdr:ext cx="184731" cy="264560"/>
    <xdr:sp macro="" textlink="">
      <xdr:nvSpPr>
        <xdr:cNvPr id="642" name="ZoneTexte 641">
          <a:extLst>
            <a:ext uri="{FF2B5EF4-FFF2-40B4-BE49-F238E27FC236}">
              <a16:creationId xmlns="" xmlns:a16="http://schemas.microsoft.com/office/drawing/2014/main" id="{00000000-0008-0000-0100-000082020000}"/>
            </a:ext>
          </a:extLst>
        </xdr:cNvPr>
        <xdr:cNvSpPr txBox="1"/>
      </xdr:nvSpPr>
      <xdr:spPr>
        <a:xfrm>
          <a:off x="25627853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11</xdr:row>
      <xdr:rowOff>0</xdr:rowOff>
    </xdr:from>
    <xdr:ext cx="184731" cy="264560"/>
    <xdr:sp macro="" textlink="">
      <xdr:nvSpPr>
        <xdr:cNvPr id="643" name="ZoneTexte 4">
          <a:extLst>
            <a:ext uri="{FF2B5EF4-FFF2-40B4-BE49-F238E27FC236}">
              <a16:creationId xmlns="" xmlns:a16="http://schemas.microsoft.com/office/drawing/2014/main" id="{00000000-0008-0000-0100-000083020000}"/>
            </a:ext>
          </a:extLst>
        </xdr:cNvPr>
        <xdr:cNvSpPr txBox="1"/>
      </xdr:nvSpPr>
      <xdr:spPr>
        <a:xfrm>
          <a:off x="25627853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11</xdr:row>
      <xdr:rowOff>0</xdr:rowOff>
    </xdr:from>
    <xdr:ext cx="184731" cy="264560"/>
    <xdr:sp macro="" textlink="">
      <xdr:nvSpPr>
        <xdr:cNvPr id="644" name="ZoneTexte 643">
          <a:extLst>
            <a:ext uri="{FF2B5EF4-FFF2-40B4-BE49-F238E27FC236}">
              <a16:creationId xmlns="" xmlns:a16="http://schemas.microsoft.com/office/drawing/2014/main" id="{00000000-0008-0000-0100-000084020000}"/>
            </a:ext>
          </a:extLst>
        </xdr:cNvPr>
        <xdr:cNvSpPr txBox="1"/>
      </xdr:nvSpPr>
      <xdr:spPr>
        <a:xfrm>
          <a:off x="25627853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11</xdr:row>
      <xdr:rowOff>0</xdr:rowOff>
    </xdr:from>
    <xdr:ext cx="184731" cy="264560"/>
    <xdr:sp macro="" textlink="">
      <xdr:nvSpPr>
        <xdr:cNvPr id="645" name="ZoneTexte 4">
          <a:extLst>
            <a:ext uri="{FF2B5EF4-FFF2-40B4-BE49-F238E27FC236}">
              <a16:creationId xmlns="" xmlns:a16="http://schemas.microsoft.com/office/drawing/2014/main" id="{00000000-0008-0000-0100-000085020000}"/>
            </a:ext>
          </a:extLst>
        </xdr:cNvPr>
        <xdr:cNvSpPr txBox="1"/>
      </xdr:nvSpPr>
      <xdr:spPr>
        <a:xfrm>
          <a:off x="25627853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11</xdr:row>
      <xdr:rowOff>0</xdr:rowOff>
    </xdr:from>
    <xdr:ext cx="184731" cy="264560"/>
    <xdr:sp macro="" textlink="">
      <xdr:nvSpPr>
        <xdr:cNvPr id="646" name="ZoneTexte 645">
          <a:extLst>
            <a:ext uri="{FF2B5EF4-FFF2-40B4-BE49-F238E27FC236}">
              <a16:creationId xmlns="" xmlns:a16="http://schemas.microsoft.com/office/drawing/2014/main" id="{00000000-0008-0000-0100-000086020000}"/>
            </a:ext>
          </a:extLst>
        </xdr:cNvPr>
        <xdr:cNvSpPr txBox="1"/>
      </xdr:nvSpPr>
      <xdr:spPr>
        <a:xfrm>
          <a:off x="25627853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11</xdr:row>
      <xdr:rowOff>0</xdr:rowOff>
    </xdr:from>
    <xdr:ext cx="184731" cy="264560"/>
    <xdr:sp macro="" textlink="">
      <xdr:nvSpPr>
        <xdr:cNvPr id="647" name="ZoneTexte 4">
          <a:extLst>
            <a:ext uri="{FF2B5EF4-FFF2-40B4-BE49-F238E27FC236}">
              <a16:creationId xmlns="" xmlns:a16="http://schemas.microsoft.com/office/drawing/2014/main" id="{00000000-0008-0000-0100-000087020000}"/>
            </a:ext>
          </a:extLst>
        </xdr:cNvPr>
        <xdr:cNvSpPr txBox="1"/>
      </xdr:nvSpPr>
      <xdr:spPr>
        <a:xfrm>
          <a:off x="25627853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11</xdr:row>
      <xdr:rowOff>0</xdr:rowOff>
    </xdr:from>
    <xdr:ext cx="184731" cy="264560"/>
    <xdr:sp macro="" textlink="">
      <xdr:nvSpPr>
        <xdr:cNvPr id="648" name="ZoneTexte 647">
          <a:extLst>
            <a:ext uri="{FF2B5EF4-FFF2-40B4-BE49-F238E27FC236}">
              <a16:creationId xmlns="" xmlns:a16="http://schemas.microsoft.com/office/drawing/2014/main" id="{00000000-0008-0000-0100-000088020000}"/>
            </a:ext>
          </a:extLst>
        </xdr:cNvPr>
        <xdr:cNvSpPr txBox="1"/>
      </xdr:nvSpPr>
      <xdr:spPr>
        <a:xfrm>
          <a:off x="25627853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11</xdr:row>
      <xdr:rowOff>0</xdr:rowOff>
    </xdr:from>
    <xdr:ext cx="184731" cy="264560"/>
    <xdr:sp macro="" textlink="">
      <xdr:nvSpPr>
        <xdr:cNvPr id="649" name="ZoneTexte 4">
          <a:extLst>
            <a:ext uri="{FF2B5EF4-FFF2-40B4-BE49-F238E27FC236}">
              <a16:creationId xmlns="" xmlns:a16="http://schemas.microsoft.com/office/drawing/2014/main" id="{00000000-0008-0000-0100-000089020000}"/>
            </a:ext>
          </a:extLst>
        </xdr:cNvPr>
        <xdr:cNvSpPr txBox="1"/>
      </xdr:nvSpPr>
      <xdr:spPr>
        <a:xfrm>
          <a:off x="25627853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11</xdr:row>
      <xdr:rowOff>0</xdr:rowOff>
    </xdr:from>
    <xdr:ext cx="184731" cy="264560"/>
    <xdr:sp macro="" textlink="">
      <xdr:nvSpPr>
        <xdr:cNvPr id="650" name="ZoneTexte 649">
          <a:extLst>
            <a:ext uri="{FF2B5EF4-FFF2-40B4-BE49-F238E27FC236}">
              <a16:creationId xmlns="" xmlns:a16="http://schemas.microsoft.com/office/drawing/2014/main" id="{00000000-0008-0000-0100-00008A020000}"/>
            </a:ext>
          </a:extLst>
        </xdr:cNvPr>
        <xdr:cNvSpPr txBox="1"/>
      </xdr:nvSpPr>
      <xdr:spPr>
        <a:xfrm>
          <a:off x="25627853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11</xdr:row>
      <xdr:rowOff>0</xdr:rowOff>
    </xdr:from>
    <xdr:ext cx="184731" cy="264560"/>
    <xdr:sp macro="" textlink="">
      <xdr:nvSpPr>
        <xdr:cNvPr id="651" name="ZoneTexte 4">
          <a:extLst>
            <a:ext uri="{FF2B5EF4-FFF2-40B4-BE49-F238E27FC236}">
              <a16:creationId xmlns="" xmlns:a16="http://schemas.microsoft.com/office/drawing/2014/main" id="{00000000-0008-0000-0100-00008B020000}"/>
            </a:ext>
          </a:extLst>
        </xdr:cNvPr>
        <xdr:cNvSpPr txBox="1"/>
      </xdr:nvSpPr>
      <xdr:spPr>
        <a:xfrm>
          <a:off x="25627853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11</xdr:row>
      <xdr:rowOff>0</xdr:rowOff>
    </xdr:from>
    <xdr:ext cx="184731" cy="264560"/>
    <xdr:sp macro="" textlink="">
      <xdr:nvSpPr>
        <xdr:cNvPr id="652" name="ZoneTexte 651">
          <a:extLst>
            <a:ext uri="{FF2B5EF4-FFF2-40B4-BE49-F238E27FC236}">
              <a16:creationId xmlns="" xmlns:a16="http://schemas.microsoft.com/office/drawing/2014/main" id="{00000000-0008-0000-0100-00008C020000}"/>
            </a:ext>
          </a:extLst>
        </xdr:cNvPr>
        <xdr:cNvSpPr txBox="1"/>
      </xdr:nvSpPr>
      <xdr:spPr>
        <a:xfrm>
          <a:off x="25627853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10</xdr:row>
      <xdr:rowOff>0</xdr:rowOff>
    </xdr:from>
    <xdr:ext cx="184731" cy="264560"/>
    <xdr:sp macro="" textlink="">
      <xdr:nvSpPr>
        <xdr:cNvPr id="653" name="ZoneTexte 4">
          <a:extLst>
            <a:ext uri="{FF2B5EF4-FFF2-40B4-BE49-F238E27FC236}">
              <a16:creationId xmlns="" xmlns:a16="http://schemas.microsoft.com/office/drawing/2014/main" id="{00000000-0008-0000-0100-00008D020000}"/>
            </a:ext>
          </a:extLst>
        </xdr:cNvPr>
        <xdr:cNvSpPr txBox="1"/>
      </xdr:nvSpPr>
      <xdr:spPr>
        <a:xfrm>
          <a:off x="25627853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10</xdr:row>
      <xdr:rowOff>0</xdr:rowOff>
    </xdr:from>
    <xdr:ext cx="184731" cy="264560"/>
    <xdr:sp macro="" textlink="">
      <xdr:nvSpPr>
        <xdr:cNvPr id="654" name="ZoneTexte 4">
          <a:extLst>
            <a:ext uri="{FF2B5EF4-FFF2-40B4-BE49-F238E27FC236}">
              <a16:creationId xmlns="" xmlns:a16="http://schemas.microsoft.com/office/drawing/2014/main" id="{00000000-0008-0000-0100-00008E020000}"/>
            </a:ext>
          </a:extLst>
        </xdr:cNvPr>
        <xdr:cNvSpPr txBox="1"/>
      </xdr:nvSpPr>
      <xdr:spPr>
        <a:xfrm>
          <a:off x="25627853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10</xdr:row>
      <xdr:rowOff>0</xdr:rowOff>
    </xdr:from>
    <xdr:ext cx="184731" cy="264560"/>
    <xdr:sp macro="" textlink="">
      <xdr:nvSpPr>
        <xdr:cNvPr id="655" name="ZoneTexte 4">
          <a:extLst>
            <a:ext uri="{FF2B5EF4-FFF2-40B4-BE49-F238E27FC236}">
              <a16:creationId xmlns="" xmlns:a16="http://schemas.microsoft.com/office/drawing/2014/main" id="{00000000-0008-0000-0100-00008F020000}"/>
            </a:ext>
          </a:extLst>
        </xdr:cNvPr>
        <xdr:cNvSpPr txBox="1"/>
      </xdr:nvSpPr>
      <xdr:spPr>
        <a:xfrm>
          <a:off x="25627853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10</xdr:row>
      <xdr:rowOff>0</xdr:rowOff>
    </xdr:from>
    <xdr:ext cx="184731" cy="264560"/>
    <xdr:sp macro="" textlink="">
      <xdr:nvSpPr>
        <xdr:cNvPr id="656" name="ZoneTexte 655">
          <a:extLst>
            <a:ext uri="{FF2B5EF4-FFF2-40B4-BE49-F238E27FC236}">
              <a16:creationId xmlns="" xmlns:a16="http://schemas.microsoft.com/office/drawing/2014/main" id="{00000000-0008-0000-0100-000090020000}"/>
            </a:ext>
          </a:extLst>
        </xdr:cNvPr>
        <xdr:cNvSpPr txBox="1"/>
      </xdr:nvSpPr>
      <xdr:spPr>
        <a:xfrm>
          <a:off x="25627853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10</xdr:row>
      <xdr:rowOff>0</xdr:rowOff>
    </xdr:from>
    <xdr:ext cx="184731" cy="264560"/>
    <xdr:sp macro="" textlink="">
      <xdr:nvSpPr>
        <xdr:cNvPr id="657" name="ZoneTexte 4">
          <a:extLst>
            <a:ext uri="{FF2B5EF4-FFF2-40B4-BE49-F238E27FC236}">
              <a16:creationId xmlns="" xmlns:a16="http://schemas.microsoft.com/office/drawing/2014/main" id="{00000000-0008-0000-0100-000091020000}"/>
            </a:ext>
          </a:extLst>
        </xdr:cNvPr>
        <xdr:cNvSpPr txBox="1"/>
      </xdr:nvSpPr>
      <xdr:spPr>
        <a:xfrm>
          <a:off x="25627853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10</xdr:row>
      <xdr:rowOff>0</xdr:rowOff>
    </xdr:from>
    <xdr:ext cx="184731" cy="264560"/>
    <xdr:sp macro="" textlink="">
      <xdr:nvSpPr>
        <xdr:cNvPr id="658" name="ZoneTexte 657">
          <a:extLst>
            <a:ext uri="{FF2B5EF4-FFF2-40B4-BE49-F238E27FC236}">
              <a16:creationId xmlns="" xmlns:a16="http://schemas.microsoft.com/office/drawing/2014/main" id="{00000000-0008-0000-0100-000092020000}"/>
            </a:ext>
          </a:extLst>
        </xdr:cNvPr>
        <xdr:cNvSpPr txBox="1"/>
      </xdr:nvSpPr>
      <xdr:spPr>
        <a:xfrm>
          <a:off x="25627853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10</xdr:row>
      <xdr:rowOff>0</xdr:rowOff>
    </xdr:from>
    <xdr:ext cx="184731" cy="264560"/>
    <xdr:sp macro="" textlink="">
      <xdr:nvSpPr>
        <xdr:cNvPr id="659" name="ZoneTexte 4">
          <a:extLst>
            <a:ext uri="{FF2B5EF4-FFF2-40B4-BE49-F238E27FC236}">
              <a16:creationId xmlns="" xmlns:a16="http://schemas.microsoft.com/office/drawing/2014/main" id="{00000000-0008-0000-0100-000093020000}"/>
            </a:ext>
          </a:extLst>
        </xdr:cNvPr>
        <xdr:cNvSpPr txBox="1"/>
      </xdr:nvSpPr>
      <xdr:spPr>
        <a:xfrm>
          <a:off x="25627853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10</xdr:row>
      <xdr:rowOff>0</xdr:rowOff>
    </xdr:from>
    <xdr:ext cx="184731" cy="264560"/>
    <xdr:sp macro="" textlink="">
      <xdr:nvSpPr>
        <xdr:cNvPr id="660" name="ZoneTexte 659">
          <a:extLst>
            <a:ext uri="{FF2B5EF4-FFF2-40B4-BE49-F238E27FC236}">
              <a16:creationId xmlns="" xmlns:a16="http://schemas.microsoft.com/office/drawing/2014/main" id="{00000000-0008-0000-0100-000094020000}"/>
            </a:ext>
          </a:extLst>
        </xdr:cNvPr>
        <xdr:cNvSpPr txBox="1"/>
      </xdr:nvSpPr>
      <xdr:spPr>
        <a:xfrm>
          <a:off x="25627853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10</xdr:row>
      <xdr:rowOff>0</xdr:rowOff>
    </xdr:from>
    <xdr:ext cx="184731" cy="264560"/>
    <xdr:sp macro="" textlink="">
      <xdr:nvSpPr>
        <xdr:cNvPr id="661" name="ZoneTexte 4">
          <a:extLst>
            <a:ext uri="{FF2B5EF4-FFF2-40B4-BE49-F238E27FC236}">
              <a16:creationId xmlns="" xmlns:a16="http://schemas.microsoft.com/office/drawing/2014/main" id="{00000000-0008-0000-0100-000095020000}"/>
            </a:ext>
          </a:extLst>
        </xdr:cNvPr>
        <xdr:cNvSpPr txBox="1"/>
      </xdr:nvSpPr>
      <xdr:spPr>
        <a:xfrm>
          <a:off x="25627853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10</xdr:row>
      <xdr:rowOff>0</xdr:rowOff>
    </xdr:from>
    <xdr:ext cx="184731" cy="264560"/>
    <xdr:sp macro="" textlink="">
      <xdr:nvSpPr>
        <xdr:cNvPr id="662" name="ZoneTexte 661">
          <a:extLst>
            <a:ext uri="{FF2B5EF4-FFF2-40B4-BE49-F238E27FC236}">
              <a16:creationId xmlns="" xmlns:a16="http://schemas.microsoft.com/office/drawing/2014/main" id="{00000000-0008-0000-0100-000096020000}"/>
            </a:ext>
          </a:extLst>
        </xdr:cNvPr>
        <xdr:cNvSpPr txBox="1"/>
      </xdr:nvSpPr>
      <xdr:spPr>
        <a:xfrm>
          <a:off x="25627853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25</xdr:col>
      <xdr:colOff>0</xdr:colOff>
      <xdr:row>10</xdr:row>
      <xdr:rowOff>0</xdr:rowOff>
    </xdr:from>
    <xdr:ext cx="184731" cy="264560"/>
    <xdr:sp macro="" textlink="">
      <xdr:nvSpPr>
        <xdr:cNvPr id="663" name="ZoneTexte 4">
          <a:extLst>
            <a:ext uri="{FF2B5EF4-FFF2-40B4-BE49-F238E27FC236}">
              <a16:creationId xmlns="" xmlns:a16="http://schemas.microsoft.com/office/drawing/2014/main" id="{00000000-0008-0000-0100-000097020000}"/>
            </a:ext>
          </a:extLst>
        </xdr:cNvPr>
        <xdr:cNvSpPr txBox="1"/>
      </xdr:nvSpPr>
      <xdr:spPr>
        <a:xfrm>
          <a:off x="25627853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9</xdr:row>
      <xdr:rowOff>0</xdr:rowOff>
    </xdr:from>
    <xdr:ext cx="184731" cy="264560"/>
    <xdr:sp macro="" textlink="">
      <xdr:nvSpPr>
        <xdr:cNvPr id="750" name="ZoneTexte 4">
          <a:extLst>
            <a:ext uri="{FF2B5EF4-FFF2-40B4-BE49-F238E27FC236}">
              <a16:creationId xmlns="" xmlns:a16="http://schemas.microsoft.com/office/drawing/2014/main" id="{00000000-0008-0000-0100-0000EE020000}"/>
            </a:ext>
          </a:extLst>
        </xdr:cNvPr>
        <xdr:cNvSpPr txBox="1"/>
      </xdr:nvSpPr>
      <xdr:spPr>
        <a:xfrm>
          <a:off x="25784735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9</xdr:row>
      <xdr:rowOff>0</xdr:rowOff>
    </xdr:from>
    <xdr:ext cx="184731" cy="264560"/>
    <xdr:sp macro="" textlink="">
      <xdr:nvSpPr>
        <xdr:cNvPr id="751" name="ZoneTexte 4">
          <a:extLst>
            <a:ext uri="{FF2B5EF4-FFF2-40B4-BE49-F238E27FC236}">
              <a16:creationId xmlns="" xmlns:a16="http://schemas.microsoft.com/office/drawing/2014/main" id="{00000000-0008-0000-0100-0000EF020000}"/>
            </a:ext>
          </a:extLst>
        </xdr:cNvPr>
        <xdr:cNvSpPr txBox="1"/>
      </xdr:nvSpPr>
      <xdr:spPr>
        <a:xfrm>
          <a:off x="25784735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9</xdr:row>
      <xdr:rowOff>0</xdr:rowOff>
    </xdr:from>
    <xdr:ext cx="184731" cy="264560"/>
    <xdr:sp macro="" textlink="">
      <xdr:nvSpPr>
        <xdr:cNvPr id="752" name="ZoneTexte 4">
          <a:extLst>
            <a:ext uri="{FF2B5EF4-FFF2-40B4-BE49-F238E27FC236}">
              <a16:creationId xmlns="" xmlns:a16="http://schemas.microsoft.com/office/drawing/2014/main" id="{00000000-0008-0000-0100-0000F0020000}"/>
            </a:ext>
          </a:extLst>
        </xdr:cNvPr>
        <xdr:cNvSpPr txBox="1"/>
      </xdr:nvSpPr>
      <xdr:spPr>
        <a:xfrm>
          <a:off x="25784735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9</xdr:row>
      <xdr:rowOff>0</xdr:rowOff>
    </xdr:from>
    <xdr:ext cx="184731" cy="264560"/>
    <xdr:sp macro="" textlink="">
      <xdr:nvSpPr>
        <xdr:cNvPr id="753" name="ZoneTexte 752">
          <a:extLst>
            <a:ext uri="{FF2B5EF4-FFF2-40B4-BE49-F238E27FC236}">
              <a16:creationId xmlns="" xmlns:a16="http://schemas.microsoft.com/office/drawing/2014/main" id="{00000000-0008-0000-0100-0000F1020000}"/>
            </a:ext>
          </a:extLst>
        </xdr:cNvPr>
        <xdr:cNvSpPr txBox="1"/>
      </xdr:nvSpPr>
      <xdr:spPr>
        <a:xfrm>
          <a:off x="25784735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9</xdr:row>
      <xdr:rowOff>0</xdr:rowOff>
    </xdr:from>
    <xdr:ext cx="184731" cy="264560"/>
    <xdr:sp macro="" textlink="">
      <xdr:nvSpPr>
        <xdr:cNvPr id="754" name="ZoneTexte 4">
          <a:extLst>
            <a:ext uri="{FF2B5EF4-FFF2-40B4-BE49-F238E27FC236}">
              <a16:creationId xmlns="" xmlns:a16="http://schemas.microsoft.com/office/drawing/2014/main" id="{00000000-0008-0000-0100-0000F2020000}"/>
            </a:ext>
          </a:extLst>
        </xdr:cNvPr>
        <xdr:cNvSpPr txBox="1"/>
      </xdr:nvSpPr>
      <xdr:spPr>
        <a:xfrm>
          <a:off x="25784735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9</xdr:row>
      <xdr:rowOff>0</xdr:rowOff>
    </xdr:from>
    <xdr:ext cx="184731" cy="264560"/>
    <xdr:sp macro="" textlink="">
      <xdr:nvSpPr>
        <xdr:cNvPr id="755" name="ZoneTexte 754">
          <a:extLst>
            <a:ext uri="{FF2B5EF4-FFF2-40B4-BE49-F238E27FC236}">
              <a16:creationId xmlns="" xmlns:a16="http://schemas.microsoft.com/office/drawing/2014/main" id="{00000000-0008-0000-0100-0000F3020000}"/>
            </a:ext>
          </a:extLst>
        </xdr:cNvPr>
        <xdr:cNvSpPr txBox="1"/>
      </xdr:nvSpPr>
      <xdr:spPr>
        <a:xfrm>
          <a:off x="25784735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9</xdr:row>
      <xdr:rowOff>0</xdr:rowOff>
    </xdr:from>
    <xdr:ext cx="184731" cy="264560"/>
    <xdr:sp macro="" textlink="">
      <xdr:nvSpPr>
        <xdr:cNvPr id="756" name="ZoneTexte 4">
          <a:extLst>
            <a:ext uri="{FF2B5EF4-FFF2-40B4-BE49-F238E27FC236}">
              <a16:creationId xmlns="" xmlns:a16="http://schemas.microsoft.com/office/drawing/2014/main" id="{00000000-0008-0000-0100-0000F4020000}"/>
            </a:ext>
          </a:extLst>
        </xdr:cNvPr>
        <xdr:cNvSpPr txBox="1"/>
      </xdr:nvSpPr>
      <xdr:spPr>
        <a:xfrm>
          <a:off x="25784735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9</xdr:row>
      <xdr:rowOff>0</xdr:rowOff>
    </xdr:from>
    <xdr:ext cx="184731" cy="264560"/>
    <xdr:sp macro="" textlink="">
      <xdr:nvSpPr>
        <xdr:cNvPr id="757" name="ZoneTexte 756">
          <a:extLst>
            <a:ext uri="{FF2B5EF4-FFF2-40B4-BE49-F238E27FC236}">
              <a16:creationId xmlns="" xmlns:a16="http://schemas.microsoft.com/office/drawing/2014/main" id="{00000000-0008-0000-0100-0000F5020000}"/>
            </a:ext>
          </a:extLst>
        </xdr:cNvPr>
        <xdr:cNvSpPr txBox="1"/>
      </xdr:nvSpPr>
      <xdr:spPr>
        <a:xfrm>
          <a:off x="25784735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9</xdr:row>
      <xdr:rowOff>0</xdr:rowOff>
    </xdr:from>
    <xdr:ext cx="184731" cy="264560"/>
    <xdr:sp macro="" textlink="">
      <xdr:nvSpPr>
        <xdr:cNvPr id="758" name="ZoneTexte 4">
          <a:extLst>
            <a:ext uri="{FF2B5EF4-FFF2-40B4-BE49-F238E27FC236}">
              <a16:creationId xmlns="" xmlns:a16="http://schemas.microsoft.com/office/drawing/2014/main" id="{00000000-0008-0000-0100-0000F6020000}"/>
            </a:ext>
          </a:extLst>
        </xdr:cNvPr>
        <xdr:cNvSpPr txBox="1"/>
      </xdr:nvSpPr>
      <xdr:spPr>
        <a:xfrm>
          <a:off x="25784735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9</xdr:row>
      <xdr:rowOff>0</xdr:rowOff>
    </xdr:from>
    <xdr:ext cx="184731" cy="264560"/>
    <xdr:sp macro="" textlink="">
      <xdr:nvSpPr>
        <xdr:cNvPr id="759" name="ZoneTexte 758">
          <a:extLst>
            <a:ext uri="{FF2B5EF4-FFF2-40B4-BE49-F238E27FC236}">
              <a16:creationId xmlns="" xmlns:a16="http://schemas.microsoft.com/office/drawing/2014/main" id="{00000000-0008-0000-0100-0000F7020000}"/>
            </a:ext>
          </a:extLst>
        </xdr:cNvPr>
        <xdr:cNvSpPr txBox="1"/>
      </xdr:nvSpPr>
      <xdr:spPr>
        <a:xfrm>
          <a:off x="25784735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9</xdr:row>
      <xdr:rowOff>0</xdr:rowOff>
    </xdr:from>
    <xdr:ext cx="184731" cy="264560"/>
    <xdr:sp macro="" textlink="">
      <xdr:nvSpPr>
        <xdr:cNvPr id="760" name="ZoneTexte 4">
          <a:extLst>
            <a:ext uri="{FF2B5EF4-FFF2-40B4-BE49-F238E27FC236}">
              <a16:creationId xmlns="" xmlns:a16="http://schemas.microsoft.com/office/drawing/2014/main" id="{00000000-0008-0000-0100-0000F8020000}"/>
            </a:ext>
          </a:extLst>
        </xdr:cNvPr>
        <xdr:cNvSpPr txBox="1"/>
      </xdr:nvSpPr>
      <xdr:spPr>
        <a:xfrm>
          <a:off x="25784735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9</xdr:row>
      <xdr:rowOff>0</xdr:rowOff>
    </xdr:from>
    <xdr:ext cx="184731" cy="264560"/>
    <xdr:sp macro="" textlink="">
      <xdr:nvSpPr>
        <xdr:cNvPr id="761" name="ZoneTexte 760">
          <a:extLst>
            <a:ext uri="{FF2B5EF4-FFF2-40B4-BE49-F238E27FC236}">
              <a16:creationId xmlns="" xmlns:a16="http://schemas.microsoft.com/office/drawing/2014/main" id="{00000000-0008-0000-0100-0000F9020000}"/>
            </a:ext>
          </a:extLst>
        </xdr:cNvPr>
        <xdr:cNvSpPr txBox="1"/>
      </xdr:nvSpPr>
      <xdr:spPr>
        <a:xfrm>
          <a:off x="25784735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9</xdr:row>
      <xdr:rowOff>0</xdr:rowOff>
    </xdr:from>
    <xdr:ext cx="184731" cy="264560"/>
    <xdr:sp macro="" textlink="">
      <xdr:nvSpPr>
        <xdr:cNvPr id="762" name="ZoneTexte 4">
          <a:extLst>
            <a:ext uri="{FF2B5EF4-FFF2-40B4-BE49-F238E27FC236}">
              <a16:creationId xmlns="" xmlns:a16="http://schemas.microsoft.com/office/drawing/2014/main" id="{00000000-0008-0000-0100-0000FA020000}"/>
            </a:ext>
          </a:extLst>
        </xdr:cNvPr>
        <xdr:cNvSpPr txBox="1"/>
      </xdr:nvSpPr>
      <xdr:spPr>
        <a:xfrm>
          <a:off x="25784735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9</xdr:row>
      <xdr:rowOff>0</xdr:rowOff>
    </xdr:from>
    <xdr:ext cx="184731" cy="264560"/>
    <xdr:sp macro="" textlink="">
      <xdr:nvSpPr>
        <xdr:cNvPr id="763" name="ZoneTexte 762">
          <a:extLst>
            <a:ext uri="{FF2B5EF4-FFF2-40B4-BE49-F238E27FC236}">
              <a16:creationId xmlns="" xmlns:a16="http://schemas.microsoft.com/office/drawing/2014/main" id="{00000000-0008-0000-0100-0000FB020000}"/>
            </a:ext>
          </a:extLst>
        </xdr:cNvPr>
        <xdr:cNvSpPr txBox="1"/>
      </xdr:nvSpPr>
      <xdr:spPr>
        <a:xfrm>
          <a:off x="25784735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764" name="ZoneTexte 4">
          <a:extLst>
            <a:ext uri="{FF2B5EF4-FFF2-40B4-BE49-F238E27FC236}">
              <a16:creationId xmlns="" xmlns:a16="http://schemas.microsoft.com/office/drawing/2014/main" id="{00000000-0008-0000-0100-0000FC020000}"/>
            </a:ext>
          </a:extLst>
        </xdr:cNvPr>
        <xdr:cNvSpPr txBox="1"/>
      </xdr:nvSpPr>
      <xdr:spPr>
        <a:xfrm>
          <a:off x="2578473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765" name="ZoneTexte 4">
          <a:extLst>
            <a:ext uri="{FF2B5EF4-FFF2-40B4-BE49-F238E27FC236}">
              <a16:creationId xmlns="" xmlns:a16="http://schemas.microsoft.com/office/drawing/2014/main" id="{00000000-0008-0000-0100-0000FD020000}"/>
            </a:ext>
          </a:extLst>
        </xdr:cNvPr>
        <xdr:cNvSpPr txBox="1"/>
      </xdr:nvSpPr>
      <xdr:spPr>
        <a:xfrm>
          <a:off x="2578473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766" name="ZoneTexte 4">
          <a:extLst>
            <a:ext uri="{FF2B5EF4-FFF2-40B4-BE49-F238E27FC236}">
              <a16:creationId xmlns="" xmlns:a16="http://schemas.microsoft.com/office/drawing/2014/main" id="{00000000-0008-0000-0100-0000FE020000}"/>
            </a:ext>
          </a:extLst>
        </xdr:cNvPr>
        <xdr:cNvSpPr txBox="1"/>
      </xdr:nvSpPr>
      <xdr:spPr>
        <a:xfrm>
          <a:off x="2578473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767" name="ZoneTexte 766">
          <a:extLst>
            <a:ext uri="{FF2B5EF4-FFF2-40B4-BE49-F238E27FC236}">
              <a16:creationId xmlns="" xmlns:a16="http://schemas.microsoft.com/office/drawing/2014/main" id="{00000000-0008-0000-0100-0000FF020000}"/>
            </a:ext>
          </a:extLst>
        </xdr:cNvPr>
        <xdr:cNvSpPr txBox="1"/>
      </xdr:nvSpPr>
      <xdr:spPr>
        <a:xfrm>
          <a:off x="2578473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768" name="ZoneTexte 4">
          <a:extLst>
            <a:ext uri="{FF2B5EF4-FFF2-40B4-BE49-F238E27FC236}">
              <a16:creationId xmlns="" xmlns:a16="http://schemas.microsoft.com/office/drawing/2014/main" id="{00000000-0008-0000-0100-000000030000}"/>
            </a:ext>
          </a:extLst>
        </xdr:cNvPr>
        <xdr:cNvSpPr txBox="1"/>
      </xdr:nvSpPr>
      <xdr:spPr>
        <a:xfrm>
          <a:off x="2578473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769" name="ZoneTexte 768">
          <a:extLst>
            <a:ext uri="{FF2B5EF4-FFF2-40B4-BE49-F238E27FC236}">
              <a16:creationId xmlns="" xmlns:a16="http://schemas.microsoft.com/office/drawing/2014/main" id="{00000000-0008-0000-0100-000001030000}"/>
            </a:ext>
          </a:extLst>
        </xdr:cNvPr>
        <xdr:cNvSpPr txBox="1"/>
      </xdr:nvSpPr>
      <xdr:spPr>
        <a:xfrm>
          <a:off x="2578473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770" name="ZoneTexte 4">
          <a:extLst>
            <a:ext uri="{FF2B5EF4-FFF2-40B4-BE49-F238E27FC236}">
              <a16:creationId xmlns="" xmlns:a16="http://schemas.microsoft.com/office/drawing/2014/main" id="{00000000-0008-0000-0100-000002030000}"/>
            </a:ext>
          </a:extLst>
        </xdr:cNvPr>
        <xdr:cNvSpPr txBox="1"/>
      </xdr:nvSpPr>
      <xdr:spPr>
        <a:xfrm>
          <a:off x="2578473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771" name="ZoneTexte 770">
          <a:extLst>
            <a:ext uri="{FF2B5EF4-FFF2-40B4-BE49-F238E27FC236}">
              <a16:creationId xmlns="" xmlns:a16="http://schemas.microsoft.com/office/drawing/2014/main" id="{00000000-0008-0000-0100-000003030000}"/>
            </a:ext>
          </a:extLst>
        </xdr:cNvPr>
        <xdr:cNvSpPr txBox="1"/>
      </xdr:nvSpPr>
      <xdr:spPr>
        <a:xfrm>
          <a:off x="2578473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772" name="ZoneTexte 4">
          <a:extLst>
            <a:ext uri="{FF2B5EF4-FFF2-40B4-BE49-F238E27FC236}">
              <a16:creationId xmlns="" xmlns:a16="http://schemas.microsoft.com/office/drawing/2014/main" id="{00000000-0008-0000-0100-000004030000}"/>
            </a:ext>
          </a:extLst>
        </xdr:cNvPr>
        <xdr:cNvSpPr txBox="1"/>
      </xdr:nvSpPr>
      <xdr:spPr>
        <a:xfrm>
          <a:off x="2578473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773" name="ZoneTexte 772">
          <a:extLst>
            <a:ext uri="{FF2B5EF4-FFF2-40B4-BE49-F238E27FC236}">
              <a16:creationId xmlns="" xmlns:a16="http://schemas.microsoft.com/office/drawing/2014/main" id="{00000000-0008-0000-0100-000005030000}"/>
            </a:ext>
          </a:extLst>
        </xdr:cNvPr>
        <xdr:cNvSpPr txBox="1"/>
      </xdr:nvSpPr>
      <xdr:spPr>
        <a:xfrm>
          <a:off x="2578473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774" name="ZoneTexte 4">
          <a:extLst>
            <a:ext uri="{FF2B5EF4-FFF2-40B4-BE49-F238E27FC236}">
              <a16:creationId xmlns="" xmlns:a16="http://schemas.microsoft.com/office/drawing/2014/main" id="{00000000-0008-0000-0100-000006030000}"/>
            </a:ext>
          </a:extLst>
        </xdr:cNvPr>
        <xdr:cNvSpPr txBox="1"/>
      </xdr:nvSpPr>
      <xdr:spPr>
        <a:xfrm>
          <a:off x="2578473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775" name="ZoneTexte 4">
          <a:extLst>
            <a:ext uri="{FF2B5EF4-FFF2-40B4-BE49-F238E27FC236}">
              <a16:creationId xmlns="" xmlns:a16="http://schemas.microsoft.com/office/drawing/2014/main" id="{00000000-0008-0000-0100-000007030000}"/>
            </a:ext>
          </a:extLst>
        </xdr:cNvPr>
        <xdr:cNvSpPr txBox="1"/>
      </xdr:nvSpPr>
      <xdr:spPr>
        <a:xfrm>
          <a:off x="2578473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776" name="ZoneTexte 4">
          <a:extLst>
            <a:ext uri="{FF2B5EF4-FFF2-40B4-BE49-F238E27FC236}">
              <a16:creationId xmlns="" xmlns:a16="http://schemas.microsoft.com/office/drawing/2014/main" id="{00000000-0008-0000-0100-000008030000}"/>
            </a:ext>
          </a:extLst>
        </xdr:cNvPr>
        <xdr:cNvSpPr txBox="1"/>
      </xdr:nvSpPr>
      <xdr:spPr>
        <a:xfrm>
          <a:off x="2578473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777" name="ZoneTexte 4">
          <a:extLst>
            <a:ext uri="{FF2B5EF4-FFF2-40B4-BE49-F238E27FC236}">
              <a16:creationId xmlns="" xmlns:a16="http://schemas.microsoft.com/office/drawing/2014/main" id="{00000000-0008-0000-0100-000009030000}"/>
            </a:ext>
          </a:extLst>
        </xdr:cNvPr>
        <xdr:cNvSpPr txBox="1"/>
      </xdr:nvSpPr>
      <xdr:spPr>
        <a:xfrm>
          <a:off x="2578473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778" name="ZoneTexte 777">
          <a:extLst>
            <a:ext uri="{FF2B5EF4-FFF2-40B4-BE49-F238E27FC236}">
              <a16:creationId xmlns="" xmlns:a16="http://schemas.microsoft.com/office/drawing/2014/main" id="{00000000-0008-0000-0100-00000A030000}"/>
            </a:ext>
          </a:extLst>
        </xdr:cNvPr>
        <xdr:cNvSpPr txBox="1"/>
      </xdr:nvSpPr>
      <xdr:spPr>
        <a:xfrm>
          <a:off x="2578473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779" name="ZoneTexte 4">
          <a:extLst>
            <a:ext uri="{FF2B5EF4-FFF2-40B4-BE49-F238E27FC236}">
              <a16:creationId xmlns="" xmlns:a16="http://schemas.microsoft.com/office/drawing/2014/main" id="{00000000-0008-0000-0100-00000B030000}"/>
            </a:ext>
          </a:extLst>
        </xdr:cNvPr>
        <xdr:cNvSpPr txBox="1"/>
      </xdr:nvSpPr>
      <xdr:spPr>
        <a:xfrm>
          <a:off x="2578473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780" name="ZoneTexte 779">
          <a:extLst>
            <a:ext uri="{FF2B5EF4-FFF2-40B4-BE49-F238E27FC236}">
              <a16:creationId xmlns="" xmlns:a16="http://schemas.microsoft.com/office/drawing/2014/main" id="{00000000-0008-0000-0100-00000C030000}"/>
            </a:ext>
          </a:extLst>
        </xdr:cNvPr>
        <xdr:cNvSpPr txBox="1"/>
      </xdr:nvSpPr>
      <xdr:spPr>
        <a:xfrm>
          <a:off x="2578473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781" name="ZoneTexte 4">
          <a:extLst>
            <a:ext uri="{FF2B5EF4-FFF2-40B4-BE49-F238E27FC236}">
              <a16:creationId xmlns="" xmlns:a16="http://schemas.microsoft.com/office/drawing/2014/main" id="{00000000-0008-0000-0100-00000D030000}"/>
            </a:ext>
          </a:extLst>
        </xdr:cNvPr>
        <xdr:cNvSpPr txBox="1"/>
      </xdr:nvSpPr>
      <xdr:spPr>
        <a:xfrm>
          <a:off x="2578473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782" name="ZoneTexte 781">
          <a:extLst>
            <a:ext uri="{FF2B5EF4-FFF2-40B4-BE49-F238E27FC236}">
              <a16:creationId xmlns="" xmlns:a16="http://schemas.microsoft.com/office/drawing/2014/main" id="{00000000-0008-0000-0100-00000E030000}"/>
            </a:ext>
          </a:extLst>
        </xdr:cNvPr>
        <xdr:cNvSpPr txBox="1"/>
      </xdr:nvSpPr>
      <xdr:spPr>
        <a:xfrm>
          <a:off x="2578473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783" name="ZoneTexte 4">
          <a:extLst>
            <a:ext uri="{FF2B5EF4-FFF2-40B4-BE49-F238E27FC236}">
              <a16:creationId xmlns="" xmlns:a16="http://schemas.microsoft.com/office/drawing/2014/main" id="{00000000-0008-0000-0100-00000F030000}"/>
            </a:ext>
          </a:extLst>
        </xdr:cNvPr>
        <xdr:cNvSpPr txBox="1"/>
      </xdr:nvSpPr>
      <xdr:spPr>
        <a:xfrm>
          <a:off x="2578473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784" name="ZoneTexte 783">
          <a:extLst>
            <a:ext uri="{FF2B5EF4-FFF2-40B4-BE49-F238E27FC236}">
              <a16:creationId xmlns="" xmlns:a16="http://schemas.microsoft.com/office/drawing/2014/main" id="{00000000-0008-0000-0100-000010030000}"/>
            </a:ext>
          </a:extLst>
        </xdr:cNvPr>
        <xdr:cNvSpPr txBox="1"/>
      </xdr:nvSpPr>
      <xdr:spPr>
        <a:xfrm>
          <a:off x="2578473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785" name="ZoneTexte 4">
          <a:extLst>
            <a:ext uri="{FF2B5EF4-FFF2-40B4-BE49-F238E27FC236}">
              <a16:creationId xmlns="" xmlns:a16="http://schemas.microsoft.com/office/drawing/2014/main" id="{00000000-0008-0000-0100-000011030000}"/>
            </a:ext>
          </a:extLst>
        </xdr:cNvPr>
        <xdr:cNvSpPr txBox="1"/>
      </xdr:nvSpPr>
      <xdr:spPr>
        <a:xfrm>
          <a:off x="2578473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786" name="ZoneTexte 4">
          <a:extLst>
            <a:ext uri="{FF2B5EF4-FFF2-40B4-BE49-F238E27FC236}">
              <a16:creationId xmlns="" xmlns:a16="http://schemas.microsoft.com/office/drawing/2014/main" id="{00000000-0008-0000-0100-000012030000}"/>
            </a:ext>
          </a:extLst>
        </xdr:cNvPr>
        <xdr:cNvSpPr txBox="1"/>
      </xdr:nvSpPr>
      <xdr:spPr>
        <a:xfrm>
          <a:off x="2578473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787" name="ZoneTexte 4">
          <a:extLst>
            <a:ext uri="{FF2B5EF4-FFF2-40B4-BE49-F238E27FC236}">
              <a16:creationId xmlns="" xmlns:a16="http://schemas.microsoft.com/office/drawing/2014/main" id="{00000000-0008-0000-0100-000013030000}"/>
            </a:ext>
          </a:extLst>
        </xdr:cNvPr>
        <xdr:cNvSpPr txBox="1"/>
      </xdr:nvSpPr>
      <xdr:spPr>
        <a:xfrm>
          <a:off x="2578473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788" name="ZoneTexte 4">
          <a:extLst>
            <a:ext uri="{FF2B5EF4-FFF2-40B4-BE49-F238E27FC236}">
              <a16:creationId xmlns="" xmlns:a16="http://schemas.microsoft.com/office/drawing/2014/main" id="{00000000-0008-0000-0100-000014030000}"/>
            </a:ext>
          </a:extLst>
        </xdr:cNvPr>
        <xdr:cNvSpPr txBox="1"/>
      </xdr:nvSpPr>
      <xdr:spPr>
        <a:xfrm>
          <a:off x="2578473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789" name="ZoneTexte 788">
          <a:extLst>
            <a:ext uri="{FF2B5EF4-FFF2-40B4-BE49-F238E27FC236}">
              <a16:creationId xmlns="" xmlns:a16="http://schemas.microsoft.com/office/drawing/2014/main" id="{00000000-0008-0000-0100-000015030000}"/>
            </a:ext>
          </a:extLst>
        </xdr:cNvPr>
        <xdr:cNvSpPr txBox="1"/>
      </xdr:nvSpPr>
      <xdr:spPr>
        <a:xfrm>
          <a:off x="2578473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790" name="ZoneTexte 4">
          <a:extLst>
            <a:ext uri="{FF2B5EF4-FFF2-40B4-BE49-F238E27FC236}">
              <a16:creationId xmlns="" xmlns:a16="http://schemas.microsoft.com/office/drawing/2014/main" id="{00000000-0008-0000-0100-000016030000}"/>
            </a:ext>
          </a:extLst>
        </xdr:cNvPr>
        <xdr:cNvSpPr txBox="1"/>
      </xdr:nvSpPr>
      <xdr:spPr>
        <a:xfrm>
          <a:off x="2578473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791" name="ZoneTexte 790">
          <a:extLst>
            <a:ext uri="{FF2B5EF4-FFF2-40B4-BE49-F238E27FC236}">
              <a16:creationId xmlns="" xmlns:a16="http://schemas.microsoft.com/office/drawing/2014/main" id="{00000000-0008-0000-0100-000017030000}"/>
            </a:ext>
          </a:extLst>
        </xdr:cNvPr>
        <xdr:cNvSpPr txBox="1"/>
      </xdr:nvSpPr>
      <xdr:spPr>
        <a:xfrm>
          <a:off x="2578473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792" name="ZoneTexte 4">
          <a:extLst>
            <a:ext uri="{FF2B5EF4-FFF2-40B4-BE49-F238E27FC236}">
              <a16:creationId xmlns="" xmlns:a16="http://schemas.microsoft.com/office/drawing/2014/main" id="{00000000-0008-0000-0100-000018030000}"/>
            </a:ext>
          </a:extLst>
        </xdr:cNvPr>
        <xdr:cNvSpPr txBox="1"/>
      </xdr:nvSpPr>
      <xdr:spPr>
        <a:xfrm>
          <a:off x="2578473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793" name="ZoneTexte 792">
          <a:extLst>
            <a:ext uri="{FF2B5EF4-FFF2-40B4-BE49-F238E27FC236}">
              <a16:creationId xmlns="" xmlns:a16="http://schemas.microsoft.com/office/drawing/2014/main" id="{00000000-0008-0000-0100-000019030000}"/>
            </a:ext>
          </a:extLst>
        </xdr:cNvPr>
        <xdr:cNvSpPr txBox="1"/>
      </xdr:nvSpPr>
      <xdr:spPr>
        <a:xfrm>
          <a:off x="2578473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794" name="ZoneTexte 4">
          <a:extLst>
            <a:ext uri="{FF2B5EF4-FFF2-40B4-BE49-F238E27FC236}">
              <a16:creationId xmlns=""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2578473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795" name="ZoneTexte 794">
          <a:extLst>
            <a:ext uri="{FF2B5EF4-FFF2-40B4-BE49-F238E27FC236}">
              <a16:creationId xmlns=""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2578473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796" name="ZoneTexte 4">
          <a:extLst>
            <a:ext uri="{FF2B5EF4-FFF2-40B4-BE49-F238E27FC236}">
              <a16:creationId xmlns=""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2578473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11</xdr:row>
      <xdr:rowOff>0</xdr:rowOff>
    </xdr:from>
    <xdr:ext cx="184731" cy="264560"/>
    <xdr:sp macro="" textlink="">
      <xdr:nvSpPr>
        <xdr:cNvPr id="797" name="ZoneTexte 4">
          <a:extLst>
            <a:ext uri="{FF2B5EF4-FFF2-40B4-BE49-F238E27FC236}">
              <a16:creationId xmlns=""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25784735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11</xdr:row>
      <xdr:rowOff>0</xdr:rowOff>
    </xdr:from>
    <xdr:ext cx="184731" cy="264560"/>
    <xdr:sp macro="" textlink="">
      <xdr:nvSpPr>
        <xdr:cNvPr id="798" name="ZoneTexte 4">
          <a:extLst>
            <a:ext uri="{FF2B5EF4-FFF2-40B4-BE49-F238E27FC236}">
              <a16:creationId xmlns="" xmlns:a16="http://schemas.microsoft.com/office/drawing/2014/main" id="{00000000-0008-0000-0100-00001E030000}"/>
            </a:ext>
          </a:extLst>
        </xdr:cNvPr>
        <xdr:cNvSpPr txBox="1"/>
      </xdr:nvSpPr>
      <xdr:spPr>
        <a:xfrm>
          <a:off x="25784735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11</xdr:row>
      <xdr:rowOff>0</xdr:rowOff>
    </xdr:from>
    <xdr:ext cx="184731" cy="264560"/>
    <xdr:sp macro="" textlink="">
      <xdr:nvSpPr>
        <xdr:cNvPr id="799" name="ZoneTexte 4">
          <a:extLst>
            <a:ext uri="{FF2B5EF4-FFF2-40B4-BE49-F238E27FC236}">
              <a16:creationId xmlns="" xmlns:a16="http://schemas.microsoft.com/office/drawing/2014/main" id="{00000000-0008-0000-0100-00001F030000}"/>
            </a:ext>
          </a:extLst>
        </xdr:cNvPr>
        <xdr:cNvSpPr txBox="1"/>
      </xdr:nvSpPr>
      <xdr:spPr>
        <a:xfrm>
          <a:off x="25784735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11</xdr:row>
      <xdr:rowOff>0</xdr:rowOff>
    </xdr:from>
    <xdr:ext cx="184731" cy="264560"/>
    <xdr:sp macro="" textlink="">
      <xdr:nvSpPr>
        <xdr:cNvPr id="800" name="ZoneTexte 799">
          <a:extLst>
            <a:ext uri="{FF2B5EF4-FFF2-40B4-BE49-F238E27FC236}">
              <a16:creationId xmlns="" xmlns:a16="http://schemas.microsoft.com/office/drawing/2014/main" id="{00000000-0008-0000-0100-000020030000}"/>
            </a:ext>
          </a:extLst>
        </xdr:cNvPr>
        <xdr:cNvSpPr txBox="1"/>
      </xdr:nvSpPr>
      <xdr:spPr>
        <a:xfrm>
          <a:off x="25784735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11</xdr:row>
      <xdr:rowOff>0</xdr:rowOff>
    </xdr:from>
    <xdr:ext cx="184731" cy="264560"/>
    <xdr:sp macro="" textlink="">
      <xdr:nvSpPr>
        <xdr:cNvPr id="801" name="ZoneTexte 4">
          <a:extLst>
            <a:ext uri="{FF2B5EF4-FFF2-40B4-BE49-F238E27FC236}">
              <a16:creationId xmlns="" xmlns:a16="http://schemas.microsoft.com/office/drawing/2014/main" id="{00000000-0008-0000-0100-000021030000}"/>
            </a:ext>
          </a:extLst>
        </xdr:cNvPr>
        <xdr:cNvSpPr txBox="1"/>
      </xdr:nvSpPr>
      <xdr:spPr>
        <a:xfrm>
          <a:off x="25784735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11</xdr:row>
      <xdr:rowOff>0</xdr:rowOff>
    </xdr:from>
    <xdr:ext cx="184731" cy="264560"/>
    <xdr:sp macro="" textlink="">
      <xdr:nvSpPr>
        <xdr:cNvPr id="802" name="ZoneTexte 801">
          <a:extLst>
            <a:ext uri="{FF2B5EF4-FFF2-40B4-BE49-F238E27FC236}">
              <a16:creationId xmlns="" xmlns:a16="http://schemas.microsoft.com/office/drawing/2014/main" id="{00000000-0008-0000-0100-000022030000}"/>
            </a:ext>
          </a:extLst>
        </xdr:cNvPr>
        <xdr:cNvSpPr txBox="1"/>
      </xdr:nvSpPr>
      <xdr:spPr>
        <a:xfrm>
          <a:off x="25784735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11</xdr:row>
      <xdr:rowOff>0</xdr:rowOff>
    </xdr:from>
    <xdr:ext cx="184731" cy="264560"/>
    <xdr:sp macro="" textlink="">
      <xdr:nvSpPr>
        <xdr:cNvPr id="803" name="ZoneTexte 4">
          <a:extLst>
            <a:ext uri="{FF2B5EF4-FFF2-40B4-BE49-F238E27FC236}">
              <a16:creationId xmlns="" xmlns:a16="http://schemas.microsoft.com/office/drawing/2014/main" id="{00000000-0008-0000-0100-000023030000}"/>
            </a:ext>
          </a:extLst>
        </xdr:cNvPr>
        <xdr:cNvSpPr txBox="1"/>
      </xdr:nvSpPr>
      <xdr:spPr>
        <a:xfrm>
          <a:off x="25784735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11</xdr:row>
      <xdr:rowOff>0</xdr:rowOff>
    </xdr:from>
    <xdr:ext cx="184731" cy="264560"/>
    <xdr:sp macro="" textlink="">
      <xdr:nvSpPr>
        <xdr:cNvPr id="804" name="ZoneTexte 803">
          <a:extLst>
            <a:ext uri="{FF2B5EF4-FFF2-40B4-BE49-F238E27FC236}">
              <a16:creationId xmlns="" xmlns:a16="http://schemas.microsoft.com/office/drawing/2014/main" id="{00000000-0008-0000-0100-000024030000}"/>
            </a:ext>
          </a:extLst>
        </xdr:cNvPr>
        <xdr:cNvSpPr txBox="1"/>
      </xdr:nvSpPr>
      <xdr:spPr>
        <a:xfrm>
          <a:off x="25784735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11</xdr:row>
      <xdr:rowOff>0</xdr:rowOff>
    </xdr:from>
    <xdr:ext cx="184731" cy="264560"/>
    <xdr:sp macro="" textlink="">
      <xdr:nvSpPr>
        <xdr:cNvPr id="805" name="ZoneTexte 4">
          <a:extLst>
            <a:ext uri="{FF2B5EF4-FFF2-40B4-BE49-F238E27FC236}">
              <a16:creationId xmlns="" xmlns:a16="http://schemas.microsoft.com/office/drawing/2014/main" id="{00000000-0008-0000-0100-000025030000}"/>
            </a:ext>
          </a:extLst>
        </xdr:cNvPr>
        <xdr:cNvSpPr txBox="1"/>
      </xdr:nvSpPr>
      <xdr:spPr>
        <a:xfrm>
          <a:off x="25784735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11</xdr:row>
      <xdr:rowOff>0</xdr:rowOff>
    </xdr:from>
    <xdr:ext cx="184731" cy="264560"/>
    <xdr:sp macro="" textlink="">
      <xdr:nvSpPr>
        <xdr:cNvPr id="806" name="ZoneTexte 805">
          <a:extLst>
            <a:ext uri="{FF2B5EF4-FFF2-40B4-BE49-F238E27FC236}">
              <a16:creationId xmlns="" xmlns:a16="http://schemas.microsoft.com/office/drawing/2014/main" id="{00000000-0008-0000-0100-000026030000}"/>
            </a:ext>
          </a:extLst>
        </xdr:cNvPr>
        <xdr:cNvSpPr txBox="1"/>
      </xdr:nvSpPr>
      <xdr:spPr>
        <a:xfrm>
          <a:off x="25784735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11</xdr:row>
      <xdr:rowOff>0</xdr:rowOff>
    </xdr:from>
    <xdr:ext cx="184731" cy="264560"/>
    <xdr:sp macro="" textlink="">
      <xdr:nvSpPr>
        <xdr:cNvPr id="807" name="ZoneTexte 4">
          <a:extLst>
            <a:ext uri="{FF2B5EF4-FFF2-40B4-BE49-F238E27FC236}">
              <a16:creationId xmlns="" xmlns:a16="http://schemas.microsoft.com/office/drawing/2014/main" id="{00000000-0008-0000-0100-000027030000}"/>
            </a:ext>
          </a:extLst>
        </xdr:cNvPr>
        <xdr:cNvSpPr txBox="1"/>
      </xdr:nvSpPr>
      <xdr:spPr>
        <a:xfrm>
          <a:off x="25784735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11</xdr:row>
      <xdr:rowOff>0</xdr:rowOff>
    </xdr:from>
    <xdr:ext cx="184731" cy="264560"/>
    <xdr:sp macro="" textlink="">
      <xdr:nvSpPr>
        <xdr:cNvPr id="808" name="ZoneTexte 807">
          <a:extLst>
            <a:ext uri="{FF2B5EF4-FFF2-40B4-BE49-F238E27FC236}">
              <a16:creationId xmlns="" xmlns:a16="http://schemas.microsoft.com/office/drawing/2014/main" id="{00000000-0008-0000-0100-000028030000}"/>
            </a:ext>
          </a:extLst>
        </xdr:cNvPr>
        <xdr:cNvSpPr txBox="1"/>
      </xdr:nvSpPr>
      <xdr:spPr>
        <a:xfrm>
          <a:off x="25784735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11</xdr:row>
      <xdr:rowOff>0</xdr:rowOff>
    </xdr:from>
    <xdr:ext cx="184731" cy="264560"/>
    <xdr:sp macro="" textlink="">
      <xdr:nvSpPr>
        <xdr:cNvPr id="809" name="ZoneTexte 4">
          <a:extLst>
            <a:ext uri="{FF2B5EF4-FFF2-40B4-BE49-F238E27FC236}">
              <a16:creationId xmlns="" xmlns:a16="http://schemas.microsoft.com/office/drawing/2014/main" id="{00000000-0008-0000-0100-000029030000}"/>
            </a:ext>
          </a:extLst>
        </xdr:cNvPr>
        <xdr:cNvSpPr txBox="1"/>
      </xdr:nvSpPr>
      <xdr:spPr>
        <a:xfrm>
          <a:off x="25784735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11</xdr:row>
      <xdr:rowOff>0</xdr:rowOff>
    </xdr:from>
    <xdr:ext cx="184731" cy="264560"/>
    <xdr:sp macro="" textlink="">
      <xdr:nvSpPr>
        <xdr:cNvPr id="810" name="ZoneTexte 809">
          <a:extLst>
            <a:ext uri="{FF2B5EF4-FFF2-40B4-BE49-F238E27FC236}">
              <a16:creationId xmlns="" xmlns:a16="http://schemas.microsoft.com/office/drawing/2014/main" id="{00000000-0008-0000-0100-00002A030000}"/>
            </a:ext>
          </a:extLst>
        </xdr:cNvPr>
        <xdr:cNvSpPr txBox="1"/>
      </xdr:nvSpPr>
      <xdr:spPr>
        <a:xfrm>
          <a:off x="25784735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811" name="ZoneTexte 4">
          <a:extLst>
            <a:ext uri="{FF2B5EF4-FFF2-40B4-BE49-F238E27FC236}">
              <a16:creationId xmlns="" xmlns:a16="http://schemas.microsoft.com/office/drawing/2014/main" id="{00000000-0008-0000-0100-00002B030000}"/>
            </a:ext>
          </a:extLst>
        </xdr:cNvPr>
        <xdr:cNvSpPr txBox="1"/>
      </xdr:nvSpPr>
      <xdr:spPr>
        <a:xfrm>
          <a:off x="2578473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812" name="ZoneTexte 4">
          <a:extLst>
            <a:ext uri="{FF2B5EF4-FFF2-40B4-BE49-F238E27FC236}">
              <a16:creationId xmlns="" xmlns:a16="http://schemas.microsoft.com/office/drawing/2014/main" id="{00000000-0008-0000-0100-00002C030000}"/>
            </a:ext>
          </a:extLst>
        </xdr:cNvPr>
        <xdr:cNvSpPr txBox="1"/>
      </xdr:nvSpPr>
      <xdr:spPr>
        <a:xfrm>
          <a:off x="2578473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813" name="ZoneTexte 4">
          <a:extLst>
            <a:ext uri="{FF2B5EF4-FFF2-40B4-BE49-F238E27FC236}">
              <a16:creationId xmlns="" xmlns:a16="http://schemas.microsoft.com/office/drawing/2014/main" id="{00000000-0008-0000-0100-00002D030000}"/>
            </a:ext>
          </a:extLst>
        </xdr:cNvPr>
        <xdr:cNvSpPr txBox="1"/>
      </xdr:nvSpPr>
      <xdr:spPr>
        <a:xfrm>
          <a:off x="2578473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814" name="ZoneTexte 813">
          <a:extLst>
            <a:ext uri="{FF2B5EF4-FFF2-40B4-BE49-F238E27FC236}">
              <a16:creationId xmlns="" xmlns:a16="http://schemas.microsoft.com/office/drawing/2014/main" id="{00000000-0008-0000-0100-00002E030000}"/>
            </a:ext>
          </a:extLst>
        </xdr:cNvPr>
        <xdr:cNvSpPr txBox="1"/>
      </xdr:nvSpPr>
      <xdr:spPr>
        <a:xfrm>
          <a:off x="2578473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815" name="ZoneTexte 4">
          <a:extLst>
            <a:ext uri="{FF2B5EF4-FFF2-40B4-BE49-F238E27FC236}">
              <a16:creationId xmlns="" xmlns:a16="http://schemas.microsoft.com/office/drawing/2014/main" id="{00000000-0008-0000-0100-00002F030000}"/>
            </a:ext>
          </a:extLst>
        </xdr:cNvPr>
        <xdr:cNvSpPr txBox="1"/>
      </xdr:nvSpPr>
      <xdr:spPr>
        <a:xfrm>
          <a:off x="2578473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816" name="ZoneTexte 815">
          <a:extLst>
            <a:ext uri="{FF2B5EF4-FFF2-40B4-BE49-F238E27FC236}">
              <a16:creationId xmlns="" xmlns:a16="http://schemas.microsoft.com/office/drawing/2014/main" id="{00000000-0008-0000-0100-000030030000}"/>
            </a:ext>
          </a:extLst>
        </xdr:cNvPr>
        <xdr:cNvSpPr txBox="1"/>
      </xdr:nvSpPr>
      <xdr:spPr>
        <a:xfrm>
          <a:off x="2578473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817" name="ZoneTexte 4">
          <a:extLst>
            <a:ext uri="{FF2B5EF4-FFF2-40B4-BE49-F238E27FC236}">
              <a16:creationId xmlns="" xmlns:a16="http://schemas.microsoft.com/office/drawing/2014/main" id="{00000000-0008-0000-0100-000031030000}"/>
            </a:ext>
          </a:extLst>
        </xdr:cNvPr>
        <xdr:cNvSpPr txBox="1"/>
      </xdr:nvSpPr>
      <xdr:spPr>
        <a:xfrm>
          <a:off x="2578473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818" name="ZoneTexte 817">
          <a:extLst>
            <a:ext uri="{FF2B5EF4-FFF2-40B4-BE49-F238E27FC236}">
              <a16:creationId xmlns="" xmlns:a16="http://schemas.microsoft.com/office/drawing/2014/main" id="{00000000-0008-0000-0100-000032030000}"/>
            </a:ext>
          </a:extLst>
        </xdr:cNvPr>
        <xdr:cNvSpPr txBox="1"/>
      </xdr:nvSpPr>
      <xdr:spPr>
        <a:xfrm>
          <a:off x="2578473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819" name="ZoneTexte 4">
          <a:extLst>
            <a:ext uri="{FF2B5EF4-FFF2-40B4-BE49-F238E27FC236}">
              <a16:creationId xmlns="" xmlns:a16="http://schemas.microsoft.com/office/drawing/2014/main" id="{00000000-0008-0000-0100-000033030000}"/>
            </a:ext>
          </a:extLst>
        </xdr:cNvPr>
        <xdr:cNvSpPr txBox="1"/>
      </xdr:nvSpPr>
      <xdr:spPr>
        <a:xfrm>
          <a:off x="2578473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820" name="ZoneTexte 819">
          <a:extLst>
            <a:ext uri="{FF2B5EF4-FFF2-40B4-BE49-F238E27FC236}">
              <a16:creationId xmlns="" xmlns:a16="http://schemas.microsoft.com/office/drawing/2014/main" id="{00000000-0008-0000-0100-000034030000}"/>
            </a:ext>
          </a:extLst>
        </xdr:cNvPr>
        <xdr:cNvSpPr txBox="1"/>
      </xdr:nvSpPr>
      <xdr:spPr>
        <a:xfrm>
          <a:off x="2578473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821" name="ZoneTexte 4">
          <a:extLst>
            <a:ext uri="{FF2B5EF4-FFF2-40B4-BE49-F238E27FC236}">
              <a16:creationId xmlns="" xmlns:a16="http://schemas.microsoft.com/office/drawing/2014/main" id="{00000000-0008-0000-0100-000035030000}"/>
            </a:ext>
          </a:extLst>
        </xdr:cNvPr>
        <xdr:cNvSpPr txBox="1"/>
      </xdr:nvSpPr>
      <xdr:spPr>
        <a:xfrm>
          <a:off x="25784735" y="172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184731" cy="264560"/>
    <xdr:sp macro="" textlink="">
      <xdr:nvSpPr>
        <xdr:cNvPr id="822" name="ZoneTexte 4">
          <a:extLst>
            <a:ext uri="{FF2B5EF4-FFF2-40B4-BE49-F238E27FC236}">
              <a16:creationId xmlns="" xmlns:a16="http://schemas.microsoft.com/office/drawing/2014/main" id="{00000000-0008-0000-0100-000036030000}"/>
            </a:ext>
          </a:extLst>
        </xdr:cNvPr>
        <xdr:cNvSpPr txBox="1"/>
      </xdr:nvSpPr>
      <xdr:spPr>
        <a:xfrm>
          <a:off x="21817853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184731" cy="264560"/>
    <xdr:sp macro="" textlink="">
      <xdr:nvSpPr>
        <xdr:cNvPr id="823" name="ZoneTexte 4">
          <a:extLst>
            <a:ext uri="{FF2B5EF4-FFF2-40B4-BE49-F238E27FC236}">
              <a16:creationId xmlns="" xmlns:a16="http://schemas.microsoft.com/office/drawing/2014/main" id="{00000000-0008-0000-0100-000037030000}"/>
            </a:ext>
          </a:extLst>
        </xdr:cNvPr>
        <xdr:cNvSpPr txBox="1"/>
      </xdr:nvSpPr>
      <xdr:spPr>
        <a:xfrm>
          <a:off x="21817853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184731" cy="264560"/>
    <xdr:sp macro="" textlink="">
      <xdr:nvSpPr>
        <xdr:cNvPr id="824" name="ZoneTexte 4">
          <a:extLst>
            <a:ext uri="{FF2B5EF4-FFF2-40B4-BE49-F238E27FC236}">
              <a16:creationId xmlns="" xmlns:a16="http://schemas.microsoft.com/office/drawing/2014/main" id="{00000000-0008-0000-0100-000038030000}"/>
            </a:ext>
          </a:extLst>
        </xdr:cNvPr>
        <xdr:cNvSpPr txBox="1"/>
      </xdr:nvSpPr>
      <xdr:spPr>
        <a:xfrm>
          <a:off x="21817853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184731" cy="264560"/>
    <xdr:sp macro="" textlink="">
      <xdr:nvSpPr>
        <xdr:cNvPr id="825" name="ZoneTexte 824">
          <a:extLst>
            <a:ext uri="{FF2B5EF4-FFF2-40B4-BE49-F238E27FC236}">
              <a16:creationId xmlns="" xmlns:a16="http://schemas.microsoft.com/office/drawing/2014/main" id="{00000000-0008-0000-0100-000039030000}"/>
            </a:ext>
          </a:extLst>
        </xdr:cNvPr>
        <xdr:cNvSpPr txBox="1"/>
      </xdr:nvSpPr>
      <xdr:spPr>
        <a:xfrm>
          <a:off x="21817853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184731" cy="264560"/>
    <xdr:sp macro="" textlink="">
      <xdr:nvSpPr>
        <xdr:cNvPr id="826" name="ZoneTexte 4">
          <a:extLst>
            <a:ext uri="{FF2B5EF4-FFF2-40B4-BE49-F238E27FC236}">
              <a16:creationId xmlns="" xmlns:a16="http://schemas.microsoft.com/office/drawing/2014/main" id="{00000000-0008-0000-0100-00003A030000}"/>
            </a:ext>
          </a:extLst>
        </xdr:cNvPr>
        <xdr:cNvSpPr txBox="1"/>
      </xdr:nvSpPr>
      <xdr:spPr>
        <a:xfrm>
          <a:off x="21817853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184731" cy="264560"/>
    <xdr:sp macro="" textlink="">
      <xdr:nvSpPr>
        <xdr:cNvPr id="827" name="ZoneTexte 826">
          <a:extLst>
            <a:ext uri="{FF2B5EF4-FFF2-40B4-BE49-F238E27FC236}">
              <a16:creationId xmlns="" xmlns:a16="http://schemas.microsoft.com/office/drawing/2014/main" id="{00000000-0008-0000-0100-00003B030000}"/>
            </a:ext>
          </a:extLst>
        </xdr:cNvPr>
        <xdr:cNvSpPr txBox="1"/>
      </xdr:nvSpPr>
      <xdr:spPr>
        <a:xfrm>
          <a:off x="21817853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184731" cy="264560"/>
    <xdr:sp macro="" textlink="">
      <xdr:nvSpPr>
        <xdr:cNvPr id="828" name="ZoneTexte 4">
          <a:extLst>
            <a:ext uri="{FF2B5EF4-FFF2-40B4-BE49-F238E27FC236}">
              <a16:creationId xmlns="" xmlns:a16="http://schemas.microsoft.com/office/drawing/2014/main" id="{00000000-0008-0000-0100-00003C030000}"/>
            </a:ext>
          </a:extLst>
        </xdr:cNvPr>
        <xdr:cNvSpPr txBox="1"/>
      </xdr:nvSpPr>
      <xdr:spPr>
        <a:xfrm>
          <a:off x="21817853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184731" cy="264560"/>
    <xdr:sp macro="" textlink="">
      <xdr:nvSpPr>
        <xdr:cNvPr id="829" name="ZoneTexte 828">
          <a:extLst>
            <a:ext uri="{FF2B5EF4-FFF2-40B4-BE49-F238E27FC236}">
              <a16:creationId xmlns="" xmlns:a16="http://schemas.microsoft.com/office/drawing/2014/main" id="{00000000-0008-0000-0100-00003D030000}"/>
            </a:ext>
          </a:extLst>
        </xdr:cNvPr>
        <xdr:cNvSpPr txBox="1"/>
      </xdr:nvSpPr>
      <xdr:spPr>
        <a:xfrm>
          <a:off x="21817853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184731" cy="264560"/>
    <xdr:sp macro="" textlink="">
      <xdr:nvSpPr>
        <xdr:cNvPr id="830" name="ZoneTexte 4">
          <a:extLst>
            <a:ext uri="{FF2B5EF4-FFF2-40B4-BE49-F238E27FC236}">
              <a16:creationId xmlns="" xmlns:a16="http://schemas.microsoft.com/office/drawing/2014/main" id="{00000000-0008-0000-0100-00003E030000}"/>
            </a:ext>
          </a:extLst>
        </xdr:cNvPr>
        <xdr:cNvSpPr txBox="1"/>
      </xdr:nvSpPr>
      <xdr:spPr>
        <a:xfrm>
          <a:off x="21817853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184731" cy="264560"/>
    <xdr:sp macro="" textlink="">
      <xdr:nvSpPr>
        <xdr:cNvPr id="831" name="ZoneTexte 830">
          <a:extLst>
            <a:ext uri="{FF2B5EF4-FFF2-40B4-BE49-F238E27FC236}">
              <a16:creationId xmlns="" xmlns:a16="http://schemas.microsoft.com/office/drawing/2014/main" id="{00000000-0008-0000-0100-00003F030000}"/>
            </a:ext>
          </a:extLst>
        </xdr:cNvPr>
        <xdr:cNvSpPr txBox="1"/>
      </xdr:nvSpPr>
      <xdr:spPr>
        <a:xfrm>
          <a:off x="21817853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184731" cy="264560"/>
    <xdr:sp macro="" textlink="">
      <xdr:nvSpPr>
        <xdr:cNvPr id="832" name="ZoneTexte 4">
          <a:extLst>
            <a:ext uri="{FF2B5EF4-FFF2-40B4-BE49-F238E27FC236}">
              <a16:creationId xmlns="" xmlns:a16="http://schemas.microsoft.com/office/drawing/2014/main" id="{00000000-0008-0000-0100-000040030000}"/>
            </a:ext>
          </a:extLst>
        </xdr:cNvPr>
        <xdr:cNvSpPr txBox="1"/>
      </xdr:nvSpPr>
      <xdr:spPr>
        <a:xfrm>
          <a:off x="21817853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184731" cy="264560"/>
    <xdr:sp macro="" textlink="">
      <xdr:nvSpPr>
        <xdr:cNvPr id="833" name="ZoneTexte 832">
          <a:extLst>
            <a:ext uri="{FF2B5EF4-FFF2-40B4-BE49-F238E27FC236}">
              <a16:creationId xmlns="" xmlns:a16="http://schemas.microsoft.com/office/drawing/2014/main" id="{00000000-0008-0000-0100-000041030000}"/>
            </a:ext>
          </a:extLst>
        </xdr:cNvPr>
        <xdr:cNvSpPr txBox="1"/>
      </xdr:nvSpPr>
      <xdr:spPr>
        <a:xfrm>
          <a:off x="21817853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184731" cy="264560"/>
    <xdr:sp macro="" textlink="">
      <xdr:nvSpPr>
        <xdr:cNvPr id="834" name="ZoneTexte 4">
          <a:extLst>
            <a:ext uri="{FF2B5EF4-FFF2-40B4-BE49-F238E27FC236}">
              <a16:creationId xmlns="" xmlns:a16="http://schemas.microsoft.com/office/drawing/2014/main" id="{00000000-0008-0000-0100-000042030000}"/>
            </a:ext>
          </a:extLst>
        </xdr:cNvPr>
        <xdr:cNvSpPr txBox="1"/>
      </xdr:nvSpPr>
      <xdr:spPr>
        <a:xfrm>
          <a:off x="21817853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15</xdr:col>
      <xdr:colOff>0</xdr:colOff>
      <xdr:row>8</xdr:row>
      <xdr:rowOff>0</xdr:rowOff>
    </xdr:from>
    <xdr:ext cx="184731" cy="264560"/>
    <xdr:sp macro="" textlink="">
      <xdr:nvSpPr>
        <xdr:cNvPr id="835" name="ZoneTexte 834">
          <a:extLst>
            <a:ext uri="{FF2B5EF4-FFF2-40B4-BE49-F238E27FC236}">
              <a16:creationId xmlns="" xmlns:a16="http://schemas.microsoft.com/office/drawing/2014/main" id="{00000000-0008-0000-0100-000043030000}"/>
            </a:ext>
          </a:extLst>
        </xdr:cNvPr>
        <xdr:cNvSpPr txBox="1"/>
      </xdr:nvSpPr>
      <xdr:spPr>
        <a:xfrm>
          <a:off x="21817853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836" name="ZoneTexte 4">
          <a:extLst>
            <a:ext uri="{FF2B5EF4-FFF2-40B4-BE49-F238E27FC236}">
              <a16:creationId xmlns="" xmlns:a16="http://schemas.microsoft.com/office/drawing/2014/main" id="{00000000-0008-0000-0100-000044030000}"/>
            </a:ext>
          </a:extLst>
        </xdr:cNvPr>
        <xdr:cNvSpPr txBox="1"/>
      </xdr:nvSpPr>
      <xdr:spPr>
        <a:xfrm>
          <a:off x="23801294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837" name="ZoneTexte 4">
          <a:extLst>
            <a:ext uri="{FF2B5EF4-FFF2-40B4-BE49-F238E27FC236}">
              <a16:creationId xmlns="" xmlns:a16="http://schemas.microsoft.com/office/drawing/2014/main" id="{00000000-0008-0000-0100-000045030000}"/>
            </a:ext>
          </a:extLst>
        </xdr:cNvPr>
        <xdr:cNvSpPr txBox="1"/>
      </xdr:nvSpPr>
      <xdr:spPr>
        <a:xfrm>
          <a:off x="23801294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838" name="ZoneTexte 4">
          <a:extLst>
            <a:ext uri="{FF2B5EF4-FFF2-40B4-BE49-F238E27FC236}">
              <a16:creationId xmlns="" xmlns:a16="http://schemas.microsoft.com/office/drawing/2014/main" id="{00000000-0008-0000-0100-000046030000}"/>
            </a:ext>
          </a:extLst>
        </xdr:cNvPr>
        <xdr:cNvSpPr txBox="1"/>
      </xdr:nvSpPr>
      <xdr:spPr>
        <a:xfrm>
          <a:off x="23801294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839" name="ZoneTexte 838">
          <a:extLst>
            <a:ext uri="{FF2B5EF4-FFF2-40B4-BE49-F238E27FC236}">
              <a16:creationId xmlns="" xmlns:a16="http://schemas.microsoft.com/office/drawing/2014/main" id="{00000000-0008-0000-0100-000047030000}"/>
            </a:ext>
          </a:extLst>
        </xdr:cNvPr>
        <xdr:cNvSpPr txBox="1"/>
      </xdr:nvSpPr>
      <xdr:spPr>
        <a:xfrm>
          <a:off x="23801294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840" name="ZoneTexte 4">
          <a:extLst>
            <a:ext uri="{FF2B5EF4-FFF2-40B4-BE49-F238E27FC236}">
              <a16:creationId xmlns="" xmlns:a16="http://schemas.microsoft.com/office/drawing/2014/main" id="{00000000-0008-0000-0100-000048030000}"/>
            </a:ext>
          </a:extLst>
        </xdr:cNvPr>
        <xdr:cNvSpPr txBox="1"/>
      </xdr:nvSpPr>
      <xdr:spPr>
        <a:xfrm>
          <a:off x="23801294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841" name="ZoneTexte 840">
          <a:extLst>
            <a:ext uri="{FF2B5EF4-FFF2-40B4-BE49-F238E27FC236}">
              <a16:creationId xmlns="" xmlns:a16="http://schemas.microsoft.com/office/drawing/2014/main" id="{00000000-0008-0000-0100-000049030000}"/>
            </a:ext>
          </a:extLst>
        </xdr:cNvPr>
        <xdr:cNvSpPr txBox="1"/>
      </xdr:nvSpPr>
      <xdr:spPr>
        <a:xfrm>
          <a:off x="23801294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842" name="ZoneTexte 4">
          <a:extLst>
            <a:ext uri="{FF2B5EF4-FFF2-40B4-BE49-F238E27FC236}">
              <a16:creationId xmlns="" xmlns:a16="http://schemas.microsoft.com/office/drawing/2014/main" id="{00000000-0008-0000-0100-00004A030000}"/>
            </a:ext>
          </a:extLst>
        </xdr:cNvPr>
        <xdr:cNvSpPr txBox="1"/>
      </xdr:nvSpPr>
      <xdr:spPr>
        <a:xfrm>
          <a:off x="23801294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843" name="ZoneTexte 842">
          <a:extLst>
            <a:ext uri="{FF2B5EF4-FFF2-40B4-BE49-F238E27FC236}">
              <a16:creationId xmlns="" xmlns:a16="http://schemas.microsoft.com/office/drawing/2014/main" id="{00000000-0008-0000-0100-00004B030000}"/>
            </a:ext>
          </a:extLst>
        </xdr:cNvPr>
        <xdr:cNvSpPr txBox="1"/>
      </xdr:nvSpPr>
      <xdr:spPr>
        <a:xfrm>
          <a:off x="23801294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844" name="ZoneTexte 4">
          <a:extLst>
            <a:ext uri="{FF2B5EF4-FFF2-40B4-BE49-F238E27FC236}">
              <a16:creationId xmlns="" xmlns:a16="http://schemas.microsoft.com/office/drawing/2014/main" id="{00000000-0008-0000-0100-00004C030000}"/>
            </a:ext>
          </a:extLst>
        </xdr:cNvPr>
        <xdr:cNvSpPr txBox="1"/>
      </xdr:nvSpPr>
      <xdr:spPr>
        <a:xfrm>
          <a:off x="23801294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845" name="ZoneTexte 844">
          <a:extLst>
            <a:ext uri="{FF2B5EF4-FFF2-40B4-BE49-F238E27FC236}">
              <a16:creationId xmlns="" xmlns:a16="http://schemas.microsoft.com/office/drawing/2014/main" id="{00000000-0008-0000-0100-00004D030000}"/>
            </a:ext>
          </a:extLst>
        </xdr:cNvPr>
        <xdr:cNvSpPr txBox="1"/>
      </xdr:nvSpPr>
      <xdr:spPr>
        <a:xfrm>
          <a:off x="23801294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846" name="ZoneTexte 4">
          <a:extLst>
            <a:ext uri="{FF2B5EF4-FFF2-40B4-BE49-F238E27FC236}">
              <a16:creationId xmlns="" xmlns:a16="http://schemas.microsoft.com/office/drawing/2014/main" id="{00000000-0008-0000-0100-00004E030000}"/>
            </a:ext>
          </a:extLst>
        </xdr:cNvPr>
        <xdr:cNvSpPr txBox="1"/>
      </xdr:nvSpPr>
      <xdr:spPr>
        <a:xfrm>
          <a:off x="23801294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847" name="ZoneTexte 846">
          <a:extLst>
            <a:ext uri="{FF2B5EF4-FFF2-40B4-BE49-F238E27FC236}">
              <a16:creationId xmlns=""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23801294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848" name="ZoneTexte 4">
          <a:extLst>
            <a:ext uri="{FF2B5EF4-FFF2-40B4-BE49-F238E27FC236}">
              <a16:creationId xmlns="" xmlns:a16="http://schemas.microsoft.com/office/drawing/2014/main" id="{00000000-0008-0000-0100-000050030000}"/>
            </a:ext>
          </a:extLst>
        </xdr:cNvPr>
        <xdr:cNvSpPr txBox="1"/>
      </xdr:nvSpPr>
      <xdr:spPr>
        <a:xfrm>
          <a:off x="23801294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849" name="ZoneTexte 848">
          <a:extLst>
            <a:ext uri="{FF2B5EF4-FFF2-40B4-BE49-F238E27FC236}">
              <a16:creationId xmlns="" xmlns:a16="http://schemas.microsoft.com/office/drawing/2014/main" id="{00000000-0008-0000-0100-000051030000}"/>
            </a:ext>
          </a:extLst>
        </xdr:cNvPr>
        <xdr:cNvSpPr txBox="1"/>
      </xdr:nvSpPr>
      <xdr:spPr>
        <a:xfrm>
          <a:off x="23801294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50" name="ZoneTexte 4">
          <a:extLst>
            <a:ext uri="{FF2B5EF4-FFF2-40B4-BE49-F238E27FC236}">
              <a16:creationId xmlns="" xmlns:a16="http://schemas.microsoft.com/office/drawing/2014/main" id="{00000000-0008-0000-0100-000052030000}"/>
            </a:ext>
          </a:extLst>
        </xdr:cNvPr>
        <xdr:cNvSpPr txBox="1"/>
      </xdr:nvSpPr>
      <xdr:spPr>
        <a:xfrm>
          <a:off x="21817853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51" name="ZoneTexte 4">
          <a:extLst>
            <a:ext uri="{FF2B5EF4-FFF2-40B4-BE49-F238E27FC236}">
              <a16:creationId xmlns="" xmlns:a16="http://schemas.microsoft.com/office/drawing/2014/main" id="{00000000-0008-0000-0100-000053030000}"/>
            </a:ext>
          </a:extLst>
        </xdr:cNvPr>
        <xdr:cNvSpPr txBox="1"/>
      </xdr:nvSpPr>
      <xdr:spPr>
        <a:xfrm>
          <a:off x="21817853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52" name="ZoneTexte 4">
          <a:extLst>
            <a:ext uri="{FF2B5EF4-FFF2-40B4-BE49-F238E27FC236}">
              <a16:creationId xmlns="" xmlns:a16="http://schemas.microsoft.com/office/drawing/2014/main" id="{00000000-0008-0000-0100-000054030000}"/>
            </a:ext>
          </a:extLst>
        </xdr:cNvPr>
        <xdr:cNvSpPr txBox="1"/>
      </xdr:nvSpPr>
      <xdr:spPr>
        <a:xfrm>
          <a:off x="21817853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53" name="ZoneTexte 852">
          <a:extLst>
            <a:ext uri="{FF2B5EF4-FFF2-40B4-BE49-F238E27FC236}">
              <a16:creationId xmlns="" xmlns:a16="http://schemas.microsoft.com/office/drawing/2014/main" id="{00000000-0008-0000-0100-000055030000}"/>
            </a:ext>
          </a:extLst>
        </xdr:cNvPr>
        <xdr:cNvSpPr txBox="1"/>
      </xdr:nvSpPr>
      <xdr:spPr>
        <a:xfrm>
          <a:off x="21817853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54" name="ZoneTexte 4">
          <a:extLst>
            <a:ext uri="{FF2B5EF4-FFF2-40B4-BE49-F238E27FC236}">
              <a16:creationId xmlns="" xmlns:a16="http://schemas.microsoft.com/office/drawing/2014/main" id="{00000000-0008-0000-0100-000056030000}"/>
            </a:ext>
          </a:extLst>
        </xdr:cNvPr>
        <xdr:cNvSpPr txBox="1"/>
      </xdr:nvSpPr>
      <xdr:spPr>
        <a:xfrm>
          <a:off x="21817853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55" name="ZoneTexte 854">
          <a:extLst>
            <a:ext uri="{FF2B5EF4-FFF2-40B4-BE49-F238E27FC236}">
              <a16:creationId xmlns="" xmlns:a16="http://schemas.microsoft.com/office/drawing/2014/main" id="{00000000-0008-0000-0100-000057030000}"/>
            </a:ext>
          </a:extLst>
        </xdr:cNvPr>
        <xdr:cNvSpPr txBox="1"/>
      </xdr:nvSpPr>
      <xdr:spPr>
        <a:xfrm>
          <a:off x="21817853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56" name="ZoneTexte 4">
          <a:extLst>
            <a:ext uri="{FF2B5EF4-FFF2-40B4-BE49-F238E27FC236}">
              <a16:creationId xmlns="" xmlns:a16="http://schemas.microsoft.com/office/drawing/2014/main" id="{00000000-0008-0000-0100-000058030000}"/>
            </a:ext>
          </a:extLst>
        </xdr:cNvPr>
        <xdr:cNvSpPr txBox="1"/>
      </xdr:nvSpPr>
      <xdr:spPr>
        <a:xfrm>
          <a:off x="21817853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57" name="ZoneTexte 856">
          <a:extLst>
            <a:ext uri="{FF2B5EF4-FFF2-40B4-BE49-F238E27FC236}">
              <a16:creationId xmlns="" xmlns:a16="http://schemas.microsoft.com/office/drawing/2014/main" id="{00000000-0008-0000-0100-000059030000}"/>
            </a:ext>
          </a:extLst>
        </xdr:cNvPr>
        <xdr:cNvSpPr txBox="1"/>
      </xdr:nvSpPr>
      <xdr:spPr>
        <a:xfrm>
          <a:off x="21817853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58" name="ZoneTexte 4">
          <a:extLst>
            <a:ext uri="{FF2B5EF4-FFF2-40B4-BE49-F238E27FC236}">
              <a16:creationId xmlns="" xmlns:a16="http://schemas.microsoft.com/office/drawing/2014/main" id="{00000000-0008-0000-0100-00005A030000}"/>
            </a:ext>
          </a:extLst>
        </xdr:cNvPr>
        <xdr:cNvSpPr txBox="1"/>
      </xdr:nvSpPr>
      <xdr:spPr>
        <a:xfrm>
          <a:off x="21817853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59" name="ZoneTexte 858">
          <a:extLst>
            <a:ext uri="{FF2B5EF4-FFF2-40B4-BE49-F238E27FC236}">
              <a16:creationId xmlns="" xmlns:a16="http://schemas.microsoft.com/office/drawing/2014/main" id="{00000000-0008-0000-0100-00005B030000}"/>
            </a:ext>
          </a:extLst>
        </xdr:cNvPr>
        <xdr:cNvSpPr txBox="1"/>
      </xdr:nvSpPr>
      <xdr:spPr>
        <a:xfrm>
          <a:off x="21817853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60" name="ZoneTexte 4">
          <a:extLst>
            <a:ext uri="{FF2B5EF4-FFF2-40B4-BE49-F238E27FC236}">
              <a16:creationId xmlns="" xmlns:a16="http://schemas.microsoft.com/office/drawing/2014/main" id="{00000000-0008-0000-0100-00005C030000}"/>
            </a:ext>
          </a:extLst>
        </xdr:cNvPr>
        <xdr:cNvSpPr txBox="1"/>
      </xdr:nvSpPr>
      <xdr:spPr>
        <a:xfrm>
          <a:off x="21817853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61" name="ZoneTexte 860">
          <a:extLst>
            <a:ext uri="{FF2B5EF4-FFF2-40B4-BE49-F238E27FC236}">
              <a16:creationId xmlns=""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21817853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62" name="ZoneTexte 4">
          <a:extLst>
            <a:ext uri="{FF2B5EF4-FFF2-40B4-BE49-F238E27FC236}">
              <a16:creationId xmlns=""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21817853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863" name="ZoneTexte 862">
          <a:extLst>
            <a:ext uri="{FF2B5EF4-FFF2-40B4-BE49-F238E27FC236}">
              <a16:creationId xmlns="" xmlns:a16="http://schemas.microsoft.com/office/drawing/2014/main" id="{00000000-0008-0000-0100-00005F030000}"/>
            </a:ext>
          </a:extLst>
        </xdr:cNvPr>
        <xdr:cNvSpPr txBox="1"/>
      </xdr:nvSpPr>
      <xdr:spPr>
        <a:xfrm>
          <a:off x="21817853" y="1557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864" name="ZoneTexte 4">
          <a:extLst>
            <a:ext uri="{FF2B5EF4-FFF2-40B4-BE49-F238E27FC236}">
              <a16:creationId xmlns="" xmlns:a16="http://schemas.microsoft.com/office/drawing/2014/main" id="{00000000-0008-0000-0100-000060030000}"/>
            </a:ext>
          </a:extLst>
        </xdr:cNvPr>
        <xdr:cNvSpPr txBox="1"/>
      </xdr:nvSpPr>
      <xdr:spPr>
        <a:xfrm>
          <a:off x="21817853" y="1344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865" name="ZoneTexte 4">
          <a:extLst>
            <a:ext uri="{FF2B5EF4-FFF2-40B4-BE49-F238E27FC236}">
              <a16:creationId xmlns="" xmlns:a16="http://schemas.microsoft.com/office/drawing/2014/main" id="{00000000-0008-0000-0100-000061030000}"/>
            </a:ext>
          </a:extLst>
        </xdr:cNvPr>
        <xdr:cNvSpPr txBox="1"/>
      </xdr:nvSpPr>
      <xdr:spPr>
        <a:xfrm>
          <a:off x="21817853" y="1344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866" name="ZoneTexte 4">
          <a:extLst>
            <a:ext uri="{FF2B5EF4-FFF2-40B4-BE49-F238E27FC236}">
              <a16:creationId xmlns="" xmlns:a16="http://schemas.microsoft.com/office/drawing/2014/main" id="{00000000-0008-0000-0100-000062030000}"/>
            </a:ext>
          </a:extLst>
        </xdr:cNvPr>
        <xdr:cNvSpPr txBox="1"/>
      </xdr:nvSpPr>
      <xdr:spPr>
        <a:xfrm>
          <a:off x="21817853" y="1344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867" name="ZoneTexte 866">
          <a:extLst>
            <a:ext uri="{FF2B5EF4-FFF2-40B4-BE49-F238E27FC236}">
              <a16:creationId xmlns="" xmlns:a16="http://schemas.microsoft.com/office/drawing/2014/main" id="{00000000-0008-0000-0100-000063030000}"/>
            </a:ext>
          </a:extLst>
        </xdr:cNvPr>
        <xdr:cNvSpPr txBox="1"/>
      </xdr:nvSpPr>
      <xdr:spPr>
        <a:xfrm>
          <a:off x="21817853" y="1344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868" name="ZoneTexte 4">
          <a:extLst>
            <a:ext uri="{FF2B5EF4-FFF2-40B4-BE49-F238E27FC236}">
              <a16:creationId xmlns="" xmlns:a16="http://schemas.microsoft.com/office/drawing/2014/main" id="{00000000-0008-0000-0100-000064030000}"/>
            </a:ext>
          </a:extLst>
        </xdr:cNvPr>
        <xdr:cNvSpPr txBox="1"/>
      </xdr:nvSpPr>
      <xdr:spPr>
        <a:xfrm>
          <a:off x="21817853" y="1344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869" name="ZoneTexte 868">
          <a:extLst>
            <a:ext uri="{FF2B5EF4-FFF2-40B4-BE49-F238E27FC236}">
              <a16:creationId xmlns="" xmlns:a16="http://schemas.microsoft.com/office/drawing/2014/main" id="{00000000-0008-0000-0100-000065030000}"/>
            </a:ext>
          </a:extLst>
        </xdr:cNvPr>
        <xdr:cNvSpPr txBox="1"/>
      </xdr:nvSpPr>
      <xdr:spPr>
        <a:xfrm>
          <a:off x="21817853" y="1344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870" name="ZoneTexte 4">
          <a:extLst>
            <a:ext uri="{FF2B5EF4-FFF2-40B4-BE49-F238E27FC236}">
              <a16:creationId xmlns="" xmlns:a16="http://schemas.microsoft.com/office/drawing/2014/main" id="{00000000-0008-0000-0100-000066030000}"/>
            </a:ext>
          </a:extLst>
        </xdr:cNvPr>
        <xdr:cNvSpPr txBox="1"/>
      </xdr:nvSpPr>
      <xdr:spPr>
        <a:xfrm>
          <a:off x="21817853" y="1344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871" name="ZoneTexte 870">
          <a:extLst>
            <a:ext uri="{FF2B5EF4-FFF2-40B4-BE49-F238E27FC236}">
              <a16:creationId xmlns="" xmlns:a16="http://schemas.microsoft.com/office/drawing/2014/main" id="{00000000-0008-0000-0100-000067030000}"/>
            </a:ext>
          </a:extLst>
        </xdr:cNvPr>
        <xdr:cNvSpPr txBox="1"/>
      </xdr:nvSpPr>
      <xdr:spPr>
        <a:xfrm>
          <a:off x="21817853" y="1344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872" name="ZoneTexte 4">
          <a:extLst>
            <a:ext uri="{FF2B5EF4-FFF2-40B4-BE49-F238E27FC236}">
              <a16:creationId xmlns="" xmlns:a16="http://schemas.microsoft.com/office/drawing/2014/main" id="{00000000-0008-0000-0100-000068030000}"/>
            </a:ext>
          </a:extLst>
        </xdr:cNvPr>
        <xdr:cNvSpPr txBox="1"/>
      </xdr:nvSpPr>
      <xdr:spPr>
        <a:xfrm>
          <a:off x="21817853" y="1344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873" name="ZoneTexte 872">
          <a:extLst>
            <a:ext uri="{FF2B5EF4-FFF2-40B4-BE49-F238E27FC236}">
              <a16:creationId xmlns="" xmlns:a16="http://schemas.microsoft.com/office/drawing/2014/main" id="{00000000-0008-0000-0100-000069030000}"/>
            </a:ext>
          </a:extLst>
        </xdr:cNvPr>
        <xdr:cNvSpPr txBox="1"/>
      </xdr:nvSpPr>
      <xdr:spPr>
        <a:xfrm>
          <a:off x="21817853" y="1344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874" name="ZoneTexte 4">
          <a:extLst>
            <a:ext uri="{FF2B5EF4-FFF2-40B4-BE49-F238E27FC236}">
              <a16:creationId xmlns="" xmlns:a16="http://schemas.microsoft.com/office/drawing/2014/main" id="{00000000-0008-0000-0100-00006A030000}"/>
            </a:ext>
          </a:extLst>
        </xdr:cNvPr>
        <xdr:cNvSpPr txBox="1"/>
      </xdr:nvSpPr>
      <xdr:spPr>
        <a:xfrm>
          <a:off x="21817853" y="1344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875" name="ZoneTexte 874">
          <a:extLst>
            <a:ext uri="{FF2B5EF4-FFF2-40B4-BE49-F238E27FC236}">
              <a16:creationId xmlns="" xmlns:a16="http://schemas.microsoft.com/office/drawing/2014/main" id="{00000000-0008-0000-0100-00006B030000}"/>
            </a:ext>
          </a:extLst>
        </xdr:cNvPr>
        <xdr:cNvSpPr txBox="1"/>
      </xdr:nvSpPr>
      <xdr:spPr>
        <a:xfrm>
          <a:off x="21817853" y="1344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876" name="ZoneTexte 4">
          <a:extLst>
            <a:ext uri="{FF2B5EF4-FFF2-40B4-BE49-F238E27FC236}">
              <a16:creationId xmlns="" xmlns:a16="http://schemas.microsoft.com/office/drawing/2014/main" id="{00000000-0008-0000-0100-00006C030000}"/>
            </a:ext>
          </a:extLst>
        </xdr:cNvPr>
        <xdr:cNvSpPr txBox="1"/>
      </xdr:nvSpPr>
      <xdr:spPr>
        <a:xfrm>
          <a:off x="21817853" y="1344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64560"/>
    <xdr:sp macro="" textlink="">
      <xdr:nvSpPr>
        <xdr:cNvPr id="877" name="ZoneTexte 876">
          <a:extLst>
            <a:ext uri="{FF2B5EF4-FFF2-40B4-BE49-F238E27FC236}">
              <a16:creationId xmlns="" xmlns:a16="http://schemas.microsoft.com/office/drawing/2014/main" id="{00000000-0008-0000-0100-00006D030000}"/>
            </a:ext>
          </a:extLst>
        </xdr:cNvPr>
        <xdr:cNvSpPr txBox="1"/>
      </xdr:nvSpPr>
      <xdr:spPr>
        <a:xfrm>
          <a:off x="21817853" y="1344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.xom.com\dfs\shrpj2\IM%20PJ2013\Liste%20de%20travaux\Liste%20des%20travaux%20APS\Liste%20de%20travaux%20APS%20du%2030%20novembre%20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.xom.com\dfs\shrpj2\IM%20PJ2013\Liste%20de%20travaux\Liste%20des%20travaux%20VPS\Liste%20de%20travaux%20VPS%20du%2031%20aout%2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DGDAT46\DHAREL$\Sync\Suivi%20Avct%20Prepa%20EVENT2014%20re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.xom.com\dfs\shrpj2\IM%20PJ2013\Liste%20de%20travaux\Liste%20des%20travaux%20VPS\Liste%20de%20travaux%20VPS%20du%2014%20septembre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 de travaux"/>
      <sheetName val="Statistiques"/>
      <sheetName val="Eqpt principal"/>
      <sheetName val="Imputation"/>
      <sheetName val="Paramètres de base"/>
      <sheetName val="Matrice sélection"/>
      <sheetName val="Historique modifications"/>
      <sheetName val="Liste_de_travaux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64">
          <cell r="B364" t="str">
            <v>Circuit</v>
          </cell>
          <cell r="C364" t="str">
            <v>Description</v>
          </cell>
          <cell r="D364" t="str">
            <v>Réserve</v>
          </cell>
          <cell r="E364" t="str">
            <v>Nb caractères</v>
          </cell>
          <cell r="F364" t="str">
            <v>Doublon</v>
          </cell>
        </row>
        <row r="365">
          <cell r="B365" t="str">
            <v>APS S1</v>
          </cell>
          <cell r="C365" t="str">
            <v>Tirage forcé</v>
          </cell>
          <cell r="E365">
            <v>6</v>
          </cell>
          <cell r="F365">
            <v>0</v>
          </cell>
        </row>
        <row r="366">
          <cell r="B366" t="str">
            <v>APS S2</v>
          </cell>
          <cell r="C366" t="str">
            <v>Train de charge</v>
          </cell>
          <cell r="E366">
            <v>6</v>
          </cell>
          <cell r="F366">
            <v>0</v>
          </cell>
        </row>
        <row r="367">
          <cell r="B367" t="str">
            <v>APS S3</v>
          </cell>
          <cell r="C367" t="str">
            <v>Reflux tours</v>
          </cell>
          <cell r="E367">
            <v>6</v>
          </cell>
          <cell r="F367">
            <v>0</v>
          </cell>
        </row>
        <row r="368">
          <cell r="B368" t="str">
            <v>APS S4</v>
          </cell>
          <cell r="C368" t="str">
            <v>FG combustible</v>
          </cell>
          <cell r="E368">
            <v>6</v>
          </cell>
          <cell r="F368">
            <v>0</v>
          </cell>
        </row>
        <row r="369">
          <cell r="B369" t="str">
            <v>APS S5</v>
          </cell>
          <cell r="C369" t="str">
            <v>C3 pilote</v>
          </cell>
          <cell r="E369">
            <v>6</v>
          </cell>
          <cell r="F369">
            <v>0</v>
          </cell>
        </row>
        <row r="370">
          <cell r="B370" t="str">
            <v>APS S6</v>
          </cell>
          <cell r="C370" t="str">
            <v>Coulées</v>
          </cell>
          <cell r="E370">
            <v>6</v>
          </cell>
          <cell r="F370">
            <v>0</v>
          </cell>
        </row>
        <row r="371">
          <cell r="B371" t="str">
            <v>APS S7</v>
          </cell>
          <cell r="C371" t="str">
            <v>Résidu</v>
          </cell>
          <cell r="E371">
            <v>6</v>
          </cell>
          <cell r="F371">
            <v>0</v>
          </cell>
        </row>
        <row r="372">
          <cell r="B372" t="str">
            <v>APS S8</v>
          </cell>
          <cell r="C372" t="str">
            <v>Eau tempérée</v>
          </cell>
          <cell r="E372">
            <v>6</v>
          </cell>
          <cell r="F372">
            <v>0</v>
          </cell>
        </row>
        <row r="373">
          <cell r="B373" t="str">
            <v>APS S9</v>
          </cell>
          <cell r="C373" t="str">
            <v>Torche 2</v>
          </cell>
          <cell r="E373">
            <v>6</v>
          </cell>
          <cell r="F373">
            <v>0</v>
          </cell>
        </row>
        <row r="374">
          <cell r="B374" t="str">
            <v>APS S10</v>
          </cell>
          <cell r="C374" t="str">
            <v>Utilités</v>
          </cell>
          <cell r="E374">
            <v>7</v>
          </cell>
          <cell r="F374">
            <v>0</v>
          </cell>
        </row>
        <row r="375">
          <cell r="B375" t="str">
            <v>APS DC4 S1</v>
          </cell>
          <cell r="C375" t="str">
            <v>Charge</v>
          </cell>
          <cell r="E375">
            <v>10</v>
          </cell>
          <cell r="F375">
            <v>0</v>
          </cell>
        </row>
        <row r="376">
          <cell r="B376" t="str">
            <v>APS DC4 S2</v>
          </cell>
          <cell r="C376" t="str">
            <v>DEA</v>
          </cell>
          <cell r="E376">
            <v>10</v>
          </cell>
          <cell r="F376">
            <v>0</v>
          </cell>
        </row>
        <row r="377">
          <cell r="B377" t="str">
            <v>APS DC4 S3</v>
          </cell>
          <cell r="C377" t="str">
            <v>Reflux tête</v>
          </cell>
          <cell r="E377">
            <v>10</v>
          </cell>
          <cell r="F377">
            <v>0</v>
          </cell>
        </row>
        <row r="378">
          <cell r="B378" t="str">
            <v>APS DC4 S4</v>
          </cell>
          <cell r="C378" t="str">
            <v>Coulée</v>
          </cell>
          <cell r="E378">
            <v>10</v>
          </cell>
          <cell r="F378">
            <v>0</v>
          </cell>
        </row>
        <row r="379">
          <cell r="B379" t="str">
            <v>APS DC4 S5</v>
          </cell>
          <cell r="C379" t="str">
            <v>Réseau FG</v>
          </cell>
          <cell r="E379">
            <v>10</v>
          </cell>
          <cell r="F379">
            <v>0</v>
          </cell>
        </row>
        <row r="380">
          <cell r="B380" t="str">
            <v>APS DC4 S6</v>
          </cell>
          <cell r="C380" t="str">
            <v>Torche 2</v>
          </cell>
          <cell r="E380">
            <v>10</v>
          </cell>
          <cell r="F380">
            <v>0</v>
          </cell>
        </row>
        <row r="381">
          <cell r="B381" t="str">
            <v>APS DC4 S7</v>
          </cell>
          <cell r="C381" t="str">
            <v>Utilités</v>
          </cell>
          <cell r="E381">
            <v>10</v>
          </cell>
          <cell r="F381">
            <v>0</v>
          </cell>
        </row>
        <row r="382">
          <cell r="B382" t="str">
            <v>APS DC6 S1</v>
          </cell>
          <cell r="C382" t="str">
            <v>Rebouillage coulée</v>
          </cell>
          <cell r="E382">
            <v>10</v>
          </cell>
          <cell r="F382">
            <v>0</v>
          </cell>
        </row>
        <row r="383">
          <cell r="B383" t="str">
            <v>APS DC6 S2</v>
          </cell>
          <cell r="C383" t="str">
            <v>Charge</v>
          </cell>
          <cell r="E383">
            <v>10</v>
          </cell>
          <cell r="F383">
            <v>0</v>
          </cell>
        </row>
        <row r="384">
          <cell r="B384" t="str">
            <v>APS DC6 S3</v>
          </cell>
          <cell r="C384" t="str">
            <v>Reflux</v>
          </cell>
          <cell r="E384">
            <v>10</v>
          </cell>
          <cell r="F384">
            <v>0</v>
          </cell>
        </row>
        <row r="385">
          <cell r="B385" t="str">
            <v>APS DC6 S4</v>
          </cell>
          <cell r="C385" t="str">
            <v>Réseau FG</v>
          </cell>
          <cell r="E385">
            <v>10</v>
          </cell>
          <cell r="F385">
            <v>0</v>
          </cell>
        </row>
        <row r="386">
          <cell r="B386" t="str">
            <v>APS DC6 S5</v>
          </cell>
          <cell r="C386" t="str">
            <v>Torche 2</v>
          </cell>
          <cell r="E386">
            <v>10</v>
          </cell>
          <cell r="F386">
            <v>0</v>
          </cell>
        </row>
        <row r="387">
          <cell r="B387" t="str">
            <v>APS DC6 S6</v>
          </cell>
          <cell r="C387" t="str">
            <v>Utilités</v>
          </cell>
          <cell r="E387">
            <v>10</v>
          </cell>
          <cell r="F387">
            <v>0</v>
          </cell>
        </row>
        <row r="388">
          <cell r="E388">
            <v>0</v>
          </cell>
          <cell r="F388">
            <v>0</v>
          </cell>
        </row>
        <row r="389">
          <cell r="E389">
            <v>0</v>
          </cell>
          <cell r="F389">
            <v>0</v>
          </cell>
        </row>
        <row r="390">
          <cell r="E390">
            <v>0</v>
          </cell>
          <cell r="F390">
            <v>0</v>
          </cell>
        </row>
        <row r="391">
          <cell r="E391">
            <v>0</v>
          </cell>
          <cell r="F391">
            <v>0</v>
          </cell>
        </row>
        <row r="392">
          <cell r="E392">
            <v>0</v>
          </cell>
          <cell r="F392">
            <v>0</v>
          </cell>
        </row>
        <row r="393">
          <cell r="E393">
            <v>0</v>
          </cell>
          <cell r="F393">
            <v>0</v>
          </cell>
        </row>
        <row r="394">
          <cell r="E394">
            <v>0</v>
          </cell>
          <cell r="F394">
            <v>0</v>
          </cell>
        </row>
        <row r="395">
          <cell r="E395">
            <v>0</v>
          </cell>
          <cell r="F395">
            <v>0</v>
          </cell>
        </row>
        <row r="396">
          <cell r="E396">
            <v>0</v>
          </cell>
          <cell r="F396">
            <v>0</v>
          </cell>
        </row>
        <row r="397">
          <cell r="E397">
            <v>0</v>
          </cell>
          <cell r="F397">
            <v>0</v>
          </cell>
        </row>
        <row r="398">
          <cell r="E398">
            <v>0</v>
          </cell>
          <cell r="F398">
            <v>0</v>
          </cell>
        </row>
        <row r="399">
          <cell r="E399">
            <v>0</v>
          </cell>
          <cell r="F399">
            <v>0</v>
          </cell>
        </row>
        <row r="400">
          <cell r="E400">
            <v>0</v>
          </cell>
          <cell r="F400">
            <v>0</v>
          </cell>
        </row>
        <row r="401">
          <cell r="E401">
            <v>0</v>
          </cell>
          <cell r="F401">
            <v>0</v>
          </cell>
        </row>
        <row r="402">
          <cell r="E402">
            <v>0</v>
          </cell>
          <cell r="F402">
            <v>0</v>
          </cell>
        </row>
        <row r="403">
          <cell r="E403">
            <v>0</v>
          </cell>
          <cell r="F403">
            <v>0</v>
          </cell>
        </row>
        <row r="404">
          <cell r="E404">
            <v>0</v>
          </cell>
          <cell r="F404">
            <v>0</v>
          </cell>
        </row>
        <row r="405">
          <cell r="E405">
            <v>0</v>
          </cell>
          <cell r="F405">
            <v>0</v>
          </cell>
        </row>
        <row r="406">
          <cell r="E406">
            <v>0</v>
          </cell>
          <cell r="F406">
            <v>0</v>
          </cell>
        </row>
        <row r="407">
          <cell r="E407">
            <v>0</v>
          </cell>
          <cell r="F407">
            <v>0</v>
          </cell>
        </row>
        <row r="408">
          <cell r="E408">
            <v>0</v>
          </cell>
          <cell r="F408">
            <v>0</v>
          </cell>
        </row>
        <row r="409">
          <cell r="E409">
            <v>0</v>
          </cell>
          <cell r="F409">
            <v>0</v>
          </cell>
        </row>
        <row r="410">
          <cell r="E410">
            <v>0</v>
          </cell>
          <cell r="F410">
            <v>0</v>
          </cell>
        </row>
        <row r="411">
          <cell r="E411">
            <v>0</v>
          </cell>
          <cell r="F411">
            <v>0</v>
          </cell>
        </row>
        <row r="412">
          <cell r="E412">
            <v>0</v>
          </cell>
          <cell r="F412">
            <v>0</v>
          </cell>
        </row>
        <row r="413">
          <cell r="E413">
            <v>0</v>
          </cell>
          <cell r="F413">
            <v>0</v>
          </cell>
        </row>
        <row r="414">
          <cell r="E414">
            <v>0</v>
          </cell>
          <cell r="F414">
            <v>0</v>
          </cell>
        </row>
        <row r="415">
          <cell r="E415">
            <v>0</v>
          </cell>
          <cell r="F415">
            <v>0</v>
          </cell>
        </row>
        <row r="416">
          <cell r="E416">
            <v>0</v>
          </cell>
          <cell r="F416">
            <v>0</v>
          </cell>
        </row>
        <row r="417">
          <cell r="E417">
            <v>0</v>
          </cell>
          <cell r="F417">
            <v>0</v>
          </cell>
        </row>
        <row r="418">
          <cell r="E418">
            <v>0</v>
          </cell>
          <cell r="F418">
            <v>0</v>
          </cell>
        </row>
        <row r="419">
          <cell r="E419">
            <v>0</v>
          </cell>
          <cell r="F419">
            <v>0</v>
          </cell>
        </row>
        <row r="420">
          <cell r="E420">
            <v>0</v>
          </cell>
          <cell r="F420">
            <v>0</v>
          </cell>
        </row>
        <row r="421">
          <cell r="E421">
            <v>0</v>
          </cell>
          <cell r="F421">
            <v>0</v>
          </cell>
        </row>
        <row r="422">
          <cell r="E422">
            <v>0</v>
          </cell>
          <cell r="F422">
            <v>0</v>
          </cell>
        </row>
        <row r="423">
          <cell r="E423">
            <v>0</v>
          </cell>
          <cell r="F423">
            <v>0</v>
          </cell>
        </row>
        <row r="425">
          <cell r="E425">
            <v>10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 de travaux"/>
      <sheetName val="Statistiques"/>
      <sheetName val="Eqpt principal"/>
      <sheetName val="Imputation"/>
      <sheetName val="Paramètres de base"/>
      <sheetName val="Matrice sélection"/>
      <sheetName val="Historique modific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60">
          <cell r="C560" t="str">
            <v>O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RAPPORT"/>
      <sheetName val="Courbes"/>
      <sheetName val="MEMO"/>
      <sheetName val="Log"/>
      <sheetName val="Data graph"/>
      <sheetName val="Tablo GLOB"/>
      <sheetName val="Tablo ESCOREZ"/>
      <sheetName val="données planningESCOREZ"/>
      <sheetName val="capaESCOREZ1000"/>
      <sheetName val="tuyESCOREZ1000"/>
      <sheetName val="capaESCOREZ3000et4000"/>
      <sheetName val="tuyESCOREZ3000et4000"/>
      <sheetName val="capaESCOREZ5000et8000"/>
      <sheetName val="tuyESCOREZ5000et8000"/>
      <sheetName val="capaESCOREZprepcharge,utilité"/>
      <sheetName val="tuyESCOREZprepcharge,utilité"/>
      <sheetName val="Tablo PE LPP"/>
      <sheetName val="capaPE"/>
      <sheetName val="tuyPE"/>
      <sheetName val="capaLPP"/>
      <sheetName val="tuyLPP"/>
      <sheetName val="capaviergePEouLPP"/>
      <sheetName val="tuyviergePEouLPP"/>
      <sheetName val="données planningPEetLPP"/>
      <sheetName val="traduction13à14"/>
      <sheetName val="pondération"/>
      <sheetName val="Tablo SC2"/>
      <sheetName val="capaSC2,1100"/>
      <sheetName val="tuySC2,1100"/>
      <sheetName val="capaSC2,1200"/>
      <sheetName val="tuySC2,1200"/>
      <sheetName val="capaSC2,1300"/>
      <sheetName val="tuySC2,1300"/>
      <sheetName val="capaSC2,1400"/>
      <sheetName val="tuySC2,1400"/>
      <sheetName val="capaSC2,1500"/>
      <sheetName val="tuySC2,1500"/>
      <sheetName val="capaSC2,1600"/>
      <sheetName val="tuySC2,1600"/>
      <sheetName val="COUNT"/>
      <sheetName val="données planningSC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">
          <cell r="A3" t="str">
            <v>Tour</v>
          </cell>
        </row>
        <row r="4">
          <cell r="A4" t="str">
            <v>Ballon</v>
          </cell>
        </row>
        <row r="5">
          <cell r="A5" t="str">
            <v>Echangeur</v>
          </cell>
        </row>
        <row r="6">
          <cell r="A6" t="str">
            <v>Aéro</v>
          </cell>
        </row>
        <row r="7">
          <cell r="A7" t="str">
            <v>Bouteille</v>
          </cell>
        </row>
        <row r="8">
          <cell r="A8" t="str">
            <v>Four</v>
          </cell>
        </row>
        <row r="9">
          <cell r="A9" t="str">
            <v>Réacteur</v>
          </cell>
        </row>
        <row r="10">
          <cell r="A10" t="str">
            <v>Cheminée</v>
          </cell>
        </row>
        <row r="11">
          <cell r="A11" t="str">
            <v>Projet</v>
          </cell>
        </row>
        <row r="12">
          <cell r="A12" t="str">
            <v>Capa Sans Ouverture</v>
          </cell>
        </row>
        <row r="13">
          <cell r="A13" t="str">
            <v>Divers capacité</v>
          </cell>
        </row>
        <row r="14">
          <cell r="A14" t="str">
            <v>Prépa Spéciale Capa</v>
          </cell>
        </row>
        <row r="15">
          <cell r="A15" t="str">
            <v>Robinetterie</v>
          </cell>
        </row>
        <row r="16">
          <cell r="A16" t="str">
            <v>OFM</v>
          </cell>
        </row>
        <row r="17">
          <cell r="A17" t="str">
            <v>Divers tuyauterie</v>
          </cell>
        </row>
        <row r="18">
          <cell r="A18" t="str">
            <v>Inspection</v>
          </cell>
        </row>
        <row r="19">
          <cell r="A19" t="str">
            <v>DI 5</v>
          </cell>
        </row>
        <row r="20">
          <cell r="A20" t="str">
            <v>Projet tuyauterie</v>
          </cell>
        </row>
        <row r="21">
          <cell r="A21" t="str">
            <v>estim DM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 de travaux"/>
      <sheetName val="Statistiques"/>
      <sheetName val="Eqpt principal"/>
      <sheetName val="Imputation"/>
      <sheetName val="Paramètres de base"/>
      <sheetName val="Matrice sélection"/>
      <sheetName val="Historique modifications"/>
    </sheetNames>
    <sheetDataSet>
      <sheetData sheetId="0" refreshError="1"/>
      <sheetData sheetId="1" refreshError="1"/>
      <sheetData sheetId="2" refreshError="1">
        <row r="3">
          <cell r="B3" t="str">
            <v xml:space="preserve">Eqpt Principal </v>
          </cell>
          <cell r="C3" t="str">
            <v>Description</v>
          </cell>
          <cell r="D3" t="str">
            <v>Catégorie</v>
          </cell>
          <cell r="E3" t="str">
            <v>Description Catégorie</v>
          </cell>
          <cell r="F3" t="str">
            <v>Section</v>
          </cell>
          <cell r="G3" t="str">
            <v>Desc Section</v>
          </cell>
          <cell r="H3" t="str">
            <v>Imputation par défaut budget IM</v>
          </cell>
          <cell r="I3" t="str">
            <v>Nb total jobs</v>
          </cell>
          <cell r="J3" t="str">
            <v>Nb jobs en cours revue</v>
          </cell>
          <cell r="K3" t="str">
            <v>Nb jobs approuvés</v>
          </cell>
          <cell r="L3" t="str">
            <v>Nb jobs refusés</v>
          </cell>
          <cell r="M3" t="str">
            <v>Nb job approuvés budget IM</v>
          </cell>
          <cell r="N3" t="str">
            <v>Nb job approuvés budget projets</v>
          </cell>
          <cell r="O3" t="str">
            <v>Nb job approuvés budget entretien</v>
          </cell>
          <cell r="P3" t="str">
            <v>Nb job approuvés sans budget défini</v>
          </cell>
          <cell r="Q3" t="str">
            <v>No PID</v>
          </cell>
          <cell r="R3" t="str">
            <v>Commen
taires</v>
          </cell>
          <cell r="S3" t="str">
            <v>Code Section</v>
          </cell>
          <cell r="T3" t="str">
            <v>No Ordre dans Categorie</v>
          </cell>
          <cell r="U3" t="str">
            <v>No ordre Type trvx</v>
          </cell>
          <cell r="V3" t="str">
            <v>Doublon</v>
          </cell>
        </row>
        <row r="4">
          <cell r="B4" t="str">
            <v>AE1022A</v>
          </cell>
          <cell r="C4" t="str">
            <v>Eau de refroidissement tiède sur DSV1</v>
          </cell>
          <cell r="D4" t="str">
            <v>AE</v>
          </cell>
          <cell r="E4" t="str">
            <v>Aéro</v>
          </cell>
          <cell r="F4">
            <v>0</v>
          </cell>
          <cell r="G4" t="str">
            <v>Toutes sections</v>
          </cell>
          <cell r="I4">
            <v>1</v>
          </cell>
          <cell r="J4">
            <v>0</v>
          </cell>
          <cell r="K4">
            <v>0</v>
          </cell>
          <cell r="L4">
            <v>1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 t="str">
            <v>KA00152P</v>
          </cell>
          <cell r="S4" t="str">
            <v>S00</v>
          </cell>
          <cell r="U4">
            <v>1</v>
          </cell>
          <cell r="V4">
            <v>0</v>
          </cell>
        </row>
        <row r="5">
          <cell r="B5" t="str">
            <v>AE1022B</v>
          </cell>
          <cell r="C5" t="str">
            <v>Eau de refroidissement tiède sur DSV1</v>
          </cell>
          <cell r="D5" t="str">
            <v>AE</v>
          </cell>
          <cell r="E5" t="str">
            <v>Aéro</v>
          </cell>
          <cell r="F5">
            <v>0</v>
          </cell>
          <cell r="G5" t="str">
            <v>Toutes sections</v>
          </cell>
          <cell r="I5">
            <v>1</v>
          </cell>
          <cell r="J5">
            <v>0</v>
          </cell>
          <cell r="K5">
            <v>0</v>
          </cell>
          <cell r="L5">
            <v>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 t="str">
            <v>KA00152P</v>
          </cell>
          <cell r="S5" t="str">
            <v>S00</v>
          </cell>
          <cell r="U5">
            <v>1</v>
          </cell>
          <cell r="V5">
            <v>0</v>
          </cell>
        </row>
        <row r="6">
          <cell r="B6" t="str">
            <v>AE1022C</v>
          </cell>
          <cell r="C6" t="str">
            <v>Eau de refroidissement tiède sur DSV1</v>
          </cell>
          <cell r="D6" t="str">
            <v>AE</v>
          </cell>
          <cell r="E6" t="str">
            <v>Aéro</v>
          </cell>
          <cell r="F6">
            <v>0</v>
          </cell>
          <cell r="G6" t="str">
            <v>Toutes sections</v>
          </cell>
          <cell r="I6">
            <v>1</v>
          </cell>
          <cell r="J6">
            <v>1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 t="str">
            <v>KA00152P</v>
          </cell>
          <cell r="S6" t="str">
            <v>S00</v>
          </cell>
          <cell r="U6">
            <v>1</v>
          </cell>
          <cell r="V6">
            <v>0</v>
          </cell>
        </row>
        <row r="7">
          <cell r="B7" t="str">
            <v>AE1022D</v>
          </cell>
          <cell r="C7" t="str">
            <v>Eau de refroidissement tiède sur DSV1</v>
          </cell>
          <cell r="D7" t="str">
            <v>AE</v>
          </cell>
          <cell r="E7" t="str">
            <v>Aéro</v>
          </cell>
          <cell r="F7">
            <v>0</v>
          </cell>
          <cell r="G7" t="str">
            <v>Toutes sections</v>
          </cell>
          <cell r="I7">
            <v>1</v>
          </cell>
          <cell r="J7">
            <v>0</v>
          </cell>
          <cell r="K7">
            <v>0</v>
          </cell>
          <cell r="L7">
            <v>1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 t="str">
            <v>KA00152P</v>
          </cell>
          <cell r="S7" t="str">
            <v>S00</v>
          </cell>
          <cell r="U7">
            <v>1</v>
          </cell>
          <cell r="V7">
            <v>0</v>
          </cell>
        </row>
        <row r="8">
          <cell r="B8" t="str">
            <v>D1004 (F1004)</v>
          </cell>
          <cell r="C8" t="str">
            <v>Vapeur MP</v>
          </cell>
          <cell r="D8" t="str">
            <v>BA</v>
          </cell>
          <cell r="E8" t="str">
            <v>Ballon</v>
          </cell>
          <cell r="F8">
            <v>0</v>
          </cell>
          <cell r="G8" t="str">
            <v>Toutes sections</v>
          </cell>
          <cell r="I8">
            <v>6</v>
          </cell>
          <cell r="J8">
            <v>6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 t="str">
            <v>KA00154P</v>
          </cell>
          <cell r="S8" t="str">
            <v>S00</v>
          </cell>
          <cell r="U8">
            <v>1</v>
          </cell>
          <cell r="V8">
            <v>0</v>
          </cell>
        </row>
        <row r="9">
          <cell r="B9" t="str">
            <v>D1005 (F1005)</v>
          </cell>
          <cell r="C9" t="str">
            <v>Vapeur BP</v>
          </cell>
          <cell r="D9" t="str">
            <v>BA</v>
          </cell>
          <cell r="E9" t="str">
            <v>Ballon</v>
          </cell>
          <cell r="F9">
            <v>0</v>
          </cell>
          <cell r="G9" t="str">
            <v>Toutes sections</v>
          </cell>
          <cell r="I9">
            <v>1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 t="str">
            <v>KA00153P</v>
          </cell>
          <cell r="S9" t="str">
            <v>S00</v>
          </cell>
          <cell r="U9">
            <v>1</v>
          </cell>
          <cell r="V9">
            <v>0</v>
          </cell>
        </row>
        <row r="10">
          <cell r="B10" t="str">
            <v>D1007 (M1007)</v>
          </cell>
          <cell r="C10" t="str">
            <v>Vapeur MP</v>
          </cell>
          <cell r="D10" t="str">
            <v>BA</v>
          </cell>
          <cell r="E10" t="str">
            <v>Ballon</v>
          </cell>
          <cell r="F10">
            <v>0</v>
          </cell>
          <cell r="G10" t="str">
            <v>Toutes sections</v>
          </cell>
          <cell r="I10">
            <v>4</v>
          </cell>
          <cell r="J10">
            <v>4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 t="str">
            <v>KA00154P</v>
          </cell>
          <cell r="S10" t="str">
            <v>S00</v>
          </cell>
          <cell r="U10">
            <v>1</v>
          </cell>
          <cell r="V10">
            <v>0</v>
          </cell>
        </row>
        <row r="11">
          <cell r="B11" t="str">
            <v>D1008 (F1008)</v>
          </cell>
          <cell r="C11" t="str">
            <v>Eau de refroidissement tiède sur DSV1</v>
          </cell>
          <cell r="D11" t="str">
            <v>BA</v>
          </cell>
          <cell r="E11" t="str">
            <v>Ballon</v>
          </cell>
          <cell r="F11">
            <v>0</v>
          </cell>
          <cell r="G11" t="str">
            <v>Toutes sections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KA00152P</v>
          </cell>
          <cell r="S11" t="str">
            <v>S00</v>
          </cell>
          <cell r="U11">
            <v>1</v>
          </cell>
          <cell r="V11">
            <v>0</v>
          </cell>
        </row>
        <row r="12">
          <cell r="B12" t="str">
            <v>D1010 (F1010)</v>
          </cell>
          <cell r="C12" t="str">
            <v>Hors service</v>
          </cell>
          <cell r="D12" t="str">
            <v>BA</v>
          </cell>
          <cell r="E12" t="str">
            <v>Ballon</v>
          </cell>
          <cell r="F12">
            <v>0</v>
          </cell>
          <cell r="G12" t="str">
            <v>Toutes sections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S12" t="str">
            <v>S00</v>
          </cell>
          <cell r="U12">
            <v>1</v>
          </cell>
          <cell r="V12">
            <v>0</v>
          </cell>
        </row>
        <row r="13">
          <cell r="B13" t="str">
            <v>D1012 (F1012)</v>
          </cell>
          <cell r="C13" t="str">
            <v>Tampon FG B1001</v>
          </cell>
          <cell r="D13" t="str">
            <v>BA</v>
          </cell>
          <cell r="E13" t="str">
            <v>Ballon</v>
          </cell>
          <cell r="F13">
            <v>0</v>
          </cell>
          <cell r="G13" t="str">
            <v>Toutes sections</v>
          </cell>
          <cell r="I13">
            <v>3</v>
          </cell>
          <cell r="J13">
            <v>2</v>
          </cell>
          <cell r="K13">
            <v>0</v>
          </cell>
          <cell r="L13">
            <v>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 t="str">
            <v>KA00158P</v>
          </cell>
          <cell r="S13" t="str">
            <v>S00</v>
          </cell>
          <cell r="U13">
            <v>1</v>
          </cell>
          <cell r="V13">
            <v>0</v>
          </cell>
        </row>
        <row r="14">
          <cell r="B14" t="str">
            <v>D1015 (M1015)</v>
          </cell>
          <cell r="C14" t="str">
            <v>Vapeur BP</v>
          </cell>
          <cell r="D14" t="str">
            <v>BA</v>
          </cell>
          <cell r="E14" t="str">
            <v>Ballon</v>
          </cell>
          <cell r="F14">
            <v>0</v>
          </cell>
          <cell r="G14" t="str">
            <v>Toutes sections</v>
          </cell>
          <cell r="I14">
            <v>2</v>
          </cell>
          <cell r="J14">
            <v>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 t="str">
            <v>KA00153P</v>
          </cell>
          <cell r="S14" t="str">
            <v>S00</v>
          </cell>
          <cell r="U14">
            <v>1</v>
          </cell>
          <cell r="V14">
            <v>0</v>
          </cell>
        </row>
        <row r="15">
          <cell r="B15" t="str">
            <v>D1030 (E1030)</v>
          </cell>
          <cell r="C15" t="str">
            <v>Dégazeur BFW</v>
          </cell>
          <cell r="D15" t="str">
            <v>BA</v>
          </cell>
          <cell r="E15" t="str">
            <v>Ballon</v>
          </cell>
          <cell r="F15">
            <v>0</v>
          </cell>
          <cell r="G15" t="str">
            <v>Toutes sections</v>
          </cell>
          <cell r="I15">
            <v>3</v>
          </cell>
          <cell r="J15">
            <v>3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 t="str">
            <v>KA00152P</v>
          </cell>
          <cell r="S15" t="str">
            <v>S00</v>
          </cell>
          <cell r="U15">
            <v>1</v>
          </cell>
          <cell r="V15">
            <v>0</v>
          </cell>
        </row>
        <row r="16">
          <cell r="B16" t="str">
            <v>D1031 (F1030)</v>
          </cell>
          <cell r="C16" t="str">
            <v>Sulfite de sodium</v>
          </cell>
          <cell r="D16" t="str">
            <v>BA</v>
          </cell>
          <cell r="E16" t="str">
            <v>Ballon</v>
          </cell>
          <cell r="F16">
            <v>0</v>
          </cell>
          <cell r="G16" t="str">
            <v>Toutes sections</v>
          </cell>
          <cell r="I16">
            <v>2</v>
          </cell>
          <cell r="J16">
            <v>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 t="str">
            <v>KA00122P</v>
          </cell>
          <cell r="S16" t="str">
            <v>S00</v>
          </cell>
          <cell r="U16">
            <v>1</v>
          </cell>
          <cell r="V16">
            <v>0</v>
          </cell>
        </row>
        <row r="17">
          <cell r="B17" t="str">
            <v>D143</v>
          </cell>
          <cell r="C17" t="str">
            <v>Tampon FG B140</v>
          </cell>
          <cell r="D17" t="str">
            <v>BA</v>
          </cell>
          <cell r="E17" t="str">
            <v>Ballon</v>
          </cell>
          <cell r="F17">
            <v>0</v>
          </cell>
          <cell r="G17" t="str">
            <v>Toutes sections</v>
          </cell>
          <cell r="I17">
            <v>1</v>
          </cell>
          <cell r="J17">
            <v>1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 t="str">
            <v>KA00158P</v>
          </cell>
          <cell r="S17" t="str">
            <v>S00</v>
          </cell>
          <cell r="U17">
            <v>1</v>
          </cell>
          <cell r="V17">
            <v>0</v>
          </cell>
        </row>
        <row r="18">
          <cell r="B18" t="str">
            <v>AF1002A (M1002)</v>
          </cell>
          <cell r="C18" t="str">
            <v>Gaz d'évent</v>
          </cell>
          <cell r="D18" t="str">
            <v>DI</v>
          </cell>
          <cell r="E18" t="str">
            <v>Divers capacité</v>
          </cell>
          <cell r="F18">
            <v>0</v>
          </cell>
          <cell r="G18" t="str">
            <v>Toutes sections</v>
          </cell>
          <cell r="I18">
            <v>2</v>
          </cell>
          <cell r="J18">
            <v>2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 t="str">
            <v>KA00158P</v>
          </cell>
          <cell r="S18" t="str">
            <v>S00</v>
          </cell>
          <cell r="U18">
            <v>1</v>
          </cell>
          <cell r="V18">
            <v>0</v>
          </cell>
        </row>
        <row r="19">
          <cell r="B19" t="str">
            <v>AF1002B (M1002S)</v>
          </cell>
          <cell r="C19" t="str">
            <v>Gaz d'évent</v>
          </cell>
          <cell r="D19" t="str">
            <v>DI</v>
          </cell>
          <cell r="E19" t="str">
            <v>Divers capacité</v>
          </cell>
          <cell r="F19">
            <v>0</v>
          </cell>
          <cell r="G19" t="str">
            <v>Toutes sections</v>
          </cell>
          <cell r="I19">
            <v>2</v>
          </cell>
          <cell r="J19">
            <v>2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KA00158P</v>
          </cell>
          <cell r="S19" t="str">
            <v>S00</v>
          </cell>
          <cell r="U19">
            <v>1</v>
          </cell>
          <cell r="V19">
            <v>0</v>
          </cell>
        </row>
        <row r="20">
          <cell r="B20" t="str">
            <v>E1050A</v>
          </cell>
          <cell r="C20" t="str">
            <v>BFW / HCW</v>
          </cell>
          <cell r="D20" t="str">
            <v>EC</v>
          </cell>
          <cell r="E20" t="str">
            <v>Echangeur</v>
          </cell>
          <cell r="F20">
            <v>0</v>
          </cell>
          <cell r="G20" t="str">
            <v>Toutes sections</v>
          </cell>
          <cell r="I20">
            <v>2</v>
          </cell>
          <cell r="J20">
            <v>2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 t="str">
            <v>KA00152P</v>
          </cell>
          <cell r="S20" t="str">
            <v>S00</v>
          </cell>
          <cell r="U20">
            <v>1</v>
          </cell>
          <cell r="V20">
            <v>0</v>
          </cell>
        </row>
        <row r="21">
          <cell r="B21" t="str">
            <v>E1050B</v>
          </cell>
          <cell r="C21" t="str">
            <v>BFW / HCW</v>
          </cell>
          <cell r="D21" t="str">
            <v>EC</v>
          </cell>
          <cell r="E21" t="str">
            <v>Echangeur</v>
          </cell>
          <cell r="F21">
            <v>0</v>
          </cell>
          <cell r="G21" t="str">
            <v>Toutes sections</v>
          </cell>
          <cell r="I21">
            <v>2</v>
          </cell>
          <cell r="J21">
            <v>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 t="str">
            <v>KA00152P</v>
          </cell>
          <cell r="S21" t="str">
            <v>S00</v>
          </cell>
          <cell r="U21">
            <v>1</v>
          </cell>
          <cell r="V21">
            <v>0</v>
          </cell>
        </row>
        <row r="22">
          <cell r="B22" t="str">
            <v>E1051</v>
          </cell>
          <cell r="C22" t="str">
            <v>MPS / FO</v>
          </cell>
          <cell r="D22" t="str">
            <v>EC</v>
          </cell>
          <cell r="E22" t="str">
            <v>Echangeur</v>
          </cell>
          <cell r="F22">
            <v>0</v>
          </cell>
          <cell r="G22" t="str">
            <v>Toutes sections</v>
          </cell>
          <cell r="I22">
            <v>1</v>
          </cell>
          <cell r="J22">
            <v>1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 t="str">
            <v>KA00158P</v>
          </cell>
          <cell r="S22" t="str">
            <v>S00</v>
          </cell>
          <cell r="U22">
            <v>1</v>
          </cell>
          <cell r="V22">
            <v>0</v>
          </cell>
        </row>
        <row r="23">
          <cell r="B23" t="str">
            <v>FIL1006 (M1006)</v>
          </cell>
          <cell r="C23" t="str">
            <v>FLO / Slops</v>
          </cell>
          <cell r="D23" t="str">
            <v>FI</v>
          </cell>
          <cell r="E23" t="str">
            <v>Filtre</v>
          </cell>
          <cell r="F23">
            <v>0</v>
          </cell>
          <cell r="G23" t="str">
            <v>Toutes sections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 t="str">
            <v>KA00101P</v>
          </cell>
          <cell r="S23" t="str">
            <v>S00</v>
          </cell>
          <cell r="U23">
            <v>1</v>
          </cell>
          <cell r="V23">
            <v>0</v>
          </cell>
        </row>
        <row r="24">
          <cell r="B24" t="str">
            <v>P1030A (G1030A)</v>
          </cell>
          <cell r="C24" t="str">
            <v>BFW</v>
          </cell>
          <cell r="D24" t="str">
            <v>PO</v>
          </cell>
          <cell r="E24" t="str">
            <v>Pompe</v>
          </cell>
          <cell r="F24">
            <v>0</v>
          </cell>
          <cell r="G24" t="str">
            <v>Toutes sections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KA00152P</v>
          </cell>
          <cell r="S24" t="str">
            <v>S00</v>
          </cell>
          <cell r="U24">
            <v>3</v>
          </cell>
          <cell r="V24">
            <v>0</v>
          </cell>
        </row>
        <row r="25">
          <cell r="B25" t="str">
            <v>P1030B (G1030B)</v>
          </cell>
          <cell r="C25" t="str">
            <v>BFW</v>
          </cell>
          <cell r="D25" t="str">
            <v>PO</v>
          </cell>
          <cell r="E25" t="str">
            <v>Pompe</v>
          </cell>
          <cell r="F25">
            <v>0</v>
          </cell>
          <cell r="G25" t="str">
            <v>Toutes sections</v>
          </cell>
          <cell r="I25">
            <v>1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 t="str">
            <v>KA00152P</v>
          </cell>
          <cell r="S25" t="str">
            <v>S00</v>
          </cell>
          <cell r="U25">
            <v>3</v>
          </cell>
          <cell r="V25">
            <v>0</v>
          </cell>
        </row>
        <row r="26">
          <cell r="B26" t="str">
            <v>P18-1F</v>
          </cell>
          <cell r="C26" t="str">
            <v>Poste 18 Transformateur 1F</v>
          </cell>
          <cell r="D26" t="str">
            <v>TE</v>
          </cell>
          <cell r="E26" t="str">
            <v>Tx électrique</v>
          </cell>
          <cell r="F26">
            <v>0</v>
          </cell>
          <cell r="G26" t="str">
            <v>Toutes sections</v>
          </cell>
          <cell r="I26">
            <v>1</v>
          </cell>
          <cell r="J26">
            <v>1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S00</v>
          </cell>
          <cell r="U26">
            <v>5</v>
          </cell>
          <cell r="V26">
            <v>0</v>
          </cell>
        </row>
        <row r="27">
          <cell r="B27" t="str">
            <v>P18-2F</v>
          </cell>
          <cell r="C27" t="str">
            <v>Poste 18 Transformateur 2F</v>
          </cell>
          <cell r="D27" t="str">
            <v>TE</v>
          </cell>
          <cell r="E27" t="str">
            <v>Tx électrique</v>
          </cell>
          <cell r="F27">
            <v>0</v>
          </cell>
          <cell r="G27" t="str">
            <v>Toutes sections</v>
          </cell>
          <cell r="I27">
            <v>1</v>
          </cell>
          <cell r="J27">
            <v>1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S00</v>
          </cell>
          <cell r="U27">
            <v>5</v>
          </cell>
          <cell r="V27">
            <v>0</v>
          </cell>
        </row>
        <row r="28">
          <cell r="B28" t="str">
            <v>Poste 18</v>
          </cell>
          <cell r="C28" t="str">
            <v>Poste 18 HT/BT</v>
          </cell>
          <cell r="D28" t="str">
            <v>TE</v>
          </cell>
          <cell r="E28" t="str">
            <v>Tx électrique</v>
          </cell>
          <cell r="F28">
            <v>0</v>
          </cell>
          <cell r="G28" t="str">
            <v>Toutes sections</v>
          </cell>
          <cell r="I28">
            <v>2</v>
          </cell>
          <cell r="J28">
            <v>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S00</v>
          </cell>
          <cell r="U28">
            <v>5</v>
          </cell>
          <cell r="V28">
            <v>0</v>
          </cell>
        </row>
        <row r="29">
          <cell r="B29" t="str">
            <v>D1001 (F1001)</v>
          </cell>
          <cell r="C29" t="str">
            <v>RCS et LVGO</v>
          </cell>
          <cell r="D29" t="str">
            <v>BA</v>
          </cell>
          <cell r="E29" t="str">
            <v>Ballon</v>
          </cell>
          <cell r="F29">
            <v>10</v>
          </cell>
          <cell r="G29" t="str">
            <v>Section 1000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 t="str">
            <v>KA00117P</v>
          </cell>
          <cell r="S29" t="str">
            <v>S10</v>
          </cell>
          <cell r="U29">
            <v>1</v>
          </cell>
          <cell r="V29">
            <v>0</v>
          </cell>
        </row>
        <row r="30">
          <cell r="B30" t="str">
            <v>D1002 (F1002)</v>
          </cell>
          <cell r="C30" t="str">
            <v>Tête T1001</v>
          </cell>
          <cell r="D30" t="str">
            <v>BA</v>
          </cell>
          <cell r="E30" t="str">
            <v>Ballon</v>
          </cell>
          <cell r="F30">
            <v>10</v>
          </cell>
          <cell r="G30" t="str">
            <v>Section 1000</v>
          </cell>
          <cell r="I30">
            <v>4</v>
          </cell>
          <cell r="J30">
            <v>4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str">
            <v>KA00117P</v>
          </cell>
          <cell r="S30" t="str">
            <v>S10</v>
          </cell>
          <cell r="U30">
            <v>1</v>
          </cell>
          <cell r="V30">
            <v>0</v>
          </cell>
        </row>
        <row r="31">
          <cell r="B31" t="str">
            <v>D1003 (F1003)</v>
          </cell>
          <cell r="C31" t="str">
            <v>Tampon charge RA</v>
          </cell>
          <cell r="D31" t="str">
            <v>BA</v>
          </cell>
          <cell r="E31" t="str">
            <v>Ballon</v>
          </cell>
          <cell r="F31">
            <v>10</v>
          </cell>
          <cell r="G31" t="str">
            <v>Section 1000</v>
          </cell>
          <cell r="I31">
            <v>2</v>
          </cell>
          <cell r="J31">
            <v>2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 t="str">
            <v>KA00116P</v>
          </cell>
          <cell r="S31" t="str">
            <v>S10</v>
          </cell>
          <cell r="U31">
            <v>1</v>
          </cell>
          <cell r="V31">
            <v>0</v>
          </cell>
        </row>
        <row r="32">
          <cell r="B32" t="str">
            <v>D1006 (F1006)</v>
          </cell>
          <cell r="C32" t="str">
            <v>Séparation C1050AB</v>
          </cell>
          <cell r="D32" t="str">
            <v>BA</v>
          </cell>
          <cell r="E32" t="str">
            <v>Ballon</v>
          </cell>
          <cell r="F32">
            <v>10</v>
          </cell>
          <cell r="G32" t="str">
            <v>Section 1000</v>
          </cell>
          <cell r="I32">
            <v>2</v>
          </cell>
          <cell r="J32">
            <v>1</v>
          </cell>
          <cell r="K32">
            <v>0</v>
          </cell>
          <cell r="L32">
            <v>1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 t="str">
            <v>KA00117P</v>
          </cell>
          <cell r="S32" t="str">
            <v>S10</v>
          </cell>
          <cell r="U32">
            <v>1</v>
          </cell>
          <cell r="V32">
            <v>0</v>
          </cell>
        </row>
        <row r="33">
          <cell r="B33" t="str">
            <v>D1011 (F1011)</v>
          </cell>
          <cell r="C33" t="str">
            <v>Garde hydraulique</v>
          </cell>
          <cell r="D33" t="str">
            <v>BA</v>
          </cell>
          <cell r="E33" t="str">
            <v>Ballon</v>
          </cell>
          <cell r="F33">
            <v>10</v>
          </cell>
          <cell r="G33" t="str">
            <v>Section 1000</v>
          </cell>
          <cell r="I33">
            <v>2</v>
          </cell>
          <cell r="J33">
            <v>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 t="str">
            <v>KA00117P</v>
          </cell>
          <cell r="S33" t="str">
            <v>S10</v>
          </cell>
          <cell r="U33">
            <v>1</v>
          </cell>
          <cell r="V33">
            <v>0</v>
          </cell>
        </row>
        <row r="34">
          <cell r="B34" t="str">
            <v>D1014 (M1014)</v>
          </cell>
          <cell r="C34" t="str">
            <v>Gaz d'évent</v>
          </cell>
          <cell r="D34" t="str">
            <v>BA</v>
          </cell>
          <cell r="E34" t="str">
            <v>Ballon</v>
          </cell>
          <cell r="F34">
            <v>10</v>
          </cell>
          <cell r="G34" t="str">
            <v>Section 1000</v>
          </cell>
          <cell r="I34">
            <v>2</v>
          </cell>
          <cell r="J34">
            <v>1</v>
          </cell>
          <cell r="K34">
            <v>0</v>
          </cell>
          <cell r="L34">
            <v>1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 t="str">
            <v>KA00119P</v>
          </cell>
          <cell r="S34" t="str">
            <v>S10</v>
          </cell>
          <cell r="U34">
            <v>1</v>
          </cell>
          <cell r="V34">
            <v>0</v>
          </cell>
        </row>
        <row r="35">
          <cell r="B35" t="str">
            <v>D1016 (M1016)</v>
          </cell>
          <cell r="C35" t="str">
            <v>Gaz d'évent</v>
          </cell>
          <cell r="D35" t="str">
            <v>BA</v>
          </cell>
          <cell r="E35" t="str">
            <v>Ballon</v>
          </cell>
          <cell r="F35">
            <v>10</v>
          </cell>
          <cell r="G35" t="str">
            <v>Section 1000</v>
          </cell>
          <cell r="I35">
            <v>3</v>
          </cell>
          <cell r="J35">
            <v>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 t="str">
            <v>KA00119P</v>
          </cell>
          <cell r="S35" t="str">
            <v>S10</v>
          </cell>
          <cell r="U35">
            <v>1</v>
          </cell>
          <cell r="V35">
            <v>0</v>
          </cell>
        </row>
        <row r="36">
          <cell r="B36" t="str">
            <v>D1017 (M1017)</v>
          </cell>
          <cell r="C36" t="str">
            <v>Gaz d'évent</v>
          </cell>
          <cell r="D36" t="str">
            <v>BA</v>
          </cell>
          <cell r="E36" t="str">
            <v>Ballon</v>
          </cell>
          <cell r="F36">
            <v>10</v>
          </cell>
          <cell r="G36" t="str">
            <v>Section 1000</v>
          </cell>
          <cell r="I36">
            <v>2</v>
          </cell>
          <cell r="J36">
            <v>2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 t="str">
            <v>KA00117P</v>
          </cell>
          <cell r="S36" t="str">
            <v>S10</v>
          </cell>
          <cell r="U36">
            <v>1</v>
          </cell>
          <cell r="V36">
            <v>0</v>
          </cell>
        </row>
        <row r="37">
          <cell r="B37" t="str">
            <v>M1018A</v>
          </cell>
          <cell r="C37" t="str">
            <v>Sécheur air ramoneur B1001</v>
          </cell>
          <cell r="D37" t="str">
            <v>BA</v>
          </cell>
          <cell r="E37" t="str">
            <v>Ballon</v>
          </cell>
          <cell r="F37">
            <v>10</v>
          </cell>
          <cell r="G37" t="str">
            <v>Section 1000</v>
          </cell>
          <cell r="I37">
            <v>1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 t="str">
            <v>KA00116P</v>
          </cell>
          <cell r="S37" t="str">
            <v>S10</v>
          </cell>
          <cell r="U37">
            <v>1</v>
          </cell>
          <cell r="V37">
            <v>0</v>
          </cell>
        </row>
        <row r="38">
          <cell r="B38" t="str">
            <v>AF1009A (M1009A)</v>
          </cell>
          <cell r="C38" t="str">
            <v>Gaz d'évent</v>
          </cell>
          <cell r="D38" t="str">
            <v>DI</v>
          </cell>
          <cell r="E38" t="str">
            <v>Divers capacité</v>
          </cell>
          <cell r="F38">
            <v>10</v>
          </cell>
          <cell r="G38" t="str">
            <v>Section 1000</v>
          </cell>
          <cell r="I38">
            <v>1</v>
          </cell>
          <cell r="J38">
            <v>1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 t="str">
            <v>KA00119P</v>
          </cell>
          <cell r="S38" t="str">
            <v>S10</v>
          </cell>
          <cell r="U38">
            <v>1</v>
          </cell>
          <cell r="V38">
            <v>0</v>
          </cell>
        </row>
        <row r="39">
          <cell r="B39" t="str">
            <v>AF1009B (M1009B)</v>
          </cell>
          <cell r="C39" t="str">
            <v>Gaz d'évent</v>
          </cell>
          <cell r="D39" t="str">
            <v>DI</v>
          </cell>
          <cell r="E39" t="str">
            <v>Divers capacité</v>
          </cell>
          <cell r="F39">
            <v>10</v>
          </cell>
          <cell r="G39" t="str">
            <v>Section 1000</v>
          </cell>
          <cell r="I39">
            <v>1</v>
          </cell>
          <cell r="J39">
            <v>1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 t="str">
            <v>KA00119P</v>
          </cell>
          <cell r="S39" t="str">
            <v>S10</v>
          </cell>
          <cell r="U39">
            <v>1</v>
          </cell>
          <cell r="V39">
            <v>0</v>
          </cell>
        </row>
        <row r="40">
          <cell r="B40" t="str">
            <v>E1002</v>
          </cell>
          <cell r="C40" t="str">
            <v>RA / 1er sous vide T1002</v>
          </cell>
          <cell r="D40" t="str">
            <v>EC</v>
          </cell>
          <cell r="E40" t="str">
            <v>Echangeur</v>
          </cell>
          <cell r="F40">
            <v>10</v>
          </cell>
          <cell r="G40" t="str">
            <v>Section 1000</v>
          </cell>
          <cell r="I40">
            <v>3</v>
          </cell>
          <cell r="J40">
            <v>3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 t="str">
            <v>KA00116P</v>
          </cell>
          <cell r="S40" t="str">
            <v>S10</v>
          </cell>
          <cell r="U40">
            <v>1</v>
          </cell>
          <cell r="V40">
            <v>0</v>
          </cell>
        </row>
        <row r="41">
          <cell r="B41" t="str">
            <v>E1003</v>
          </cell>
          <cell r="C41" t="str">
            <v>RA / 2eme sous vide T1003</v>
          </cell>
          <cell r="D41" t="str">
            <v>EC</v>
          </cell>
          <cell r="E41" t="str">
            <v>Echangeur</v>
          </cell>
          <cell r="F41">
            <v>10</v>
          </cell>
          <cell r="G41" t="str">
            <v>Section 1000</v>
          </cell>
          <cell r="I41">
            <v>2</v>
          </cell>
          <cell r="J41">
            <v>2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 t="str">
            <v>KA00116P</v>
          </cell>
          <cell r="S41" t="str">
            <v>S10</v>
          </cell>
          <cell r="U41">
            <v>1</v>
          </cell>
          <cell r="V41">
            <v>0</v>
          </cell>
        </row>
        <row r="42">
          <cell r="B42" t="str">
            <v>E1004A</v>
          </cell>
          <cell r="C42" t="str">
            <v>RA / RCM T1001</v>
          </cell>
          <cell r="D42" t="str">
            <v>EC</v>
          </cell>
          <cell r="E42" t="str">
            <v>Echangeur</v>
          </cell>
          <cell r="F42">
            <v>10</v>
          </cell>
          <cell r="G42" t="str">
            <v>Section 1000</v>
          </cell>
          <cell r="I42">
            <v>2</v>
          </cell>
          <cell r="J42">
            <v>2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 t="str">
            <v>KA00116P</v>
          </cell>
          <cell r="S42" t="str">
            <v>S10</v>
          </cell>
          <cell r="U42">
            <v>1</v>
          </cell>
          <cell r="V42">
            <v>0</v>
          </cell>
        </row>
        <row r="43">
          <cell r="B43" t="str">
            <v>E1004B</v>
          </cell>
          <cell r="C43" t="str">
            <v>RA / RCM T1001</v>
          </cell>
          <cell r="D43" t="str">
            <v>EC</v>
          </cell>
          <cell r="E43" t="str">
            <v>Echangeur</v>
          </cell>
          <cell r="F43">
            <v>10</v>
          </cell>
          <cell r="G43" t="str">
            <v>Section 1000</v>
          </cell>
          <cell r="I43">
            <v>2</v>
          </cell>
          <cell r="J43">
            <v>2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 t="str">
            <v>KA00116P</v>
          </cell>
          <cell r="S43" t="str">
            <v>S10</v>
          </cell>
          <cell r="U43">
            <v>1</v>
          </cell>
          <cell r="V43">
            <v>0</v>
          </cell>
        </row>
        <row r="44">
          <cell r="B44" t="str">
            <v>E1005A</v>
          </cell>
          <cell r="C44" t="str">
            <v>RA / 3eme sous vide T1004</v>
          </cell>
          <cell r="D44" t="str">
            <v>EC</v>
          </cell>
          <cell r="E44" t="str">
            <v>Echangeur</v>
          </cell>
          <cell r="F44">
            <v>10</v>
          </cell>
          <cell r="G44" t="str">
            <v>Section 1000</v>
          </cell>
          <cell r="I44">
            <v>2</v>
          </cell>
          <cell r="J44">
            <v>2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 t="str">
            <v>KA00116P</v>
          </cell>
          <cell r="S44" t="str">
            <v>S10</v>
          </cell>
          <cell r="U44">
            <v>1</v>
          </cell>
          <cell r="V44">
            <v>0</v>
          </cell>
        </row>
        <row r="45">
          <cell r="B45" t="str">
            <v>E1005B</v>
          </cell>
          <cell r="C45" t="str">
            <v>RA / 3eme sous vide T1004</v>
          </cell>
          <cell r="D45" t="str">
            <v>EC</v>
          </cell>
          <cell r="E45" t="str">
            <v>Echangeur</v>
          </cell>
          <cell r="F45">
            <v>10</v>
          </cell>
          <cell r="G45" t="str">
            <v>Section 1000</v>
          </cell>
          <cell r="I45">
            <v>4</v>
          </cell>
          <cell r="J45">
            <v>2</v>
          </cell>
          <cell r="K45">
            <v>0</v>
          </cell>
          <cell r="L45">
            <v>2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 t="str">
            <v>KA00116P</v>
          </cell>
          <cell r="S45" t="str">
            <v>S10</v>
          </cell>
          <cell r="U45">
            <v>1</v>
          </cell>
          <cell r="V45">
            <v>0</v>
          </cell>
        </row>
        <row r="46">
          <cell r="B46" t="str">
            <v>E1006A</v>
          </cell>
          <cell r="C46" t="str">
            <v>RA / RCI n°1 T1001</v>
          </cell>
          <cell r="D46" t="str">
            <v>EC</v>
          </cell>
          <cell r="E46" t="str">
            <v>Echangeur</v>
          </cell>
          <cell r="F46">
            <v>10</v>
          </cell>
          <cell r="G46" t="str">
            <v>Section 1000</v>
          </cell>
          <cell r="I46">
            <v>3</v>
          </cell>
          <cell r="J46">
            <v>3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>KA00116P</v>
          </cell>
          <cell r="S46" t="str">
            <v>S10</v>
          </cell>
          <cell r="U46">
            <v>1</v>
          </cell>
          <cell r="V46">
            <v>0</v>
          </cell>
        </row>
        <row r="47">
          <cell r="B47" t="str">
            <v>E1006B</v>
          </cell>
          <cell r="C47" t="str">
            <v>RA / RCI n°1 T1001</v>
          </cell>
          <cell r="D47" t="str">
            <v>EC</v>
          </cell>
          <cell r="E47" t="str">
            <v>Echangeur</v>
          </cell>
          <cell r="F47">
            <v>10</v>
          </cell>
          <cell r="G47" t="str">
            <v>Section 1000</v>
          </cell>
          <cell r="I47">
            <v>3</v>
          </cell>
          <cell r="J47">
            <v>3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 t="str">
            <v>KA00116P</v>
          </cell>
          <cell r="S47" t="str">
            <v>S10</v>
          </cell>
          <cell r="U47">
            <v>1</v>
          </cell>
          <cell r="V47">
            <v>0</v>
          </cell>
        </row>
        <row r="48">
          <cell r="B48" t="str">
            <v>E1007</v>
          </cell>
          <cell r="C48" t="str">
            <v>RA / RLM T1001</v>
          </cell>
          <cell r="D48" t="str">
            <v>EC</v>
          </cell>
          <cell r="E48" t="str">
            <v>Echangeur</v>
          </cell>
          <cell r="F48">
            <v>10</v>
          </cell>
          <cell r="G48" t="str">
            <v>Section 1000</v>
          </cell>
          <cell r="I48">
            <v>3</v>
          </cell>
          <cell r="J48">
            <v>3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 t="str">
            <v>KA00116P</v>
          </cell>
          <cell r="S48" t="str">
            <v>S10</v>
          </cell>
          <cell r="U48">
            <v>1</v>
          </cell>
          <cell r="V48">
            <v>0</v>
          </cell>
        </row>
        <row r="49">
          <cell r="B49" t="str">
            <v>E1008A</v>
          </cell>
          <cell r="C49" t="str">
            <v>RA / RCI n°2 T1001</v>
          </cell>
          <cell r="D49" t="str">
            <v>EC</v>
          </cell>
          <cell r="E49" t="str">
            <v>Echangeur</v>
          </cell>
          <cell r="F49">
            <v>10</v>
          </cell>
          <cell r="G49" t="str">
            <v>Section 1000</v>
          </cell>
          <cell r="I49">
            <v>2</v>
          </cell>
          <cell r="J49">
            <v>2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 t="str">
            <v>KA00116P</v>
          </cell>
          <cell r="S49" t="str">
            <v>S10</v>
          </cell>
          <cell r="U49">
            <v>1</v>
          </cell>
          <cell r="V49">
            <v>0</v>
          </cell>
        </row>
        <row r="50">
          <cell r="B50" t="str">
            <v>E1008B</v>
          </cell>
          <cell r="C50" t="str">
            <v>RA / RCI n°2 T1001</v>
          </cell>
          <cell r="D50" t="str">
            <v>EC</v>
          </cell>
          <cell r="E50" t="str">
            <v>Echangeur</v>
          </cell>
          <cell r="F50">
            <v>10</v>
          </cell>
          <cell r="G50" t="str">
            <v>Section 1000</v>
          </cell>
          <cell r="I50">
            <v>3</v>
          </cell>
          <cell r="J50">
            <v>3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 t="str">
            <v>KA00116P</v>
          </cell>
          <cell r="S50" t="str">
            <v>S10</v>
          </cell>
          <cell r="U50">
            <v>1</v>
          </cell>
          <cell r="V50">
            <v>0</v>
          </cell>
        </row>
        <row r="51">
          <cell r="B51" t="str">
            <v>E1009A</v>
          </cell>
          <cell r="C51" t="str">
            <v>RSV / RA</v>
          </cell>
          <cell r="D51" t="str">
            <v>EC</v>
          </cell>
          <cell r="E51" t="str">
            <v>Echangeur</v>
          </cell>
          <cell r="F51">
            <v>10</v>
          </cell>
          <cell r="G51" t="str">
            <v>Section 1000</v>
          </cell>
          <cell r="I51">
            <v>2</v>
          </cell>
          <cell r="J51">
            <v>2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 t="str">
            <v>KA00116P</v>
          </cell>
          <cell r="S51" t="str">
            <v>S10</v>
          </cell>
          <cell r="U51">
            <v>1</v>
          </cell>
          <cell r="V51">
            <v>0</v>
          </cell>
        </row>
        <row r="52">
          <cell r="B52" t="str">
            <v>E1009B</v>
          </cell>
          <cell r="C52" t="str">
            <v>RSV / RA</v>
          </cell>
          <cell r="D52" t="str">
            <v>EC</v>
          </cell>
          <cell r="E52" t="str">
            <v>Echangeur</v>
          </cell>
          <cell r="F52">
            <v>10</v>
          </cell>
          <cell r="G52" t="str">
            <v>Section 1000</v>
          </cell>
          <cell r="I52">
            <v>3</v>
          </cell>
          <cell r="J52">
            <v>3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 t="str">
            <v>KA00116P</v>
          </cell>
          <cell r="S52" t="str">
            <v>S10</v>
          </cell>
          <cell r="U52">
            <v>1</v>
          </cell>
          <cell r="V52">
            <v>0</v>
          </cell>
        </row>
        <row r="53">
          <cell r="B53" t="str">
            <v>E1010</v>
          </cell>
          <cell r="C53" t="str">
            <v>RCS T1001 / CW</v>
          </cell>
          <cell r="D53" t="str">
            <v>EC</v>
          </cell>
          <cell r="E53" t="str">
            <v>Echangeur</v>
          </cell>
          <cell r="F53">
            <v>10</v>
          </cell>
          <cell r="G53" t="str">
            <v>Section 1000</v>
          </cell>
          <cell r="I53">
            <v>2</v>
          </cell>
          <cell r="J53">
            <v>2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 t="str">
            <v>KA00117P</v>
          </cell>
          <cell r="S53" t="str">
            <v>S10</v>
          </cell>
          <cell r="U53">
            <v>1</v>
          </cell>
          <cell r="V53">
            <v>0</v>
          </cell>
        </row>
        <row r="54">
          <cell r="B54" t="str">
            <v>E1011</v>
          </cell>
          <cell r="C54" t="str">
            <v>RCS T1001 et LVGO / CW</v>
          </cell>
          <cell r="D54" t="str">
            <v>EC</v>
          </cell>
          <cell r="E54" t="str">
            <v>Echangeur</v>
          </cell>
          <cell r="F54">
            <v>10</v>
          </cell>
          <cell r="G54" t="str">
            <v>Section 1000</v>
          </cell>
          <cell r="I54">
            <v>3</v>
          </cell>
          <cell r="J54">
            <v>3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 t="str">
            <v>KA00117P</v>
          </cell>
          <cell r="S54" t="str">
            <v>S10</v>
          </cell>
          <cell r="U54">
            <v>1</v>
          </cell>
          <cell r="V54">
            <v>0</v>
          </cell>
        </row>
        <row r="55">
          <cell r="B55" t="str">
            <v>E1012A</v>
          </cell>
          <cell r="C55" t="str">
            <v>1er sous vide T1002 / HCW</v>
          </cell>
          <cell r="D55" t="str">
            <v>EC</v>
          </cell>
          <cell r="E55" t="str">
            <v>Echangeur</v>
          </cell>
          <cell r="F55">
            <v>10</v>
          </cell>
          <cell r="G55" t="str">
            <v>Section 1000</v>
          </cell>
          <cell r="I55">
            <v>1</v>
          </cell>
          <cell r="J55">
            <v>0</v>
          </cell>
          <cell r="K55">
            <v>0</v>
          </cell>
          <cell r="L55">
            <v>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 t="str">
            <v>KA00118P</v>
          </cell>
          <cell r="S55" t="str">
            <v>S10</v>
          </cell>
          <cell r="U55">
            <v>1</v>
          </cell>
          <cell r="V55">
            <v>0</v>
          </cell>
        </row>
        <row r="56">
          <cell r="B56" t="str">
            <v>E1012B</v>
          </cell>
          <cell r="C56" t="str">
            <v>1er sous vide T1002 / HCW</v>
          </cell>
          <cell r="D56" t="str">
            <v>EC</v>
          </cell>
          <cell r="E56" t="str">
            <v>Echangeur</v>
          </cell>
          <cell r="F56">
            <v>10</v>
          </cell>
          <cell r="G56" t="str">
            <v>Section 1000</v>
          </cell>
          <cell r="I56">
            <v>1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 t="str">
            <v>KA00118P</v>
          </cell>
          <cell r="S56" t="str">
            <v>S10</v>
          </cell>
          <cell r="U56">
            <v>1</v>
          </cell>
          <cell r="V56">
            <v>0</v>
          </cell>
        </row>
        <row r="57">
          <cell r="B57" t="str">
            <v>E1013A</v>
          </cell>
          <cell r="C57" t="str">
            <v>2eme sous vide T1003 / HCW</v>
          </cell>
          <cell r="D57" t="str">
            <v>EC</v>
          </cell>
          <cell r="E57" t="str">
            <v>Echangeur</v>
          </cell>
          <cell r="F57">
            <v>10</v>
          </cell>
          <cell r="G57" t="str">
            <v>Section 1000</v>
          </cell>
          <cell r="I57">
            <v>2</v>
          </cell>
          <cell r="J57">
            <v>2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 t="str">
            <v>KA00118P</v>
          </cell>
          <cell r="S57" t="str">
            <v>S10</v>
          </cell>
          <cell r="U57">
            <v>1</v>
          </cell>
          <cell r="V57">
            <v>0</v>
          </cell>
        </row>
        <row r="58">
          <cell r="B58" t="str">
            <v>E1013B</v>
          </cell>
          <cell r="C58" t="str">
            <v>2eme sous vide T1003 / HCW</v>
          </cell>
          <cell r="D58" t="str">
            <v>EC</v>
          </cell>
          <cell r="E58" t="str">
            <v>Echangeur</v>
          </cell>
          <cell r="F58">
            <v>10</v>
          </cell>
          <cell r="G58" t="str">
            <v>Section 1000</v>
          </cell>
          <cell r="I58">
            <v>2</v>
          </cell>
          <cell r="J58">
            <v>2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 t="str">
            <v>KA00118P</v>
          </cell>
          <cell r="S58" t="str">
            <v>S10</v>
          </cell>
          <cell r="U58">
            <v>1</v>
          </cell>
          <cell r="V58">
            <v>0</v>
          </cell>
        </row>
        <row r="59">
          <cell r="B59" t="str">
            <v>E1014A</v>
          </cell>
          <cell r="C59" t="str">
            <v>3eme sous vide T1004 / HCW</v>
          </cell>
          <cell r="D59" t="str">
            <v>EC</v>
          </cell>
          <cell r="E59" t="str">
            <v>Echangeur</v>
          </cell>
          <cell r="F59">
            <v>10</v>
          </cell>
          <cell r="G59" t="str">
            <v>Section 1000</v>
          </cell>
          <cell r="I59">
            <v>4</v>
          </cell>
          <cell r="J59">
            <v>2</v>
          </cell>
          <cell r="K59">
            <v>0</v>
          </cell>
          <cell r="L59">
            <v>2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 t="str">
            <v>KA00118P</v>
          </cell>
          <cell r="S59" t="str">
            <v>S10</v>
          </cell>
          <cell r="U59">
            <v>1</v>
          </cell>
          <cell r="V59">
            <v>0</v>
          </cell>
        </row>
        <row r="60">
          <cell r="B60" t="str">
            <v>E1014B</v>
          </cell>
          <cell r="C60" t="str">
            <v>3eme sous vide T1004 / HCW</v>
          </cell>
          <cell r="D60" t="str">
            <v>EC</v>
          </cell>
          <cell r="E60" t="str">
            <v>Echangeur</v>
          </cell>
          <cell r="F60">
            <v>10</v>
          </cell>
          <cell r="G60" t="str">
            <v>Section 1000</v>
          </cell>
          <cell r="I60">
            <v>2</v>
          </cell>
          <cell r="J60">
            <v>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 t="str">
            <v>KA00118P</v>
          </cell>
          <cell r="S60" t="str">
            <v>S10</v>
          </cell>
          <cell r="U60">
            <v>1</v>
          </cell>
          <cell r="V60">
            <v>0</v>
          </cell>
        </row>
        <row r="61">
          <cell r="B61" t="str">
            <v>E1015</v>
          </cell>
          <cell r="C61" t="str">
            <v>Résidu mixte / HCW</v>
          </cell>
          <cell r="D61" t="str">
            <v>EC</v>
          </cell>
          <cell r="E61" t="str">
            <v>Echangeur</v>
          </cell>
          <cell r="F61">
            <v>10</v>
          </cell>
          <cell r="G61" t="str">
            <v>Section 1000</v>
          </cell>
          <cell r="I61">
            <v>2</v>
          </cell>
          <cell r="J61">
            <v>2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 t="str">
            <v>KA00117P</v>
          </cell>
          <cell r="S61" t="str">
            <v>S10</v>
          </cell>
          <cell r="U61">
            <v>1</v>
          </cell>
          <cell r="V61">
            <v>0</v>
          </cell>
        </row>
        <row r="62">
          <cell r="B62" t="str">
            <v>E1016A</v>
          </cell>
          <cell r="C62" t="str">
            <v>Fuel / BFW-MPS</v>
          </cell>
          <cell r="D62" t="str">
            <v>EC</v>
          </cell>
          <cell r="E62" t="str">
            <v>Echangeur</v>
          </cell>
          <cell r="F62">
            <v>10</v>
          </cell>
          <cell r="G62" t="str">
            <v>Section 1000</v>
          </cell>
          <cell r="I62">
            <v>2</v>
          </cell>
          <cell r="J62">
            <v>2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 t="str">
            <v>KA00117P</v>
          </cell>
          <cell r="S62" t="str">
            <v>S10</v>
          </cell>
          <cell r="U62">
            <v>1</v>
          </cell>
          <cell r="V62">
            <v>0</v>
          </cell>
        </row>
        <row r="63">
          <cell r="B63" t="str">
            <v>E1016B</v>
          </cell>
          <cell r="C63" t="str">
            <v>Fuel / BFW-MPS</v>
          </cell>
          <cell r="D63" t="str">
            <v>EC</v>
          </cell>
          <cell r="E63" t="str">
            <v>Echangeur</v>
          </cell>
          <cell r="F63">
            <v>10</v>
          </cell>
          <cell r="G63" t="str">
            <v>Section 1000</v>
          </cell>
          <cell r="I63">
            <v>2</v>
          </cell>
          <cell r="J63">
            <v>2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 t="str">
            <v>KA00117P</v>
          </cell>
          <cell r="S63" t="str">
            <v>S10</v>
          </cell>
          <cell r="U63">
            <v>1</v>
          </cell>
          <cell r="V63">
            <v>0</v>
          </cell>
        </row>
        <row r="64">
          <cell r="B64" t="str">
            <v>E1017A</v>
          </cell>
          <cell r="C64" t="str">
            <v>Fuel / BFW-MPS</v>
          </cell>
          <cell r="D64" t="str">
            <v>EC</v>
          </cell>
          <cell r="E64" t="str">
            <v>Echangeur</v>
          </cell>
          <cell r="F64">
            <v>10</v>
          </cell>
          <cell r="G64" t="str">
            <v>Section 1000</v>
          </cell>
          <cell r="I64">
            <v>3</v>
          </cell>
          <cell r="J64">
            <v>3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 t="str">
            <v>KA00117P</v>
          </cell>
          <cell r="S64" t="str">
            <v>S10</v>
          </cell>
          <cell r="U64">
            <v>1</v>
          </cell>
          <cell r="V64">
            <v>0</v>
          </cell>
        </row>
        <row r="65">
          <cell r="B65" t="str">
            <v>E1017B</v>
          </cell>
          <cell r="C65" t="str">
            <v>Fuel / BFW-MPS</v>
          </cell>
          <cell r="D65" t="str">
            <v>EC</v>
          </cell>
          <cell r="E65" t="str">
            <v>Echangeur</v>
          </cell>
          <cell r="F65">
            <v>10</v>
          </cell>
          <cell r="G65" t="str">
            <v>Section 1000</v>
          </cell>
          <cell r="I65">
            <v>3</v>
          </cell>
          <cell r="J65">
            <v>3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 t="str">
            <v>KA00117P</v>
          </cell>
          <cell r="S65" t="str">
            <v>S10</v>
          </cell>
          <cell r="U65">
            <v>1</v>
          </cell>
          <cell r="V65">
            <v>0</v>
          </cell>
        </row>
        <row r="66">
          <cell r="B66" t="str">
            <v>E1018</v>
          </cell>
          <cell r="C66" t="str">
            <v>Fuel / HCW</v>
          </cell>
          <cell r="D66" t="str">
            <v>EC</v>
          </cell>
          <cell r="E66" t="str">
            <v>Echangeur</v>
          </cell>
          <cell r="F66">
            <v>10</v>
          </cell>
          <cell r="G66" t="str">
            <v>Section 1000</v>
          </cell>
          <cell r="I66">
            <v>2</v>
          </cell>
          <cell r="J66">
            <v>2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 t="str">
            <v>KA00117P</v>
          </cell>
          <cell r="S66" t="str">
            <v>S10</v>
          </cell>
          <cell r="U66">
            <v>1</v>
          </cell>
          <cell r="V66">
            <v>0</v>
          </cell>
        </row>
        <row r="67">
          <cell r="B67" t="str">
            <v>E1019A</v>
          </cell>
          <cell r="C67" t="str">
            <v>Tête T1001 / CW</v>
          </cell>
          <cell r="D67" t="str">
            <v>EC</v>
          </cell>
          <cell r="E67" t="str">
            <v>Echangeur</v>
          </cell>
          <cell r="F67">
            <v>10</v>
          </cell>
          <cell r="G67" t="str">
            <v>Section 1000</v>
          </cell>
          <cell r="I67">
            <v>3</v>
          </cell>
          <cell r="J67">
            <v>2</v>
          </cell>
          <cell r="K67">
            <v>0</v>
          </cell>
          <cell r="L67">
            <v>1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 t="str">
            <v>KA00117P</v>
          </cell>
          <cell r="S67" t="str">
            <v>S10</v>
          </cell>
          <cell r="U67">
            <v>1</v>
          </cell>
          <cell r="V67">
            <v>0</v>
          </cell>
        </row>
        <row r="68">
          <cell r="B68" t="str">
            <v>E1019B</v>
          </cell>
          <cell r="C68" t="str">
            <v>Tête T1001 / CW</v>
          </cell>
          <cell r="D68" t="str">
            <v>EC</v>
          </cell>
          <cell r="E68" t="str">
            <v>Echangeur</v>
          </cell>
          <cell r="F68">
            <v>10</v>
          </cell>
          <cell r="G68" t="str">
            <v>Section 1000</v>
          </cell>
          <cell r="I68">
            <v>3</v>
          </cell>
          <cell r="J68">
            <v>2</v>
          </cell>
          <cell r="K68">
            <v>0</v>
          </cell>
          <cell r="L68">
            <v>1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 t="str">
            <v>KA00117P</v>
          </cell>
          <cell r="S68" t="str">
            <v>S10</v>
          </cell>
          <cell r="U68">
            <v>1</v>
          </cell>
          <cell r="V68">
            <v>0</v>
          </cell>
        </row>
        <row r="69">
          <cell r="B69" t="str">
            <v>E1020</v>
          </cell>
          <cell r="C69" t="str">
            <v>Tête T1001 / CW</v>
          </cell>
          <cell r="D69" t="str">
            <v>EC</v>
          </cell>
          <cell r="E69" t="str">
            <v>Echangeur</v>
          </cell>
          <cell r="F69">
            <v>10</v>
          </cell>
          <cell r="G69" t="str">
            <v>Section 1000</v>
          </cell>
          <cell r="I69">
            <v>2</v>
          </cell>
          <cell r="J69">
            <v>1</v>
          </cell>
          <cell r="K69">
            <v>0</v>
          </cell>
          <cell r="L69">
            <v>1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 t="str">
            <v>KA00117P</v>
          </cell>
          <cell r="S69" t="str">
            <v>S10</v>
          </cell>
          <cell r="U69">
            <v>1</v>
          </cell>
          <cell r="V69">
            <v>0</v>
          </cell>
        </row>
        <row r="70">
          <cell r="B70" t="str">
            <v>E1021</v>
          </cell>
          <cell r="C70" t="str">
            <v>Tête T1001 / CW</v>
          </cell>
          <cell r="D70" t="str">
            <v>EC</v>
          </cell>
          <cell r="E70" t="str">
            <v>Echangeur</v>
          </cell>
          <cell r="F70">
            <v>10</v>
          </cell>
          <cell r="G70" t="str">
            <v>Section 1000</v>
          </cell>
          <cell r="I70">
            <v>3</v>
          </cell>
          <cell r="J70">
            <v>2</v>
          </cell>
          <cell r="K70">
            <v>0</v>
          </cell>
          <cell r="L70">
            <v>1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 t="str">
            <v>KA00117P</v>
          </cell>
          <cell r="S70" t="str">
            <v>S10</v>
          </cell>
          <cell r="U70">
            <v>1</v>
          </cell>
          <cell r="V70">
            <v>0</v>
          </cell>
        </row>
        <row r="71">
          <cell r="B71" t="str">
            <v>E1024A</v>
          </cell>
          <cell r="C71" t="str">
            <v>BFW / 3eme sous vide ou résidu mixte</v>
          </cell>
          <cell r="D71" t="str">
            <v>EC</v>
          </cell>
          <cell r="E71" t="str">
            <v>Echangeur</v>
          </cell>
          <cell r="F71">
            <v>10</v>
          </cell>
          <cell r="G71" t="str">
            <v>Section 1000</v>
          </cell>
          <cell r="I71">
            <v>4</v>
          </cell>
          <cell r="J71">
            <v>4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 t="str">
            <v>KA00117P</v>
          </cell>
          <cell r="S71" t="str">
            <v>S10</v>
          </cell>
          <cell r="U71">
            <v>1</v>
          </cell>
          <cell r="V71">
            <v>0</v>
          </cell>
        </row>
        <row r="72">
          <cell r="B72" t="str">
            <v>E1024B</v>
          </cell>
          <cell r="C72" t="str">
            <v>BFW / 3eme sous vide ou résidu mixte</v>
          </cell>
          <cell r="D72" t="str">
            <v>EC</v>
          </cell>
          <cell r="E72" t="str">
            <v>Echangeur</v>
          </cell>
          <cell r="F72">
            <v>10</v>
          </cell>
          <cell r="G72" t="str">
            <v>Section 1000</v>
          </cell>
          <cell r="I72">
            <v>5</v>
          </cell>
          <cell r="J72">
            <v>4</v>
          </cell>
          <cell r="K72">
            <v>0</v>
          </cell>
          <cell r="L72">
            <v>1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 t="str">
            <v>KA00117P</v>
          </cell>
          <cell r="S72" t="str">
            <v>S10</v>
          </cell>
          <cell r="U72">
            <v>1</v>
          </cell>
          <cell r="V72">
            <v>0</v>
          </cell>
        </row>
        <row r="73">
          <cell r="B73" t="str">
            <v>E1025A</v>
          </cell>
          <cell r="C73" t="str">
            <v>SW fond D1011 / SW fond D109</v>
          </cell>
          <cell r="D73" t="str">
            <v>EC</v>
          </cell>
          <cell r="E73" t="str">
            <v>Echangeur</v>
          </cell>
          <cell r="F73">
            <v>10</v>
          </cell>
          <cell r="G73" t="str">
            <v>Section 1000</v>
          </cell>
          <cell r="I73">
            <v>3</v>
          </cell>
          <cell r="J73">
            <v>3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 t="str">
            <v>KA00119P</v>
          </cell>
          <cell r="S73" t="str">
            <v>S10</v>
          </cell>
          <cell r="U73">
            <v>1</v>
          </cell>
          <cell r="V73">
            <v>0</v>
          </cell>
        </row>
        <row r="74">
          <cell r="B74" t="str">
            <v>E1025B</v>
          </cell>
          <cell r="C74" t="str">
            <v>SW fond D1011 / SW fond D109</v>
          </cell>
          <cell r="D74" t="str">
            <v>EC</v>
          </cell>
          <cell r="E74" t="str">
            <v>Echangeur</v>
          </cell>
          <cell r="F74">
            <v>10</v>
          </cell>
          <cell r="G74" t="str">
            <v>Section 1000</v>
          </cell>
          <cell r="I74">
            <v>4</v>
          </cell>
          <cell r="J74">
            <v>4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 t="str">
            <v>KA00119P</v>
          </cell>
          <cell r="S74" t="str">
            <v>S10</v>
          </cell>
          <cell r="U74">
            <v>1</v>
          </cell>
          <cell r="V74">
            <v>0</v>
          </cell>
        </row>
        <row r="75">
          <cell r="B75" t="str">
            <v>E1026</v>
          </cell>
          <cell r="C75" t="str">
            <v>Préchauffeur d'air B1001</v>
          </cell>
          <cell r="D75" t="str">
            <v>EC</v>
          </cell>
          <cell r="E75" t="str">
            <v>Echangeur</v>
          </cell>
          <cell r="F75">
            <v>10</v>
          </cell>
          <cell r="G75" t="str">
            <v>Section 1000</v>
          </cell>
          <cell r="I75">
            <v>2</v>
          </cell>
          <cell r="J75">
            <v>0</v>
          </cell>
          <cell r="K75">
            <v>0</v>
          </cell>
          <cell r="L75">
            <v>2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 t="str">
            <v>KA00116P</v>
          </cell>
          <cell r="S75" t="str">
            <v>S10</v>
          </cell>
          <cell r="U75">
            <v>1</v>
          </cell>
          <cell r="V75">
            <v>0</v>
          </cell>
        </row>
        <row r="76">
          <cell r="B76" t="str">
            <v>E1027A</v>
          </cell>
          <cell r="C76" t="str">
            <v>LVGO</v>
          </cell>
          <cell r="D76" t="str">
            <v>EC</v>
          </cell>
          <cell r="E76" t="str">
            <v>Echangeur</v>
          </cell>
          <cell r="F76">
            <v>10</v>
          </cell>
          <cell r="G76" t="str">
            <v>Section 1000</v>
          </cell>
          <cell r="I76">
            <v>1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 t="str">
            <v>KA00117P</v>
          </cell>
          <cell r="S76" t="str">
            <v>S10</v>
          </cell>
          <cell r="U76">
            <v>1</v>
          </cell>
          <cell r="V76">
            <v>0</v>
          </cell>
        </row>
        <row r="77">
          <cell r="B77" t="str">
            <v>E1027B</v>
          </cell>
          <cell r="C77" t="str">
            <v>LVGO</v>
          </cell>
          <cell r="D77" t="str">
            <v>EC</v>
          </cell>
          <cell r="E77" t="str">
            <v>Echangeur</v>
          </cell>
          <cell r="F77">
            <v>10</v>
          </cell>
          <cell r="G77" t="str">
            <v>Section 1000</v>
          </cell>
          <cell r="I77">
            <v>1</v>
          </cell>
          <cell r="J77">
            <v>1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 t="str">
            <v>KA00117P</v>
          </cell>
          <cell r="S77" t="str">
            <v>S10</v>
          </cell>
          <cell r="U77">
            <v>1</v>
          </cell>
          <cell r="V77">
            <v>0</v>
          </cell>
        </row>
        <row r="78">
          <cell r="B78" t="str">
            <v>E1029</v>
          </cell>
          <cell r="C78" t="str">
            <v>RCS T1001 et LVGO / Eau bi</v>
          </cell>
          <cell r="D78" t="str">
            <v>EC</v>
          </cell>
          <cell r="E78" t="str">
            <v>Echangeur</v>
          </cell>
          <cell r="F78">
            <v>10</v>
          </cell>
          <cell r="G78" t="str">
            <v>Section 1000</v>
          </cell>
          <cell r="I78">
            <v>2</v>
          </cell>
          <cell r="J78">
            <v>2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KA00117P</v>
          </cell>
          <cell r="S78" t="str">
            <v>S10</v>
          </cell>
          <cell r="U78">
            <v>1</v>
          </cell>
          <cell r="V78">
            <v>0</v>
          </cell>
        </row>
        <row r="79">
          <cell r="B79" t="str">
            <v>E1057A</v>
          </cell>
          <cell r="C79" t="str">
            <v>Eaux anneau liquide C1050AB / CW</v>
          </cell>
          <cell r="D79" t="str">
            <v>EC</v>
          </cell>
          <cell r="E79" t="str">
            <v>Echangeur</v>
          </cell>
          <cell r="F79">
            <v>10</v>
          </cell>
          <cell r="G79" t="str">
            <v>Section 1000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 t="str">
            <v>KA00117P</v>
          </cell>
          <cell r="S79" t="str">
            <v>S10</v>
          </cell>
          <cell r="U79">
            <v>1</v>
          </cell>
          <cell r="V79">
            <v>0</v>
          </cell>
        </row>
        <row r="80">
          <cell r="B80" t="str">
            <v>E1057B</v>
          </cell>
          <cell r="C80" t="str">
            <v>Eaux anneau liquide C1050AB / CW</v>
          </cell>
          <cell r="D80" t="str">
            <v>EC</v>
          </cell>
          <cell r="E80" t="str">
            <v>Echangeur</v>
          </cell>
          <cell r="F80">
            <v>10</v>
          </cell>
          <cell r="G80" t="str">
            <v>Section 1000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 t="str">
            <v>KA00117P</v>
          </cell>
          <cell r="S80" t="str">
            <v>S10</v>
          </cell>
          <cell r="U80">
            <v>1</v>
          </cell>
          <cell r="V80">
            <v>0</v>
          </cell>
        </row>
        <row r="81">
          <cell r="B81" t="str">
            <v>E116C</v>
          </cell>
          <cell r="C81" t="str">
            <v>Fuel / HCW</v>
          </cell>
          <cell r="D81" t="str">
            <v>EC</v>
          </cell>
          <cell r="E81" t="str">
            <v>Echangeur</v>
          </cell>
          <cell r="F81">
            <v>10</v>
          </cell>
          <cell r="G81" t="str">
            <v>Section 1000</v>
          </cell>
          <cell r="I81">
            <v>1</v>
          </cell>
          <cell r="J81">
            <v>1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 t="str">
            <v>KA00117P</v>
          </cell>
          <cell r="S81" t="str">
            <v>S10</v>
          </cell>
          <cell r="U81">
            <v>1</v>
          </cell>
          <cell r="V81">
            <v>0</v>
          </cell>
        </row>
        <row r="82">
          <cell r="B82" t="str">
            <v>E116D</v>
          </cell>
          <cell r="C82" t="str">
            <v>Fuel / HCW</v>
          </cell>
          <cell r="D82" t="str">
            <v>EC</v>
          </cell>
          <cell r="E82" t="str">
            <v>Echangeur</v>
          </cell>
          <cell r="F82">
            <v>10</v>
          </cell>
          <cell r="G82" t="str">
            <v>Section 1000</v>
          </cell>
          <cell r="I82">
            <v>1</v>
          </cell>
          <cell r="J82">
            <v>1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 t="str">
            <v>KA00117P</v>
          </cell>
          <cell r="S82" t="str">
            <v>S10</v>
          </cell>
          <cell r="U82">
            <v>1</v>
          </cell>
          <cell r="V82">
            <v>0</v>
          </cell>
        </row>
        <row r="83">
          <cell r="B83" t="str">
            <v>E116E</v>
          </cell>
          <cell r="C83" t="str">
            <v>Fuel / HCW</v>
          </cell>
          <cell r="D83" t="str">
            <v>EC</v>
          </cell>
          <cell r="E83" t="str">
            <v>Echangeur</v>
          </cell>
          <cell r="F83">
            <v>10</v>
          </cell>
          <cell r="G83" t="str">
            <v>Section 1000</v>
          </cell>
          <cell r="I83">
            <v>2</v>
          </cell>
          <cell r="J83">
            <v>2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 t="str">
            <v>KA00117P</v>
          </cell>
          <cell r="S83" t="str">
            <v>S10</v>
          </cell>
          <cell r="U83">
            <v>1</v>
          </cell>
          <cell r="V83">
            <v>0</v>
          </cell>
        </row>
        <row r="84">
          <cell r="B84" t="str">
            <v>E116F</v>
          </cell>
          <cell r="C84" t="str">
            <v>Fuel / HCW</v>
          </cell>
          <cell r="D84" t="str">
            <v>EC</v>
          </cell>
          <cell r="E84" t="str">
            <v>Echangeur</v>
          </cell>
          <cell r="F84">
            <v>10</v>
          </cell>
          <cell r="G84" t="str">
            <v>Section 1000</v>
          </cell>
          <cell r="I84">
            <v>2</v>
          </cell>
          <cell r="J84">
            <v>2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 t="str">
            <v>KA00117P</v>
          </cell>
          <cell r="S84" t="str">
            <v>S10</v>
          </cell>
          <cell r="U84">
            <v>1</v>
          </cell>
          <cell r="V84">
            <v>0</v>
          </cell>
        </row>
        <row r="85">
          <cell r="B85" t="str">
            <v>F1001 (B1001)</v>
          </cell>
          <cell r="C85" t="str">
            <v>Four résidu atmosphérique</v>
          </cell>
          <cell r="D85" t="str">
            <v>FO</v>
          </cell>
          <cell r="E85" t="str">
            <v>Four</v>
          </cell>
          <cell r="F85">
            <v>10</v>
          </cell>
          <cell r="G85" t="str">
            <v>Section 1000</v>
          </cell>
          <cell r="I85">
            <v>17</v>
          </cell>
          <cell r="J85">
            <v>14</v>
          </cell>
          <cell r="K85">
            <v>0</v>
          </cell>
          <cell r="L85">
            <v>3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 t="str">
            <v>KA00116P</v>
          </cell>
          <cell r="S85" t="str">
            <v>S10</v>
          </cell>
          <cell r="U85">
            <v>1</v>
          </cell>
          <cell r="V85">
            <v>0</v>
          </cell>
        </row>
        <row r="86">
          <cell r="B86" t="str">
            <v>F140 (B140)</v>
          </cell>
          <cell r="C86" t="str">
            <v>Four résidu atmosphérique</v>
          </cell>
          <cell r="D86" t="str">
            <v>FO</v>
          </cell>
          <cell r="E86" t="str">
            <v>Four</v>
          </cell>
          <cell r="F86">
            <v>10</v>
          </cell>
          <cell r="G86" t="str">
            <v>Section 1000</v>
          </cell>
          <cell r="I86">
            <v>8</v>
          </cell>
          <cell r="J86">
            <v>8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KA00116P</v>
          </cell>
          <cell r="S86" t="str">
            <v>S10</v>
          </cell>
          <cell r="U86">
            <v>1</v>
          </cell>
          <cell r="V86">
            <v>0</v>
          </cell>
        </row>
        <row r="87">
          <cell r="B87" t="str">
            <v>T1001 (D1001)</v>
          </cell>
          <cell r="C87" t="str">
            <v>Distillation sous vide</v>
          </cell>
          <cell r="D87" t="str">
            <v>TO</v>
          </cell>
          <cell r="E87" t="str">
            <v>Tour</v>
          </cell>
          <cell r="F87">
            <v>10</v>
          </cell>
          <cell r="G87" t="str">
            <v>Section 1000</v>
          </cell>
          <cell r="I87">
            <v>12</v>
          </cell>
          <cell r="J87">
            <v>12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 t="str">
            <v>KA00117P</v>
          </cell>
          <cell r="S87" t="str">
            <v>S10</v>
          </cell>
          <cell r="U87">
            <v>1</v>
          </cell>
          <cell r="V87">
            <v>0</v>
          </cell>
        </row>
        <row r="88">
          <cell r="B88" t="str">
            <v>T1002 (D1002)</v>
          </cell>
          <cell r="C88" t="str">
            <v>Strippeur 1 sous vide</v>
          </cell>
          <cell r="D88" t="str">
            <v>TO</v>
          </cell>
          <cell r="E88" t="str">
            <v>Tour</v>
          </cell>
          <cell r="F88">
            <v>10</v>
          </cell>
          <cell r="G88" t="str">
            <v>Section 1000</v>
          </cell>
          <cell r="I88">
            <v>3</v>
          </cell>
          <cell r="J88">
            <v>2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KA00118P</v>
          </cell>
          <cell r="S88" t="str">
            <v>S10</v>
          </cell>
          <cell r="U88">
            <v>1</v>
          </cell>
          <cell r="V88">
            <v>0</v>
          </cell>
        </row>
        <row r="89">
          <cell r="B89" t="str">
            <v>T1003 (D1003)</v>
          </cell>
          <cell r="C89" t="str">
            <v>Strippeur 2 sous vide</v>
          </cell>
          <cell r="D89" t="str">
            <v>TO</v>
          </cell>
          <cell r="E89" t="str">
            <v>Tour</v>
          </cell>
          <cell r="F89">
            <v>10</v>
          </cell>
          <cell r="G89" t="str">
            <v>Section 1000</v>
          </cell>
          <cell r="I89">
            <v>3</v>
          </cell>
          <cell r="J89">
            <v>3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 t="str">
            <v>KA00118P</v>
          </cell>
          <cell r="S89" t="str">
            <v>S10</v>
          </cell>
          <cell r="U89">
            <v>1</v>
          </cell>
          <cell r="V89">
            <v>0</v>
          </cell>
        </row>
        <row r="90">
          <cell r="B90" t="str">
            <v>T1004 (D1004)</v>
          </cell>
          <cell r="C90" t="str">
            <v>Strippeur 3 sous vide</v>
          </cell>
          <cell r="D90" t="str">
            <v>TO</v>
          </cell>
          <cell r="E90" t="str">
            <v>Tour</v>
          </cell>
          <cell r="F90">
            <v>10</v>
          </cell>
          <cell r="G90" t="str">
            <v>Section 1000</v>
          </cell>
          <cell r="I90">
            <v>3</v>
          </cell>
          <cell r="J90">
            <v>3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KA00118P</v>
          </cell>
          <cell r="S90" t="str">
            <v>S10</v>
          </cell>
          <cell r="U90">
            <v>1</v>
          </cell>
          <cell r="V90">
            <v>0</v>
          </cell>
        </row>
        <row r="91">
          <cell r="B91" t="str">
            <v>T1005 (D1005)</v>
          </cell>
          <cell r="C91" t="str">
            <v>Tour hors service</v>
          </cell>
          <cell r="D91" t="str">
            <v>TO</v>
          </cell>
          <cell r="E91" t="str">
            <v>Tour</v>
          </cell>
          <cell r="F91">
            <v>10</v>
          </cell>
          <cell r="G91" t="str">
            <v>Section 1000</v>
          </cell>
          <cell r="I91">
            <v>2</v>
          </cell>
          <cell r="J91">
            <v>1</v>
          </cell>
          <cell r="K91">
            <v>0</v>
          </cell>
          <cell r="L91">
            <v>1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 t="str">
            <v>KA00118P</v>
          </cell>
          <cell r="S91" t="str">
            <v>S10</v>
          </cell>
          <cell r="U91">
            <v>1</v>
          </cell>
          <cell r="V91">
            <v>0</v>
          </cell>
        </row>
        <row r="92">
          <cell r="B92" t="str">
            <v>T1006 (D1006)</v>
          </cell>
          <cell r="C92" t="str">
            <v>Strippeur eaux sures</v>
          </cell>
          <cell r="D92" t="str">
            <v>TO</v>
          </cell>
          <cell r="E92" t="str">
            <v>Tour</v>
          </cell>
          <cell r="F92">
            <v>10</v>
          </cell>
          <cell r="G92" t="str">
            <v>Section 1000</v>
          </cell>
          <cell r="I92">
            <v>8</v>
          </cell>
          <cell r="J92">
            <v>8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 t="str">
            <v>KA00119P</v>
          </cell>
          <cell r="S92" t="str">
            <v>S10</v>
          </cell>
          <cell r="U92">
            <v>1</v>
          </cell>
          <cell r="V92">
            <v>0</v>
          </cell>
        </row>
        <row r="93">
          <cell r="B93" t="str">
            <v>C1050A</v>
          </cell>
          <cell r="C93" t="str">
            <v>Prise sous vide T1001</v>
          </cell>
          <cell r="D93" t="str">
            <v>CO</v>
          </cell>
          <cell r="E93" t="str">
            <v>Compresseur</v>
          </cell>
          <cell r="F93">
            <v>10</v>
          </cell>
          <cell r="G93" t="str">
            <v>Section 1000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 t="str">
            <v>KA00117P</v>
          </cell>
          <cell r="S93" t="str">
            <v>S10</v>
          </cell>
          <cell r="U93">
            <v>3</v>
          </cell>
          <cell r="V93">
            <v>0</v>
          </cell>
        </row>
        <row r="94">
          <cell r="B94" t="str">
            <v>C1050B</v>
          </cell>
          <cell r="C94" t="str">
            <v>Prise sous vide T1001</v>
          </cell>
          <cell r="D94" t="str">
            <v>CO</v>
          </cell>
          <cell r="E94" t="str">
            <v>Compresseur</v>
          </cell>
          <cell r="F94">
            <v>10</v>
          </cell>
          <cell r="G94" t="str">
            <v>Section 1000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 t="str">
            <v>KA00117P</v>
          </cell>
          <cell r="S94" t="str">
            <v>S10</v>
          </cell>
          <cell r="U94">
            <v>3</v>
          </cell>
          <cell r="V94">
            <v>0</v>
          </cell>
        </row>
        <row r="95">
          <cell r="B95" t="str">
            <v>P1006A (G1006)</v>
          </cell>
          <cell r="C95" t="str">
            <v>3ème sous vide T1004</v>
          </cell>
          <cell r="D95" t="str">
            <v>PO</v>
          </cell>
          <cell r="E95" t="str">
            <v>Pompe</v>
          </cell>
          <cell r="F95">
            <v>10</v>
          </cell>
          <cell r="G95" t="str">
            <v>Section 1000</v>
          </cell>
          <cell r="I95">
            <v>1</v>
          </cell>
          <cell r="J95">
            <v>1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 t="str">
            <v>KA00118P</v>
          </cell>
          <cell r="S95" t="str">
            <v>S10</v>
          </cell>
          <cell r="U95">
            <v>3</v>
          </cell>
          <cell r="V95">
            <v>0</v>
          </cell>
        </row>
        <row r="96">
          <cell r="B96" t="str">
            <v>P1006B (G1006S)</v>
          </cell>
          <cell r="C96" t="str">
            <v>3ème sous vide T1004</v>
          </cell>
          <cell r="D96" t="str">
            <v>PO</v>
          </cell>
          <cell r="E96" t="str">
            <v>Pompe</v>
          </cell>
          <cell r="F96">
            <v>10</v>
          </cell>
          <cell r="G96" t="str">
            <v>Section 1000</v>
          </cell>
          <cell r="I96">
            <v>2</v>
          </cell>
          <cell r="J96">
            <v>2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>KA00118P</v>
          </cell>
          <cell r="S96" t="str">
            <v>S10</v>
          </cell>
          <cell r="U96">
            <v>3</v>
          </cell>
          <cell r="V96">
            <v>0</v>
          </cell>
        </row>
        <row r="97">
          <cell r="B97" t="str">
            <v>P1010A (G1010)</v>
          </cell>
          <cell r="C97" t="str">
            <v>RCI N°1 T1001</v>
          </cell>
          <cell r="D97" t="str">
            <v>PO</v>
          </cell>
          <cell r="E97" t="str">
            <v>Pompe</v>
          </cell>
          <cell r="F97">
            <v>10</v>
          </cell>
          <cell r="G97" t="str">
            <v>Section 1000</v>
          </cell>
          <cell r="I97">
            <v>3</v>
          </cell>
          <cell r="J97">
            <v>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 t="str">
            <v>KA00117P</v>
          </cell>
          <cell r="S97" t="str">
            <v>S10</v>
          </cell>
          <cell r="U97">
            <v>3</v>
          </cell>
          <cell r="V97">
            <v>0</v>
          </cell>
        </row>
        <row r="98">
          <cell r="B98" t="str">
            <v>P1010B (G1010S)</v>
          </cell>
          <cell r="C98" t="str">
            <v>RCI N°1 ou RCM T1001</v>
          </cell>
          <cell r="D98" t="str">
            <v>PO</v>
          </cell>
          <cell r="E98" t="str">
            <v>Pompe</v>
          </cell>
          <cell r="F98">
            <v>10</v>
          </cell>
          <cell r="G98" t="str">
            <v>Section 1000</v>
          </cell>
          <cell r="I98">
            <v>2</v>
          </cell>
          <cell r="J98">
            <v>2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 t="str">
            <v>KA00117P</v>
          </cell>
          <cell r="S98" t="str">
            <v>S10</v>
          </cell>
          <cell r="U98">
            <v>3</v>
          </cell>
          <cell r="V98">
            <v>0</v>
          </cell>
        </row>
        <row r="99">
          <cell r="B99" t="str">
            <v>P1011A (G1011)</v>
          </cell>
          <cell r="C99" t="str">
            <v>RCI N°2 T1001</v>
          </cell>
          <cell r="D99" t="str">
            <v>PO</v>
          </cell>
          <cell r="E99" t="str">
            <v>Pompe</v>
          </cell>
          <cell r="F99">
            <v>10</v>
          </cell>
          <cell r="G99" t="str">
            <v>Section 1000</v>
          </cell>
          <cell r="I99">
            <v>1</v>
          </cell>
          <cell r="J99">
            <v>1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 t="str">
            <v>KA00117P</v>
          </cell>
          <cell r="S99" t="str">
            <v>S10</v>
          </cell>
          <cell r="U99">
            <v>3</v>
          </cell>
          <cell r="V99">
            <v>0</v>
          </cell>
        </row>
        <row r="100">
          <cell r="B100" t="str">
            <v>P1011B (G1011S)</v>
          </cell>
          <cell r="C100" t="str">
            <v>RCI N°2 T1001</v>
          </cell>
          <cell r="D100" t="str">
            <v>PO</v>
          </cell>
          <cell r="E100" t="str">
            <v>Pompe</v>
          </cell>
          <cell r="F100">
            <v>10</v>
          </cell>
          <cell r="G100" t="str">
            <v>Section 1000</v>
          </cell>
          <cell r="I100">
            <v>1</v>
          </cell>
          <cell r="J100">
            <v>0</v>
          </cell>
          <cell r="K100">
            <v>0</v>
          </cell>
          <cell r="L100">
            <v>1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KA00117P</v>
          </cell>
          <cell r="S100" t="str">
            <v>S10</v>
          </cell>
          <cell r="U100">
            <v>3</v>
          </cell>
          <cell r="V100">
            <v>0</v>
          </cell>
        </row>
        <row r="101">
          <cell r="B101" t="str">
            <v>V1025 (G1025)</v>
          </cell>
          <cell r="C101" t="str">
            <v>Fumées vers B1001</v>
          </cell>
          <cell r="D101" t="str">
            <v>VE</v>
          </cell>
          <cell r="E101" t="str">
            <v>Ventilateur</v>
          </cell>
          <cell r="F101">
            <v>10</v>
          </cell>
          <cell r="G101" t="str">
            <v>Section 1000</v>
          </cell>
          <cell r="I101">
            <v>1</v>
          </cell>
          <cell r="J101">
            <v>1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 t="str">
            <v>KA00116P</v>
          </cell>
          <cell r="S101" t="str">
            <v>S10</v>
          </cell>
          <cell r="U101">
            <v>3</v>
          </cell>
          <cell r="V101">
            <v>0</v>
          </cell>
        </row>
        <row r="102">
          <cell r="B102" t="str">
            <v>FV003</v>
          </cell>
          <cell r="C102" t="str">
            <v>Débit 2eme SV</v>
          </cell>
          <cell r="D102" t="str">
            <v>VA</v>
          </cell>
          <cell r="E102" t="str">
            <v>Vanne auto</v>
          </cell>
          <cell r="F102">
            <v>10</v>
          </cell>
          <cell r="G102" t="str">
            <v>Section 1000</v>
          </cell>
          <cell r="I102">
            <v>1</v>
          </cell>
          <cell r="J102">
            <v>1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 t="str">
            <v>KA00118P</v>
          </cell>
          <cell r="S102" t="str">
            <v>S10</v>
          </cell>
          <cell r="U102">
            <v>4</v>
          </cell>
          <cell r="V102">
            <v>0</v>
          </cell>
        </row>
        <row r="103">
          <cell r="B103" t="str">
            <v>FV101</v>
          </cell>
          <cell r="C103" t="str">
            <v>Débit 3eme SV</v>
          </cell>
          <cell r="D103" t="str">
            <v>VA</v>
          </cell>
          <cell r="E103" t="str">
            <v>Vanne auto</v>
          </cell>
          <cell r="F103">
            <v>10</v>
          </cell>
          <cell r="G103" t="str">
            <v>Section 1000</v>
          </cell>
          <cell r="I103">
            <v>1</v>
          </cell>
          <cell r="J103">
            <v>1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 t="str">
            <v>KA00118P</v>
          </cell>
          <cell r="S103" t="str">
            <v>S10</v>
          </cell>
          <cell r="U103">
            <v>4</v>
          </cell>
          <cell r="V103">
            <v>0</v>
          </cell>
        </row>
        <row r="104">
          <cell r="B104" t="str">
            <v>FV108</v>
          </cell>
          <cell r="C104" t="str">
            <v>Débit RSV vers bitume</v>
          </cell>
          <cell r="D104" t="str">
            <v>VA</v>
          </cell>
          <cell r="E104" t="str">
            <v>Vanne auto</v>
          </cell>
          <cell r="F104">
            <v>10</v>
          </cell>
          <cell r="G104" t="str">
            <v>Section 1000</v>
          </cell>
          <cell r="I104">
            <v>1</v>
          </cell>
          <cell r="J104">
            <v>1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 t="str">
            <v>KA00117P</v>
          </cell>
          <cell r="S104" t="str">
            <v>S10</v>
          </cell>
          <cell r="U104">
            <v>4</v>
          </cell>
          <cell r="V104">
            <v>0</v>
          </cell>
        </row>
        <row r="105">
          <cell r="B105" t="str">
            <v>FV201</v>
          </cell>
          <cell r="C105" t="str">
            <v>Reflux de tête froid</v>
          </cell>
          <cell r="D105" t="str">
            <v>VA</v>
          </cell>
          <cell r="E105" t="str">
            <v>Vanne auto</v>
          </cell>
          <cell r="F105">
            <v>10</v>
          </cell>
          <cell r="G105" t="str">
            <v>Section 1000</v>
          </cell>
          <cell r="I105">
            <v>1</v>
          </cell>
          <cell r="J105">
            <v>1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 t="str">
            <v>KA00117P</v>
          </cell>
          <cell r="S105" t="str">
            <v>S10</v>
          </cell>
          <cell r="U105">
            <v>4</v>
          </cell>
          <cell r="V105">
            <v>0</v>
          </cell>
        </row>
        <row r="106">
          <cell r="B106" t="str">
            <v>FV222</v>
          </cell>
          <cell r="C106" t="str">
            <v>RC2 froid vers E1006's</v>
          </cell>
          <cell r="D106" t="str">
            <v>VA</v>
          </cell>
          <cell r="E106" t="str">
            <v>Vanne auto</v>
          </cell>
          <cell r="F106">
            <v>10</v>
          </cell>
          <cell r="G106" t="str">
            <v>Section 1000</v>
          </cell>
          <cell r="I106">
            <v>1</v>
          </cell>
          <cell r="J106">
            <v>1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 t="str">
            <v>KA00117P</v>
          </cell>
          <cell r="S106" t="str">
            <v>S10</v>
          </cell>
          <cell r="U106">
            <v>4</v>
          </cell>
          <cell r="V106">
            <v>0</v>
          </cell>
        </row>
        <row r="107">
          <cell r="B107" t="str">
            <v>FV224</v>
          </cell>
          <cell r="C107" t="str">
            <v>RC2 chaud</v>
          </cell>
          <cell r="D107" t="str">
            <v>VA</v>
          </cell>
          <cell r="E107" t="str">
            <v>Vanne auto</v>
          </cell>
          <cell r="F107">
            <v>10</v>
          </cell>
          <cell r="G107" t="str">
            <v>Section 1000</v>
          </cell>
          <cell r="I107">
            <v>1</v>
          </cell>
          <cell r="J107">
            <v>1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 t="str">
            <v>KA00117P</v>
          </cell>
          <cell r="S107" t="str">
            <v>S10</v>
          </cell>
          <cell r="U107">
            <v>4</v>
          </cell>
          <cell r="V107">
            <v>0</v>
          </cell>
        </row>
        <row r="108">
          <cell r="B108" t="str">
            <v>FV229</v>
          </cell>
          <cell r="C108" t="str">
            <v>RC3 chaud</v>
          </cell>
          <cell r="D108" t="str">
            <v>VA</v>
          </cell>
          <cell r="E108" t="str">
            <v>Vanne auto</v>
          </cell>
          <cell r="F108">
            <v>10</v>
          </cell>
          <cell r="G108" t="str">
            <v>Section 1000</v>
          </cell>
          <cell r="I108">
            <v>1</v>
          </cell>
          <cell r="J108">
            <v>1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 t="str">
            <v>KA00117P</v>
          </cell>
          <cell r="S108" t="str">
            <v>S10</v>
          </cell>
          <cell r="U108">
            <v>4</v>
          </cell>
          <cell r="V108">
            <v>0</v>
          </cell>
        </row>
        <row r="109">
          <cell r="B109" t="str">
            <v>FV230</v>
          </cell>
          <cell r="C109" t="str">
            <v>Reflux froid vers E1008's</v>
          </cell>
          <cell r="D109" t="str">
            <v>VA</v>
          </cell>
          <cell r="E109" t="str">
            <v>Vanne auto</v>
          </cell>
          <cell r="F109">
            <v>10</v>
          </cell>
          <cell r="G109" t="str">
            <v>Section 1000</v>
          </cell>
          <cell r="I109">
            <v>2</v>
          </cell>
          <cell r="J109">
            <v>2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 t="str">
            <v>KA00117P</v>
          </cell>
          <cell r="S109" t="str">
            <v>S10</v>
          </cell>
          <cell r="U109">
            <v>4</v>
          </cell>
          <cell r="V109">
            <v>0</v>
          </cell>
        </row>
        <row r="110">
          <cell r="B110" t="str">
            <v>LV001A</v>
          </cell>
          <cell r="C110" t="str">
            <v>Niveau ballon de tête D1001</v>
          </cell>
          <cell r="D110" t="str">
            <v>VA</v>
          </cell>
          <cell r="E110" t="str">
            <v>Vanne auto</v>
          </cell>
          <cell r="F110">
            <v>10</v>
          </cell>
          <cell r="G110" t="str">
            <v>Section 1000</v>
          </cell>
          <cell r="I110">
            <v>1</v>
          </cell>
          <cell r="J110">
            <v>1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 t="str">
            <v>KA00117P</v>
          </cell>
          <cell r="S110" t="str">
            <v>S10</v>
          </cell>
          <cell r="U110">
            <v>4</v>
          </cell>
          <cell r="V110">
            <v>0</v>
          </cell>
        </row>
        <row r="111">
          <cell r="B111" t="str">
            <v>LV001B</v>
          </cell>
          <cell r="C111" t="str">
            <v>Niveau ballon de tête D1001</v>
          </cell>
          <cell r="D111" t="str">
            <v>VA</v>
          </cell>
          <cell r="E111" t="str">
            <v>Vanne auto</v>
          </cell>
          <cell r="F111">
            <v>10</v>
          </cell>
          <cell r="G111" t="str">
            <v>Section 1000</v>
          </cell>
          <cell r="I111">
            <v>1</v>
          </cell>
          <cell r="J111">
            <v>1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 t="str">
            <v>KA00117P</v>
          </cell>
          <cell r="S111" t="str">
            <v>S10</v>
          </cell>
          <cell r="U111">
            <v>4</v>
          </cell>
          <cell r="V111">
            <v>0</v>
          </cell>
        </row>
        <row r="112">
          <cell r="B112" t="str">
            <v>LV303</v>
          </cell>
          <cell r="C112" t="str">
            <v>Niveau strippeur 2eme SV</v>
          </cell>
          <cell r="D112" t="str">
            <v>VA</v>
          </cell>
          <cell r="E112" t="str">
            <v>Vanne auto</v>
          </cell>
          <cell r="F112">
            <v>10</v>
          </cell>
          <cell r="G112" t="str">
            <v>Section 1000</v>
          </cell>
          <cell r="I112">
            <v>1</v>
          </cell>
          <cell r="J112">
            <v>1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 t="str">
            <v>KA00118P</v>
          </cell>
          <cell r="S112" t="str">
            <v>S10</v>
          </cell>
          <cell r="U112">
            <v>4</v>
          </cell>
          <cell r="V112">
            <v>0</v>
          </cell>
        </row>
        <row r="113">
          <cell r="B113" t="str">
            <v>LV305</v>
          </cell>
          <cell r="C113" t="str">
            <v>Niveau strippeur 3eme SV</v>
          </cell>
          <cell r="D113" t="str">
            <v>VA</v>
          </cell>
          <cell r="E113" t="str">
            <v>Vanne auto</v>
          </cell>
          <cell r="F113">
            <v>10</v>
          </cell>
          <cell r="G113" t="str">
            <v>Section 1000</v>
          </cell>
          <cell r="I113">
            <v>1</v>
          </cell>
          <cell r="J113">
            <v>1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 t="str">
            <v>KA00118P</v>
          </cell>
          <cell r="S113" t="str">
            <v>S10</v>
          </cell>
          <cell r="U113">
            <v>4</v>
          </cell>
          <cell r="V113">
            <v>0</v>
          </cell>
        </row>
        <row r="114">
          <cell r="B114" t="str">
            <v>PV209A</v>
          </cell>
          <cell r="C114" t="str">
            <v>Pression de tête T1001</v>
          </cell>
          <cell r="D114" t="str">
            <v>VA</v>
          </cell>
          <cell r="E114" t="str">
            <v>Vanne auto</v>
          </cell>
          <cell r="F114">
            <v>10</v>
          </cell>
          <cell r="G114" t="str">
            <v>Section 1000</v>
          </cell>
          <cell r="I114">
            <v>1</v>
          </cell>
          <cell r="J114">
            <v>1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 t="str">
            <v>KA00117P</v>
          </cell>
          <cell r="S114" t="str">
            <v>S10</v>
          </cell>
          <cell r="U114">
            <v>4</v>
          </cell>
          <cell r="V114">
            <v>0</v>
          </cell>
        </row>
        <row r="115">
          <cell r="B115" t="str">
            <v>PV209B</v>
          </cell>
          <cell r="C115" t="str">
            <v>Pression de tête T1001</v>
          </cell>
          <cell r="D115" t="str">
            <v>VA</v>
          </cell>
          <cell r="E115" t="str">
            <v>Vanne auto</v>
          </cell>
          <cell r="F115">
            <v>10</v>
          </cell>
          <cell r="G115" t="str">
            <v>Section 1000</v>
          </cell>
          <cell r="I115">
            <v>1</v>
          </cell>
          <cell r="J115">
            <v>1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 t="str">
            <v>KA00117P</v>
          </cell>
          <cell r="S115" t="str">
            <v>S10</v>
          </cell>
          <cell r="U115">
            <v>4</v>
          </cell>
          <cell r="V115">
            <v>0</v>
          </cell>
        </row>
        <row r="116">
          <cell r="B116" t="str">
            <v>PV209C</v>
          </cell>
          <cell r="C116" t="str">
            <v>Pression de tête T1001</v>
          </cell>
          <cell r="D116" t="str">
            <v>VA</v>
          </cell>
          <cell r="E116" t="str">
            <v>Vanne auto</v>
          </cell>
          <cell r="F116">
            <v>10</v>
          </cell>
          <cell r="G116" t="str">
            <v>Section 1000</v>
          </cell>
          <cell r="I116">
            <v>1</v>
          </cell>
          <cell r="J116">
            <v>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KA00117P</v>
          </cell>
          <cell r="S116" t="str">
            <v>S10</v>
          </cell>
          <cell r="U116">
            <v>4</v>
          </cell>
          <cell r="V116">
            <v>0</v>
          </cell>
        </row>
        <row r="117">
          <cell r="B117" t="str">
            <v>PV310</v>
          </cell>
          <cell r="C117" t="str">
            <v>Pression ballon D1002</v>
          </cell>
          <cell r="D117" t="str">
            <v>VA</v>
          </cell>
          <cell r="E117" t="str">
            <v>Vanne auto</v>
          </cell>
          <cell r="F117">
            <v>10</v>
          </cell>
          <cell r="G117" t="str">
            <v>Section 1000</v>
          </cell>
          <cell r="I117">
            <v>1</v>
          </cell>
          <cell r="J117">
            <v>1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 t="str">
            <v>KA00117P</v>
          </cell>
          <cell r="S117" t="str">
            <v>S10</v>
          </cell>
          <cell r="U117">
            <v>4</v>
          </cell>
          <cell r="V117">
            <v>0</v>
          </cell>
        </row>
        <row r="118">
          <cell r="B118" t="str">
            <v>TV011</v>
          </cell>
          <cell r="C118" t="str">
            <v>Reflux de tête by-pass E1011/E1010</v>
          </cell>
          <cell r="D118" t="str">
            <v>VA</v>
          </cell>
          <cell r="E118" t="str">
            <v>Vanne auto</v>
          </cell>
          <cell r="F118">
            <v>10</v>
          </cell>
          <cell r="G118" t="str">
            <v>Section 1000</v>
          </cell>
          <cell r="I118">
            <v>1</v>
          </cell>
          <cell r="J118">
            <v>1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 t="str">
            <v>KA00117P</v>
          </cell>
          <cell r="S118" t="str">
            <v>S10</v>
          </cell>
          <cell r="U118">
            <v>4</v>
          </cell>
          <cell r="V118">
            <v>0</v>
          </cell>
        </row>
        <row r="119">
          <cell r="B119" t="str">
            <v>TV101</v>
          </cell>
          <cell r="C119" t="str">
            <v>RC3 froid by-pass E1008's</v>
          </cell>
          <cell r="D119" t="str">
            <v>VA</v>
          </cell>
          <cell r="E119" t="str">
            <v>Vanne auto</v>
          </cell>
          <cell r="F119">
            <v>10</v>
          </cell>
          <cell r="G119" t="str">
            <v>Section 1000</v>
          </cell>
          <cell r="I119">
            <v>1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 t="str">
            <v>KA00117P</v>
          </cell>
          <cell r="S119" t="str">
            <v>S10</v>
          </cell>
          <cell r="U119">
            <v>4</v>
          </cell>
          <cell r="V119">
            <v>0</v>
          </cell>
        </row>
        <row r="120">
          <cell r="B120" t="str">
            <v>CT7</v>
          </cell>
          <cell r="C120" t="str">
            <v>Tour refroidissement cellule 7</v>
          </cell>
          <cell r="D120" t="str">
            <v>CT</v>
          </cell>
          <cell r="E120" t="str">
            <v>Cool,tower</v>
          </cell>
          <cell r="F120" t="str">
            <v>CW</v>
          </cell>
          <cell r="G120" t="str">
            <v>Section CW</v>
          </cell>
          <cell r="I120">
            <v>6</v>
          </cell>
          <cell r="J120">
            <v>6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 t="str">
            <v>KA00165P</v>
          </cell>
          <cell r="S120" t="str">
            <v>SCW</v>
          </cell>
          <cell r="U120">
            <v>1</v>
          </cell>
          <cell r="V120">
            <v>0</v>
          </cell>
        </row>
        <row r="121">
          <cell r="B121" t="str">
            <v>TV047</v>
          </cell>
          <cell r="C121" t="str">
            <v>RC froid sortie E1006A</v>
          </cell>
          <cell r="D121" t="str">
            <v>VA</v>
          </cell>
          <cell r="E121" t="str">
            <v>Vanne auto</v>
          </cell>
          <cell r="F121">
            <v>10</v>
          </cell>
          <cell r="G121" t="str">
            <v>Section 1000</v>
          </cell>
          <cell r="I121">
            <v>1</v>
          </cell>
          <cell r="J121">
            <v>1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 t="str">
            <v>KA00117P</v>
          </cell>
          <cell r="S121" t="str">
            <v>S10</v>
          </cell>
          <cell r="U121">
            <v>4</v>
          </cell>
          <cell r="V121">
            <v>0</v>
          </cell>
        </row>
        <row r="122">
          <cell r="B122" t="str">
            <v>PV807</v>
          </cell>
          <cell r="C122" t="str">
            <v>Vanne de détente éjecteurs vers réseau</v>
          </cell>
          <cell r="D122" t="str">
            <v>VA</v>
          </cell>
          <cell r="E122" t="str">
            <v>Vanne auto</v>
          </cell>
          <cell r="F122">
            <v>0</v>
          </cell>
          <cell r="G122" t="str">
            <v>Toutes sections</v>
          </cell>
          <cell r="I122">
            <v>1</v>
          </cell>
          <cell r="J122">
            <v>1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 t="str">
            <v>KA00154P</v>
          </cell>
          <cell r="S122" t="str">
            <v>S00</v>
          </cell>
          <cell r="U122">
            <v>4</v>
          </cell>
          <cell r="V122">
            <v>0</v>
          </cell>
        </row>
        <row r="123">
          <cell r="B123" t="str">
            <v>PV250</v>
          </cell>
          <cell r="C123" t="str">
            <v>Vanne de détente IHP vers MP</v>
          </cell>
          <cell r="D123" t="str">
            <v>VA</v>
          </cell>
          <cell r="E123" t="str">
            <v>Vanne auto</v>
          </cell>
          <cell r="F123">
            <v>0</v>
          </cell>
          <cell r="G123" t="str">
            <v>Toutes sections</v>
          </cell>
          <cell r="I123">
            <v>1</v>
          </cell>
          <cell r="J123">
            <v>1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 t="str">
            <v>KA00153P</v>
          </cell>
          <cell r="S123" t="str">
            <v>S00</v>
          </cell>
          <cell r="U123">
            <v>4</v>
          </cell>
          <cell r="V123">
            <v>0</v>
          </cell>
        </row>
        <row r="124">
          <cell r="B124" t="str">
            <v>P1004 (G1004)</v>
          </cell>
          <cell r="C124" t="str">
            <v>1er sous vide T1002</v>
          </cell>
          <cell r="D124" t="str">
            <v>PO</v>
          </cell>
          <cell r="E124" t="str">
            <v>Pompe</v>
          </cell>
          <cell r="F124">
            <v>10</v>
          </cell>
          <cell r="G124" t="str">
            <v>Section 1000</v>
          </cell>
          <cell r="I124">
            <v>1</v>
          </cell>
          <cell r="J124">
            <v>1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 t="str">
            <v>KA00118P</v>
          </cell>
          <cell r="S124" t="str">
            <v>S10</v>
          </cell>
          <cell r="U124">
            <v>3</v>
          </cell>
          <cell r="V124">
            <v>0</v>
          </cell>
        </row>
        <row r="125">
          <cell r="B125" t="str">
            <v>AI751</v>
          </cell>
          <cell r="C125" t="str">
            <v>Résidu mixte vers stockage</v>
          </cell>
          <cell r="D125" t="str">
            <v>AN</v>
          </cell>
          <cell r="E125" t="str">
            <v>Analyseur</v>
          </cell>
          <cell r="F125">
            <v>10</v>
          </cell>
          <cell r="G125" t="str">
            <v>Section 1000</v>
          </cell>
          <cell r="I125">
            <v>1</v>
          </cell>
          <cell r="J125">
            <v>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 t="str">
            <v>KA00117P</v>
          </cell>
          <cell r="S125" t="str">
            <v>S10</v>
          </cell>
          <cell r="U125">
            <v>6</v>
          </cell>
          <cell r="V125">
            <v>0</v>
          </cell>
        </row>
        <row r="126">
          <cell r="B126" t="str">
            <v>P1015A (G1015A)</v>
          </cell>
          <cell r="C126" t="str">
            <v>Eau de refroidissement tiède</v>
          </cell>
          <cell r="D126" t="str">
            <v>PO</v>
          </cell>
          <cell r="E126" t="str">
            <v>Pompe</v>
          </cell>
          <cell r="F126">
            <v>0</v>
          </cell>
          <cell r="G126" t="str">
            <v>Toutes sections</v>
          </cell>
          <cell r="I126">
            <v>2</v>
          </cell>
          <cell r="J126">
            <v>2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 t="str">
            <v>KA00152P</v>
          </cell>
          <cell r="S126" t="str">
            <v>S00</v>
          </cell>
          <cell r="U126">
            <v>3</v>
          </cell>
          <cell r="V126">
            <v>0</v>
          </cell>
        </row>
        <row r="127">
          <cell r="B127" t="str">
            <v>P1015B (G1015B)</v>
          </cell>
          <cell r="C127" t="str">
            <v>Eau de refroidissement tiède</v>
          </cell>
          <cell r="D127" t="str">
            <v>PO</v>
          </cell>
          <cell r="E127" t="str">
            <v>Pompe</v>
          </cell>
          <cell r="F127">
            <v>0</v>
          </cell>
          <cell r="G127" t="str">
            <v>Toutes sections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 t="str">
            <v>KA00152P</v>
          </cell>
          <cell r="S127" t="str">
            <v>S00</v>
          </cell>
          <cell r="U127">
            <v>3</v>
          </cell>
          <cell r="V127">
            <v>0</v>
          </cell>
        </row>
        <row r="128">
          <cell r="B128" t="str">
            <v>P1029A (G1029)</v>
          </cell>
          <cell r="C128" t="str">
            <v>Résidu mixte T1001</v>
          </cell>
          <cell r="D128" t="str">
            <v>PO</v>
          </cell>
          <cell r="E128" t="str">
            <v>Pompe</v>
          </cell>
          <cell r="F128">
            <v>10</v>
          </cell>
          <cell r="G128" t="str">
            <v>Section 1000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 t="str">
            <v>KA00117P</v>
          </cell>
          <cell r="S128" t="str">
            <v>S10</v>
          </cell>
          <cell r="U128">
            <v>3</v>
          </cell>
          <cell r="V128">
            <v>0</v>
          </cell>
        </row>
        <row r="129">
          <cell r="B129" t="str">
            <v>P1029B (G1029S)</v>
          </cell>
          <cell r="C129" t="str">
            <v>Résidu mixte T1001</v>
          </cell>
          <cell r="D129" t="str">
            <v>PO</v>
          </cell>
          <cell r="E129" t="str">
            <v>Pompe</v>
          </cell>
          <cell r="F129">
            <v>10</v>
          </cell>
          <cell r="G129" t="str">
            <v>Section 1000</v>
          </cell>
          <cell r="I129">
            <v>1</v>
          </cell>
          <cell r="J129">
            <v>1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 t="str">
            <v>KA00117P</v>
          </cell>
          <cell r="S129" t="str">
            <v>S10</v>
          </cell>
          <cell r="U129">
            <v>3</v>
          </cell>
          <cell r="V129">
            <v>0</v>
          </cell>
        </row>
        <row r="130">
          <cell r="B130" t="str">
            <v>J1016A</v>
          </cell>
          <cell r="C130" t="str">
            <v>Ejecteur primaire - 1er étage T1001</v>
          </cell>
          <cell r="D130" t="str">
            <v>EJ</v>
          </cell>
          <cell r="E130" t="str">
            <v>Ejecteur</v>
          </cell>
          <cell r="F130">
            <v>10</v>
          </cell>
          <cell r="G130" t="str">
            <v>Section 1000</v>
          </cell>
          <cell r="I130">
            <v>1</v>
          </cell>
          <cell r="J130">
            <v>1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 t="str">
            <v>KA00117P</v>
          </cell>
          <cell r="S130" t="str">
            <v>S10</v>
          </cell>
          <cell r="U130">
            <v>1</v>
          </cell>
          <cell r="V130">
            <v>0</v>
          </cell>
        </row>
        <row r="131">
          <cell r="B131" t="str">
            <v>J1016B</v>
          </cell>
          <cell r="C131" t="str">
            <v>Ejecteur primaire - 1er étage T1001</v>
          </cell>
          <cell r="D131" t="str">
            <v>EJ</v>
          </cell>
          <cell r="E131" t="str">
            <v>Ejecteur</v>
          </cell>
          <cell r="F131">
            <v>10</v>
          </cell>
          <cell r="G131" t="str">
            <v>Section 1000</v>
          </cell>
          <cell r="I131">
            <v>1</v>
          </cell>
          <cell r="J131">
            <v>1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 t="str">
            <v>KA00117P</v>
          </cell>
          <cell r="S131" t="str">
            <v>S10</v>
          </cell>
          <cell r="U131">
            <v>1</v>
          </cell>
          <cell r="V131">
            <v>0</v>
          </cell>
        </row>
        <row r="132">
          <cell r="B132" t="str">
            <v>FV102</v>
          </cell>
          <cell r="C132" t="str">
            <v>Coulée slop cut</v>
          </cell>
          <cell r="D132" t="str">
            <v>VA</v>
          </cell>
          <cell r="E132" t="str">
            <v>Vanne auto</v>
          </cell>
          <cell r="F132">
            <v>10</v>
          </cell>
          <cell r="G132" t="str">
            <v>Section 1000</v>
          </cell>
          <cell r="I132">
            <v>1</v>
          </cell>
          <cell r="J132">
            <v>1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 t="str">
            <v>KA00117P</v>
          </cell>
          <cell r="S132" t="str">
            <v>S10</v>
          </cell>
          <cell r="U132">
            <v>4</v>
          </cell>
          <cell r="V132">
            <v>0</v>
          </cell>
        </row>
        <row r="133">
          <cell r="B133" t="str">
            <v>FV105</v>
          </cell>
          <cell r="C133" t="str">
            <v>Résidu fond T1001</v>
          </cell>
          <cell r="D133" t="str">
            <v>VA</v>
          </cell>
          <cell r="E133" t="str">
            <v>Vanne auto</v>
          </cell>
          <cell r="F133">
            <v>10</v>
          </cell>
          <cell r="G133" t="str">
            <v>Section 1000</v>
          </cell>
          <cell r="I133">
            <v>1</v>
          </cell>
          <cell r="J133">
            <v>1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 t="str">
            <v>KA00117P</v>
          </cell>
          <cell r="S133" t="str">
            <v>S10</v>
          </cell>
          <cell r="U133">
            <v>4</v>
          </cell>
          <cell r="V133">
            <v>0</v>
          </cell>
        </row>
        <row r="134">
          <cell r="B134" t="str">
            <v>FV106</v>
          </cell>
          <cell r="C134" t="str">
            <v>Résidu vers slop cut</v>
          </cell>
          <cell r="D134" t="str">
            <v>VA</v>
          </cell>
          <cell r="E134" t="str">
            <v>Vanne auto</v>
          </cell>
          <cell r="F134">
            <v>10</v>
          </cell>
          <cell r="G134" t="str">
            <v>Section 1000</v>
          </cell>
          <cell r="I134">
            <v>1</v>
          </cell>
          <cell r="J134">
            <v>1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 t="str">
            <v>KA00117P</v>
          </cell>
          <cell r="S134" t="str">
            <v>S10</v>
          </cell>
          <cell r="U134">
            <v>4</v>
          </cell>
          <cell r="V134">
            <v>0</v>
          </cell>
        </row>
        <row r="135">
          <cell r="B135" t="str">
            <v>FV203</v>
          </cell>
          <cell r="C135" t="str">
            <v>Reflux froid N°1</v>
          </cell>
          <cell r="D135" t="str">
            <v>VA</v>
          </cell>
          <cell r="E135" t="str">
            <v>Vanne auto</v>
          </cell>
          <cell r="F135">
            <v>10</v>
          </cell>
          <cell r="G135" t="str">
            <v>Section 1000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 t="str">
            <v>KA00117P</v>
          </cell>
          <cell r="S135" t="str">
            <v>S10</v>
          </cell>
          <cell r="U135">
            <v>4</v>
          </cell>
          <cell r="V135">
            <v>0</v>
          </cell>
        </row>
        <row r="136">
          <cell r="B136" t="str">
            <v>FV204</v>
          </cell>
          <cell r="C136" t="str">
            <v>Charge F1001 passe n°1</v>
          </cell>
          <cell r="D136" t="str">
            <v>VA</v>
          </cell>
          <cell r="E136" t="str">
            <v>Vanne auto</v>
          </cell>
          <cell r="F136">
            <v>10</v>
          </cell>
          <cell r="G136" t="str">
            <v>Section 1000</v>
          </cell>
          <cell r="I136">
            <v>1</v>
          </cell>
          <cell r="J136">
            <v>1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 t="str">
            <v>KA00116P</v>
          </cell>
          <cell r="S136" t="str">
            <v>S10</v>
          </cell>
          <cell r="U136">
            <v>4</v>
          </cell>
          <cell r="V136">
            <v>0</v>
          </cell>
        </row>
        <row r="137">
          <cell r="B137" t="str">
            <v>FV205</v>
          </cell>
          <cell r="C137" t="str">
            <v>Charge F1001 passe n°2</v>
          </cell>
          <cell r="D137" t="str">
            <v>VA</v>
          </cell>
          <cell r="E137" t="str">
            <v>Vanne auto</v>
          </cell>
          <cell r="F137">
            <v>10</v>
          </cell>
          <cell r="G137" t="str">
            <v>Section 1000</v>
          </cell>
          <cell r="I137">
            <v>1</v>
          </cell>
          <cell r="J137">
            <v>1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 t="str">
            <v>KA00116P</v>
          </cell>
          <cell r="S137" t="str">
            <v>S10</v>
          </cell>
          <cell r="U137">
            <v>4</v>
          </cell>
          <cell r="V137">
            <v>0</v>
          </cell>
        </row>
        <row r="138">
          <cell r="B138" t="str">
            <v>FV206</v>
          </cell>
          <cell r="C138" t="str">
            <v>Charge F1001 passe n°3</v>
          </cell>
          <cell r="D138" t="str">
            <v>VA</v>
          </cell>
          <cell r="E138" t="str">
            <v>Vanne auto</v>
          </cell>
          <cell r="F138">
            <v>10</v>
          </cell>
          <cell r="G138" t="str">
            <v>Section 1000</v>
          </cell>
          <cell r="I138">
            <v>1</v>
          </cell>
          <cell r="J138">
            <v>1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 t="str">
            <v>KA00116P</v>
          </cell>
          <cell r="S138" t="str">
            <v>S10</v>
          </cell>
          <cell r="U138">
            <v>4</v>
          </cell>
          <cell r="V138">
            <v>0</v>
          </cell>
        </row>
        <row r="139">
          <cell r="B139" t="str">
            <v>FV207</v>
          </cell>
          <cell r="C139" t="str">
            <v>Charge F1001 passe n°4</v>
          </cell>
          <cell r="D139" t="str">
            <v>VA</v>
          </cell>
          <cell r="E139" t="str">
            <v>Vanne auto</v>
          </cell>
          <cell r="F139">
            <v>10</v>
          </cell>
          <cell r="G139" t="str">
            <v>Section 1000</v>
          </cell>
          <cell r="I139">
            <v>1</v>
          </cell>
          <cell r="J139">
            <v>1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 t="str">
            <v>KA00116P</v>
          </cell>
          <cell r="S139" t="str">
            <v>S10</v>
          </cell>
          <cell r="U139">
            <v>4</v>
          </cell>
          <cell r="V139">
            <v>0</v>
          </cell>
        </row>
        <row r="140">
          <cell r="B140" t="str">
            <v>FV225</v>
          </cell>
          <cell r="C140" t="str">
            <v>Reflux résidu fond de tour</v>
          </cell>
          <cell r="D140" t="str">
            <v>VA</v>
          </cell>
          <cell r="E140" t="str">
            <v>Vanne auto</v>
          </cell>
          <cell r="F140">
            <v>10</v>
          </cell>
          <cell r="G140" t="str">
            <v>Section 1000</v>
          </cell>
          <cell r="I140">
            <v>1</v>
          </cell>
          <cell r="J140">
            <v>1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 t="str">
            <v>KA00117P</v>
          </cell>
          <cell r="S140" t="str">
            <v>S10</v>
          </cell>
          <cell r="U140">
            <v>4</v>
          </cell>
          <cell r="V140">
            <v>0</v>
          </cell>
        </row>
        <row r="141">
          <cell r="B141" t="str">
            <v>FV226</v>
          </cell>
          <cell r="C141" t="str">
            <v>Reflux slop cut</v>
          </cell>
          <cell r="D141" t="str">
            <v>VA</v>
          </cell>
          <cell r="E141" t="str">
            <v>Vanne auto</v>
          </cell>
          <cell r="F141">
            <v>10</v>
          </cell>
          <cell r="G141" t="str">
            <v>Section 1000</v>
          </cell>
          <cell r="I141">
            <v>1</v>
          </cell>
          <cell r="J141">
            <v>1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 t="str">
            <v>KA00117P</v>
          </cell>
          <cell r="S141" t="str">
            <v>S10</v>
          </cell>
          <cell r="U141">
            <v>4</v>
          </cell>
          <cell r="V141">
            <v>0</v>
          </cell>
        </row>
        <row r="142">
          <cell r="B142" t="str">
            <v>J1017</v>
          </cell>
          <cell r="C142" t="str">
            <v>Ejecteur</v>
          </cell>
          <cell r="D142" t="str">
            <v>EJ</v>
          </cell>
          <cell r="E142" t="str">
            <v>Ejecteur</v>
          </cell>
          <cell r="F142">
            <v>10</v>
          </cell>
          <cell r="G142" t="str">
            <v>Section 1000</v>
          </cell>
          <cell r="I142">
            <v>1</v>
          </cell>
          <cell r="J142">
            <v>1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 t="str">
            <v>KA00117P</v>
          </cell>
          <cell r="S142" t="str">
            <v>S10</v>
          </cell>
          <cell r="U142">
            <v>1</v>
          </cell>
          <cell r="V142">
            <v>0</v>
          </cell>
        </row>
        <row r="143">
          <cell r="E143">
            <v>0</v>
          </cell>
          <cell r="G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S143">
            <v>0</v>
          </cell>
          <cell r="U143">
            <v>0</v>
          </cell>
          <cell r="V143">
            <v>0</v>
          </cell>
        </row>
        <row r="144">
          <cell r="E144">
            <v>0</v>
          </cell>
          <cell r="G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S144">
            <v>0</v>
          </cell>
          <cell r="U144">
            <v>0</v>
          </cell>
          <cell r="V144">
            <v>0</v>
          </cell>
        </row>
        <row r="145">
          <cell r="E145">
            <v>0</v>
          </cell>
          <cell r="G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S145">
            <v>0</v>
          </cell>
          <cell r="U145">
            <v>0</v>
          </cell>
          <cell r="V145">
            <v>0</v>
          </cell>
        </row>
        <row r="146">
          <cell r="E146">
            <v>0</v>
          </cell>
          <cell r="G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S146">
            <v>0</v>
          </cell>
          <cell r="U146">
            <v>0</v>
          </cell>
          <cell r="V146">
            <v>0</v>
          </cell>
        </row>
        <row r="147">
          <cell r="E147">
            <v>0</v>
          </cell>
          <cell r="G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S147">
            <v>0</v>
          </cell>
          <cell r="U147">
            <v>0</v>
          </cell>
          <cell r="V147">
            <v>0</v>
          </cell>
        </row>
        <row r="148">
          <cell r="E148">
            <v>0</v>
          </cell>
          <cell r="G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S148">
            <v>0</v>
          </cell>
          <cell r="U148">
            <v>0</v>
          </cell>
          <cell r="V148">
            <v>0</v>
          </cell>
        </row>
        <row r="149">
          <cell r="E149">
            <v>0</v>
          </cell>
          <cell r="G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S149">
            <v>0</v>
          </cell>
          <cell r="U149">
            <v>0</v>
          </cell>
          <cell r="V149">
            <v>0</v>
          </cell>
        </row>
        <row r="150">
          <cell r="E150">
            <v>0</v>
          </cell>
          <cell r="G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S150">
            <v>0</v>
          </cell>
          <cell r="U150">
            <v>0</v>
          </cell>
          <cell r="V150">
            <v>0</v>
          </cell>
        </row>
        <row r="151">
          <cell r="E151">
            <v>0</v>
          </cell>
          <cell r="G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S151">
            <v>0</v>
          </cell>
          <cell r="U151">
            <v>0</v>
          </cell>
          <cell r="V151">
            <v>0</v>
          </cell>
        </row>
        <row r="152">
          <cell r="E152">
            <v>0</v>
          </cell>
          <cell r="G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S152">
            <v>0</v>
          </cell>
          <cell r="U152">
            <v>0</v>
          </cell>
          <cell r="V152">
            <v>0</v>
          </cell>
        </row>
        <row r="153">
          <cell r="E153">
            <v>0</v>
          </cell>
          <cell r="G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S153">
            <v>0</v>
          </cell>
          <cell r="U153">
            <v>0</v>
          </cell>
          <cell r="V153">
            <v>0</v>
          </cell>
        </row>
        <row r="154">
          <cell r="E154">
            <v>0</v>
          </cell>
          <cell r="G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S154">
            <v>0</v>
          </cell>
          <cell r="U154">
            <v>0</v>
          </cell>
          <cell r="V154">
            <v>0</v>
          </cell>
        </row>
        <row r="155">
          <cell r="E155">
            <v>0</v>
          </cell>
          <cell r="G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S155">
            <v>0</v>
          </cell>
          <cell r="U155">
            <v>0</v>
          </cell>
          <cell r="V155">
            <v>0</v>
          </cell>
        </row>
        <row r="156">
          <cell r="E156">
            <v>0</v>
          </cell>
          <cell r="G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S156">
            <v>0</v>
          </cell>
          <cell r="U156">
            <v>0</v>
          </cell>
          <cell r="V156">
            <v>0</v>
          </cell>
        </row>
        <row r="157">
          <cell r="E157">
            <v>0</v>
          </cell>
          <cell r="G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S157">
            <v>0</v>
          </cell>
          <cell r="U157">
            <v>0</v>
          </cell>
          <cell r="V157">
            <v>0</v>
          </cell>
        </row>
        <row r="158">
          <cell r="E158">
            <v>0</v>
          </cell>
          <cell r="G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S158">
            <v>0</v>
          </cell>
          <cell r="U158">
            <v>0</v>
          </cell>
          <cell r="V158">
            <v>0</v>
          </cell>
        </row>
        <row r="159">
          <cell r="E159">
            <v>0</v>
          </cell>
          <cell r="G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S159">
            <v>0</v>
          </cell>
          <cell r="U159">
            <v>0</v>
          </cell>
          <cell r="V159">
            <v>0</v>
          </cell>
        </row>
        <row r="160">
          <cell r="E160">
            <v>0</v>
          </cell>
          <cell r="G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S160">
            <v>0</v>
          </cell>
          <cell r="U160">
            <v>0</v>
          </cell>
          <cell r="V160">
            <v>0</v>
          </cell>
        </row>
        <row r="161">
          <cell r="E161">
            <v>0</v>
          </cell>
          <cell r="G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S161">
            <v>0</v>
          </cell>
          <cell r="U161">
            <v>0</v>
          </cell>
          <cell r="V161">
            <v>0</v>
          </cell>
        </row>
        <row r="162">
          <cell r="E162">
            <v>0</v>
          </cell>
          <cell r="G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S162">
            <v>0</v>
          </cell>
          <cell r="U162">
            <v>0</v>
          </cell>
          <cell r="V162">
            <v>0</v>
          </cell>
        </row>
        <row r="163">
          <cell r="E163">
            <v>0</v>
          </cell>
          <cell r="G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S163">
            <v>0</v>
          </cell>
          <cell r="U163">
            <v>0</v>
          </cell>
          <cell r="V163">
            <v>0</v>
          </cell>
        </row>
        <row r="164">
          <cell r="E164">
            <v>0</v>
          </cell>
          <cell r="G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S164">
            <v>0</v>
          </cell>
          <cell r="U164">
            <v>0</v>
          </cell>
          <cell r="V164">
            <v>0</v>
          </cell>
        </row>
        <row r="165">
          <cell r="E165">
            <v>0</v>
          </cell>
          <cell r="G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S165">
            <v>0</v>
          </cell>
          <cell r="U165">
            <v>0</v>
          </cell>
          <cell r="V165">
            <v>0</v>
          </cell>
        </row>
        <row r="166">
          <cell r="E166">
            <v>0</v>
          </cell>
          <cell r="G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S166">
            <v>0</v>
          </cell>
          <cell r="U166">
            <v>0</v>
          </cell>
          <cell r="V166">
            <v>0</v>
          </cell>
        </row>
        <row r="167">
          <cell r="E167">
            <v>0</v>
          </cell>
          <cell r="G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S167">
            <v>0</v>
          </cell>
          <cell r="U167">
            <v>0</v>
          </cell>
          <cell r="V167">
            <v>0</v>
          </cell>
        </row>
        <row r="168">
          <cell r="E168">
            <v>0</v>
          </cell>
          <cell r="G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S168">
            <v>0</v>
          </cell>
          <cell r="U168">
            <v>0</v>
          </cell>
          <cell r="V168">
            <v>0</v>
          </cell>
        </row>
        <row r="169">
          <cell r="E169">
            <v>0</v>
          </cell>
          <cell r="G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S169">
            <v>0</v>
          </cell>
          <cell r="U169">
            <v>0</v>
          </cell>
          <cell r="V169">
            <v>0</v>
          </cell>
        </row>
        <row r="170">
          <cell r="E170">
            <v>0</v>
          </cell>
          <cell r="G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S170">
            <v>0</v>
          </cell>
          <cell r="U170">
            <v>0</v>
          </cell>
          <cell r="V170">
            <v>0</v>
          </cell>
        </row>
        <row r="171">
          <cell r="E171">
            <v>0</v>
          </cell>
          <cell r="G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S171">
            <v>0</v>
          </cell>
          <cell r="U171">
            <v>0</v>
          </cell>
          <cell r="V171">
            <v>0</v>
          </cell>
        </row>
        <row r="172">
          <cell r="E172">
            <v>0</v>
          </cell>
          <cell r="G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S172">
            <v>0</v>
          </cell>
          <cell r="U172">
            <v>0</v>
          </cell>
          <cell r="V172">
            <v>0</v>
          </cell>
        </row>
        <row r="173">
          <cell r="E173">
            <v>0</v>
          </cell>
          <cell r="G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S173">
            <v>0</v>
          </cell>
          <cell r="U173">
            <v>0</v>
          </cell>
          <cell r="V173">
            <v>0</v>
          </cell>
        </row>
        <row r="174">
          <cell r="E174">
            <v>0</v>
          </cell>
          <cell r="G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S174">
            <v>0</v>
          </cell>
          <cell r="U174">
            <v>0</v>
          </cell>
          <cell r="V174">
            <v>0</v>
          </cell>
        </row>
        <row r="175">
          <cell r="E175">
            <v>0</v>
          </cell>
          <cell r="G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S175">
            <v>0</v>
          </cell>
          <cell r="U175">
            <v>0</v>
          </cell>
          <cell r="V175">
            <v>0</v>
          </cell>
        </row>
        <row r="176">
          <cell r="E176">
            <v>0</v>
          </cell>
          <cell r="G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S176">
            <v>0</v>
          </cell>
          <cell r="U176">
            <v>0</v>
          </cell>
          <cell r="V176">
            <v>0</v>
          </cell>
        </row>
        <row r="177">
          <cell r="E177">
            <v>0</v>
          </cell>
          <cell r="G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S177">
            <v>0</v>
          </cell>
          <cell r="U177">
            <v>0</v>
          </cell>
          <cell r="V177">
            <v>0</v>
          </cell>
        </row>
        <row r="178">
          <cell r="E178">
            <v>0</v>
          </cell>
          <cell r="G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S178">
            <v>0</v>
          </cell>
          <cell r="U178">
            <v>0</v>
          </cell>
          <cell r="V178">
            <v>0</v>
          </cell>
        </row>
        <row r="179">
          <cell r="E179">
            <v>0</v>
          </cell>
          <cell r="G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S179">
            <v>0</v>
          </cell>
          <cell r="U179">
            <v>0</v>
          </cell>
          <cell r="V179">
            <v>0</v>
          </cell>
        </row>
        <row r="180">
          <cell r="E180">
            <v>0</v>
          </cell>
          <cell r="G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S180">
            <v>0</v>
          </cell>
          <cell r="U180">
            <v>0</v>
          </cell>
          <cell r="V180">
            <v>0</v>
          </cell>
        </row>
        <row r="181">
          <cell r="E181">
            <v>0</v>
          </cell>
          <cell r="G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S181">
            <v>0</v>
          </cell>
          <cell r="U181">
            <v>0</v>
          </cell>
          <cell r="V181">
            <v>0</v>
          </cell>
        </row>
        <row r="182">
          <cell r="E182">
            <v>0</v>
          </cell>
          <cell r="G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S182">
            <v>0</v>
          </cell>
          <cell r="U182">
            <v>0</v>
          </cell>
          <cell r="V182">
            <v>0</v>
          </cell>
        </row>
        <row r="183">
          <cell r="E183">
            <v>0</v>
          </cell>
          <cell r="G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S183">
            <v>0</v>
          </cell>
          <cell r="U183">
            <v>0</v>
          </cell>
          <cell r="V183">
            <v>0</v>
          </cell>
        </row>
        <row r="184">
          <cell r="E184">
            <v>0</v>
          </cell>
          <cell r="G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S184">
            <v>0</v>
          </cell>
          <cell r="U184">
            <v>0</v>
          </cell>
          <cell r="V184">
            <v>0</v>
          </cell>
        </row>
        <row r="185">
          <cell r="E185">
            <v>0</v>
          </cell>
          <cell r="G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S185">
            <v>0</v>
          </cell>
          <cell r="U185">
            <v>0</v>
          </cell>
          <cell r="V185">
            <v>0</v>
          </cell>
        </row>
        <row r="186">
          <cell r="E186">
            <v>0</v>
          </cell>
          <cell r="G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S186">
            <v>0</v>
          </cell>
          <cell r="U186">
            <v>0</v>
          </cell>
          <cell r="V186">
            <v>0</v>
          </cell>
        </row>
        <row r="187">
          <cell r="E187">
            <v>0</v>
          </cell>
          <cell r="G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S187">
            <v>0</v>
          </cell>
          <cell r="U187">
            <v>0</v>
          </cell>
          <cell r="V187">
            <v>0</v>
          </cell>
        </row>
        <row r="188">
          <cell r="E188">
            <v>0</v>
          </cell>
          <cell r="G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S188">
            <v>0</v>
          </cell>
          <cell r="U188">
            <v>0</v>
          </cell>
          <cell r="V188">
            <v>0</v>
          </cell>
        </row>
        <row r="189">
          <cell r="E189">
            <v>0</v>
          </cell>
          <cell r="G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S189">
            <v>0</v>
          </cell>
          <cell r="U189">
            <v>0</v>
          </cell>
          <cell r="V189">
            <v>0</v>
          </cell>
        </row>
        <row r="190">
          <cell r="E190">
            <v>0</v>
          </cell>
          <cell r="G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S190">
            <v>0</v>
          </cell>
          <cell r="U190">
            <v>0</v>
          </cell>
          <cell r="V190">
            <v>0</v>
          </cell>
        </row>
        <row r="191">
          <cell r="E191">
            <v>0</v>
          </cell>
          <cell r="G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S191">
            <v>0</v>
          </cell>
          <cell r="U191">
            <v>0</v>
          </cell>
          <cell r="V191">
            <v>0</v>
          </cell>
        </row>
        <row r="192">
          <cell r="E192">
            <v>0</v>
          </cell>
          <cell r="G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S192">
            <v>0</v>
          </cell>
          <cell r="U192">
            <v>0</v>
          </cell>
          <cell r="V192">
            <v>0</v>
          </cell>
        </row>
        <row r="193">
          <cell r="E193">
            <v>0</v>
          </cell>
          <cell r="G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S193">
            <v>0</v>
          </cell>
          <cell r="U193">
            <v>0</v>
          </cell>
          <cell r="V193">
            <v>0</v>
          </cell>
        </row>
        <row r="194">
          <cell r="E194">
            <v>0</v>
          </cell>
          <cell r="G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S194">
            <v>0</v>
          </cell>
          <cell r="U194">
            <v>0</v>
          </cell>
          <cell r="V194">
            <v>0</v>
          </cell>
        </row>
        <row r="195">
          <cell r="E195">
            <v>0</v>
          </cell>
          <cell r="G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S195">
            <v>0</v>
          </cell>
          <cell r="U195">
            <v>0</v>
          </cell>
          <cell r="V195">
            <v>0</v>
          </cell>
        </row>
        <row r="196">
          <cell r="E196">
            <v>0</v>
          </cell>
          <cell r="G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S196">
            <v>0</v>
          </cell>
          <cell r="U196">
            <v>0</v>
          </cell>
          <cell r="V196">
            <v>0</v>
          </cell>
        </row>
        <row r="197">
          <cell r="E197">
            <v>0</v>
          </cell>
          <cell r="G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S197">
            <v>0</v>
          </cell>
          <cell r="U197">
            <v>0</v>
          </cell>
          <cell r="V197">
            <v>0</v>
          </cell>
        </row>
        <row r="198">
          <cell r="E198">
            <v>0</v>
          </cell>
          <cell r="G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S198">
            <v>0</v>
          </cell>
          <cell r="U198">
            <v>0</v>
          </cell>
          <cell r="V198">
            <v>0</v>
          </cell>
        </row>
        <row r="199">
          <cell r="E199">
            <v>0</v>
          </cell>
          <cell r="G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S199">
            <v>0</v>
          </cell>
          <cell r="U199">
            <v>0</v>
          </cell>
          <cell r="V199">
            <v>0</v>
          </cell>
        </row>
        <row r="200">
          <cell r="E200">
            <v>0</v>
          </cell>
          <cell r="G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S200">
            <v>0</v>
          </cell>
          <cell r="U200">
            <v>0</v>
          </cell>
          <cell r="V200">
            <v>0</v>
          </cell>
        </row>
        <row r="201">
          <cell r="E201">
            <v>0</v>
          </cell>
          <cell r="G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S201">
            <v>0</v>
          </cell>
          <cell r="U201">
            <v>0</v>
          </cell>
          <cell r="V201">
            <v>0</v>
          </cell>
        </row>
        <row r="202">
          <cell r="E202">
            <v>0</v>
          </cell>
          <cell r="G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S202">
            <v>0</v>
          </cell>
          <cell r="U202">
            <v>0</v>
          </cell>
          <cell r="V202">
            <v>0</v>
          </cell>
        </row>
        <row r="203">
          <cell r="E203">
            <v>0</v>
          </cell>
          <cell r="G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S203">
            <v>0</v>
          </cell>
          <cell r="U203">
            <v>0</v>
          </cell>
          <cell r="V203">
            <v>0</v>
          </cell>
        </row>
        <row r="204">
          <cell r="E204">
            <v>0</v>
          </cell>
          <cell r="G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S204">
            <v>0</v>
          </cell>
          <cell r="U204">
            <v>0</v>
          </cell>
          <cell r="V204">
            <v>0</v>
          </cell>
        </row>
        <row r="205">
          <cell r="E205">
            <v>0</v>
          </cell>
          <cell r="G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S205">
            <v>0</v>
          </cell>
          <cell r="U205">
            <v>0</v>
          </cell>
          <cell r="V205">
            <v>0</v>
          </cell>
        </row>
        <row r="206">
          <cell r="E206">
            <v>0</v>
          </cell>
          <cell r="G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S206">
            <v>0</v>
          </cell>
          <cell r="U206">
            <v>0</v>
          </cell>
          <cell r="V206">
            <v>0</v>
          </cell>
        </row>
        <row r="207">
          <cell r="E207">
            <v>0</v>
          </cell>
          <cell r="G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S207">
            <v>0</v>
          </cell>
          <cell r="U207">
            <v>0</v>
          </cell>
          <cell r="V207">
            <v>0</v>
          </cell>
        </row>
        <row r="208">
          <cell r="E208">
            <v>0</v>
          </cell>
          <cell r="G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S208">
            <v>0</v>
          </cell>
          <cell r="U208">
            <v>0</v>
          </cell>
          <cell r="V208">
            <v>0</v>
          </cell>
        </row>
        <row r="209">
          <cell r="E209">
            <v>0</v>
          </cell>
          <cell r="G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S209">
            <v>0</v>
          </cell>
          <cell r="U209">
            <v>0</v>
          </cell>
          <cell r="V209">
            <v>0</v>
          </cell>
        </row>
        <row r="210">
          <cell r="E210">
            <v>0</v>
          </cell>
          <cell r="G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S210">
            <v>0</v>
          </cell>
          <cell r="U210">
            <v>0</v>
          </cell>
          <cell r="V210">
            <v>0</v>
          </cell>
        </row>
        <row r="211">
          <cell r="E211">
            <v>0</v>
          </cell>
          <cell r="G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S211">
            <v>0</v>
          </cell>
          <cell r="U211">
            <v>0</v>
          </cell>
          <cell r="V211">
            <v>0</v>
          </cell>
        </row>
        <row r="212">
          <cell r="E212">
            <v>0</v>
          </cell>
          <cell r="G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S212">
            <v>0</v>
          </cell>
          <cell r="U212">
            <v>0</v>
          </cell>
          <cell r="V212">
            <v>0</v>
          </cell>
        </row>
        <row r="213">
          <cell r="E213">
            <v>0</v>
          </cell>
          <cell r="G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S213">
            <v>0</v>
          </cell>
          <cell r="U213">
            <v>0</v>
          </cell>
          <cell r="V213">
            <v>0</v>
          </cell>
        </row>
        <row r="214">
          <cell r="E214">
            <v>0</v>
          </cell>
          <cell r="G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S214">
            <v>0</v>
          </cell>
          <cell r="U214">
            <v>0</v>
          </cell>
          <cell r="V214">
            <v>0</v>
          </cell>
        </row>
        <row r="215">
          <cell r="E215">
            <v>0</v>
          </cell>
          <cell r="G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S215">
            <v>0</v>
          </cell>
          <cell r="U215">
            <v>0</v>
          </cell>
          <cell r="V215">
            <v>0</v>
          </cell>
        </row>
        <row r="216">
          <cell r="E216">
            <v>0</v>
          </cell>
          <cell r="G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S216">
            <v>0</v>
          </cell>
          <cell r="U216">
            <v>0</v>
          </cell>
          <cell r="V216">
            <v>0</v>
          </cell>
        </row>
        <row r="217">
          <cell r="E217">
            <v>0</v>
          </cell>
          <cell r="G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S217">
            <v>0</v>
          </cell>
          <cell r="U217">
            <v>0</v>
          </cell>
          <cell r="V217">
            <v>0</v>
          </cell>
        </row>
        <row r="218">
          <cell r="E218">
            <v>0</v>
          </cell>
          <cell r="G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S218">
            <v>0</v>
          </cell>
          <cell r="U218">
            <v>0</v>
          </cell>
          <cell r="V218">
            <v>0</v>
          </cell>
        </row>
        <row r="219">
          <cell r="E219">
            <v>0</v>
          </cell>
          <cell r="G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S219">
            <v>0</v>
          </cell>
          <cell r="U219">
            <v>0</v>
          </cell>
          <cell r="V219">
            <v>0</v>
          </cell>
        </row>
        <row r="220">
          <cell r="E220">
            <v>0</v>
          </cell>
          <cell r="G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S220">
            <v>0</v>
          </cell>
          <cell r="U220">
            <v>0</v>
          </cell>
          <cell r="V220">
            <v>0</v>
          </cell>
        </row>
        <row r="221">
          <cell r="E221">
            <v>0</v>
          </cell>
          <cell r="G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S221">
            <v>0</v>
          </cell>
          <cell r="U221">
            <v>0</v>
          </cell>
          <cell r="V221">
            <v>0</v>
          </cell>
        </row>
        <row r="222">
          <cell r="E222">
            <v>0</v>
          </cell>
          <cell r="G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S222">
            <v>0</v>
          </cell>
          <cell r="U222">
            <v>0</v>
          </cell>
          <cell r="V222">
            <v>0</v>
          </cell>
        </row>
        <row r="223">
          <cell r="E223">
            <v>0</v>
          </cell>
          <cell r="G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S223">
            <v>0</v>
          </cell>
          <cell r="U223">
            <v>0</v>
          </cell>
          <cell r="V223">
            <v>0</v>
          </cell>
        </row>
        <row r="224">
          <cell r="E224">
            <v>0</v>
          </cell>
          <cell r="G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S224">
            <v>0</v>
          </cell>
          <cell r="U224">
            <v>0</v>
          </cell>
          <cell r="V224">
            <v>0</v>
          </cell>
        </row>
        <row r="225">
          <cell r="E225">
            <v>0</v>
          </cell>
          <cell r="G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S225">
            <v>0</v>
          </cell>
          <cell r="U225">
            <v>0</v>
          </cell>
          <cell r="V225">
            <v>0</v>
          </cell>
        </row>
        <row r="226">
          <cell r="E226">
            <v>0</v>
          </cell>
          <cell r="G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S226">
            <v>0</v>
          </cell>
          <cell r="U226">
            <v>0</v>
          </cell>
          <cell r="V226">
            <v>0</v>
          </cell>
        </row>
        <row r="227">
          <cell r="E227">
            <v>0</v>
          </cell>
          <cell r="G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S227">
            <v>0</v>
          </cell>
          <cell r="U227">
            <v>0</v>
          </cell>
          <cell r="V227">
            <v>0</v>
          </cell>
        </row>
        <row r="228">
          <cell r="E228">
            <v>0</v>
          </cell>
          <cell r="G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S228">
            <v>0</v>
          </cell>
          <cell r="U228">
            <v>0</v>
          </cell>
          <cell r="V228">
            <v>0</v>
          </cell>
        </row>
        <row r="229">
          <cell r="E229">
            <v>0</v>
          </cell>
          <cell r="G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S229">
            <v>0</v>
          </cell>
          <cell r="U229">
            <v>0</v>
          </cell>
          <cell r="V229">
            <v>0</v>
          </cell>
        </row>
        <row r="230">
          <cell r="E230">
            <v>0</v>
          </cell>
          <cell r="G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S230">
            <v>0</v>
          </cell>
          <cell r="U230">
            <v>0</v>
          </cell>
          <cell r="V230">
            <v>0</v>
          </cell>
        </row>
        <row r="231">
          <cell r="E231">
            <v>0</v>
          </cell>
          <cell r="G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S231">
            <v>0</v>
          </cell>
          <cell r="U231">
            <v>0</v>
          </cell>
          <cell r="V231">
            <v>0</v>
          </cell>
        </row>
        <row r="232">
          <cell r="E232">
            <v>0</v>
          </cell>
          <cell r="G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S232">
            <v>0</v>
          </cell>
          <cell r="U232">
            <v>0</v>
          </cell>
          <cell r="V232">
            <v>0</v>
          </cell>
        </row>
        <row r="233">
          <cell r="E233">
            <v>0</v>
          </cell>
          <cell r="G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S233">
            <v>0</v>
          </cell>
          <cell r="U233">
            <v>0</v>
          </cell>
          <cell r="V233">
            <v>0</v>
          </cell>
        </row>
        <row r="234">
          <cell r="E234">
            <v>0</v>
          </cell>
          <cell r="G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S234">
            <v>0</v>
          </cell>
          <cell r="U234">
            <v>0</v>
          </cell>
          <cell r="V234">
            <v>0</v>
          </cell>
        </row>
        <row r="235">
          <cell r="E235">
            <v>0</v>
          </cell>
          <cell r="G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S235">
            <v>0</v>
          </cell>
          <cell r="U235">
            <v>0</v>
          </cell>
          <cell r="V235">
            <v>0</v>
          </cell>
        </row>
        <row r="236">
          <cell r="E236">
            <v>0</v>
          </cell>
          <cell r="G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S236">
            <v>0</v>
          </cell>
          <cell r="U236">
            <v>0</v>
          </cell>
          <cell r="V236">
            <v>0</v>
          </cell>
        </row>
        <row r="237">
          <cell r="E237">
            <v>0</v>
          </cell>
          <cell r="G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S237">
            <v>0</v>
          </cell>
          <cell r="U237">
            <v>0</v>
          </cell>
          <cell r="V237">
            <v>0</v>
          </cell>
        </row>
        <row r="238">
          <cell r="E238">
            <v>0</v>
          </cell>
          <cell r="G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S238">
            <v>0</v>
          </cell>
          <cell r="U238">
            <v>0</v>
          </cell>
          <cell r="V238">
            <v>0</v>
          </cell>
        </row>
        <row r="239">
          <cell r="E239">
            <v>0</v>
          </cell>
          <cell r="G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S239">
            <v>0</v>
          </cell>
          <cell r="U239">
            <v>0</v>
          </cell>
          <cell r="V239">
            <v>0</v>
          </cell>
        </row>
        <row r="240">
          <cell r="E240">
            <v>0</v>
          </cell>
          <cell r="G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S240">
            <v>0</v>
          </cell>
          <cell r="U240">
            <v>0</v>
          </cell>
          <cell r="V240">
            <v>0</v>
          </cell>
        </row>
        <row r="241">
          <cell r="E241">
            <v>0</v>
          </cell>
          <cell r="G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S241">
            <v>0</v>
          </cell>
          <cell r="U241">
            <v>0</v>
          </cell>
          <cell r="V241">
            <v>0</v>
          </cell>
        </row>
        <row r="242">
          <cell r="E242">
            <v>0</v>
          </cell>
          <cell r="G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S242">
            <v>0</v>
          </cell>
          <cell r="U242">
            <v>0</v>
          </cell>
          <cell r="V242">
            <v>0</v>
          </cell>
        </row>
        <row r="243">
          <cell r="E243">
            <v>0</v>
          </cell>
          <cell r="G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S243">
            <v>0</v>
          </cell>
          <cell r="U243">
            <v>0</v>
          </cell>
          <cell r="V243">
            <v>0</v>
          </cell>
        </row>
        <row r="244">
          <cell r="E244">
            <v>0</v>
          </cell>
          <cell r="G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S244">
            <v>0</v>
          </cell>
          <cell r="U244">
            <v>0</v>
          </cell>
          <cell r="V244">
            <v>0</v>
          </cell>
        </row>
        <row r="245">
          <cell r="E245">
            <v>0</v>
          </cell>
          <cell r="G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S245">
            <v>0</v>
          </cell>
          <cell r="U245">
            <v>0</v>
          </cell>
          <cell r="V245">
            <v>0</v>
          </cell>
        </row>
        <row r="246">
          <cell r="E246">
            <v>0</v>
          </cell>
          <cell r="G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S246">
            <v>0</v>
          </cell>
          <cell r="U246">
            <v>0</v>
          </cell>
          <cell r="V246">
            <v>0</v>
          </cell>
        </row>
        <row r="247">
          <cell r="E247">
            <v>0</v>
          </cell>
          <cell r="G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S247">
            <v>0</v>
          </cell>
          <cell r="U247">
            <v>0</v>
          </cell>
          <cell r="V247">
            <v>0</v>
          </cell>
        </row>
        <row r="248">
          <cell r="E248">
            <v>0</v>
          </cell>
          <cell r="G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S248">
            <v>0</v>
          </cell>
          <cell r="U248">
            <v>0</v>
          </cell>
          <cell r="V248">
            <v>0</v>
          </cell>
        </row>
        <row r="249">
          <cell r="E249">
            <v>0</v>
          </cell>
          <cell r="G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S249">
            <v>0</v>
          </cell>
          <cell r="U249">
            <v>0</v>
          </cell>
          <cell r="V249">
            <v>0</v>
          </cell>
        </row>
        <row r="250">
          <cell r="E250">
            <v>0</v>
          </cell>
          <cell r="G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S250">
            <v>0</v>
          </cell>
          <cell r="U250">
            <v>0</v>
          </cell>
          <cell r="V250">
            <v>0</v>
          </cell>
        </row>
        <row r="251">
          <cell r="E251">
            <v>0</v>
          </cell>
          <cell r="G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S251">
            <v>0</v>
          </cell>
          <cell r="U251">
            <v>0</v>
          </cell>
          <cell r="V251">
            <v>0</v>
          </cell>
        </row>
        <row r="252">
          <cell r="E252">
            <v>0</v>
          </cell>
          <cell r="G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S252">
            <v>0</v>
          </cell>
          <cell r="U252">
            <v>0</v>
          </cell>
          <cell r="V252">
            <v>0</v>
          </cell>
        </row>
        <row r="253">
          <cell r="E253">
            <v>0</v>
          </cell>
          <cell r="G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S253">
            <v>0</v>
          </cell>
          <cell r="U253">
            <v>0</v>
          </cell>
          <cell r="V253">
            <v>0</v>
          </cell>
        </row>
        <row r="254">
          <cell r="E254">
            <v>0</v>
          </cell>
          <cell r="G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S254">
            <v>0</v>
          </cell>
          <cell r="U254">
            <v>0</v>
          </cell>
          <cell r="V254">
            <v>0</v>
          </cell>
        </row>
        <row r="255">
          <cell r="E255">
            <v>0</v>
          </cell>
          <cell r="G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S255">
            <v>0</v>
          </cell>
          <cell r="U255">
            <v>0</v>
          </cell>
          <cell r="V255">
            <v>0</v>
          </cell>
        </row>
        <row r="256">
          <cell r="E256">
            <v>0</v>
          </cell>
          <cell r="G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S256">
            <v>0</v>
          </cell>
          <cell r="U256">
            <v>0</v>
          </cell>
          <cell r="V256">
            <v>0</v>
          </cell>
        </row>
        <row r="257">
          <cell r="E257">
            <v>0</v>
          </cell>
          <cell r="G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S257">
            <v>0</v>
          </cell>
          <cell r="U257">
            <v>0</v>
          </cell>
          <cell r="V257">
            <v>0</v>
          </cell>
        </row>
        <row r="258">
          <cell r="E258">
            <v>0</v>
          </cell>
          <cell r="G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S258">
            <v>0</v>
          </cell>
          <cell r="U258">
            <v>0</v>
          </cell>
          <cell r="V258">
            <v>0</v>
          </cell>
        </row>
        <row r="259">
          <cell r="E259">
            <v>0</v>
          </cell>
          <cell r="G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S259">
            <v>0</v>
          </cell>
          <cell r="U259">
            <v>0</v>
          </cell>
          <cell r="V259">
            <v>0</v>
          </cell>
        </row>
        <row r="260">
          <cell r="E260">
            <v>0</v>
          </cell>
          <cell r="G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S260">
            <v>0</v>
          </cell>
          <cell r="U260">
            <v>0</v>
          </cell>
          <cell r="V260">
            <v>0</v>
          </cell>
        </row>
        <row r="261">
          <cell r="E261">
            <v>0</v>
          </cell>
          <cell r="G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S261">
            <v>0</v>
          </cell>
          <cell r="U261">
            <v>0</v>
          </cell>
          <cell r="V261">
            <v>0</v>
          </cell>
        </row>
        <row r="262">
          <cell r="E262">
            <v>0</v>
          </cell>
          <cell r="G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S262">
            <v>0</v>
          </cell>
          <cell r="U262">
            <v>0</v>
          </cell>
          <cell r="V262">
            <v>0</v>
          </cell>
        </row>
        <row r="263">
          <cell r="E263">
            <v>0</v>
          </cell>
          <cell r="G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S263">
            <v>0</v>
          </cell>
          <cell r="U263">
            <v>0</v>
          </cell>
          <cell r="V263">
            <v>0</v>
          </cell>
        </row>
        <row r="264">
          <cell r="E264">
            <v>0</v>
          </cell>
          <cell r="G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S264">
            <v>0</v>
          </cell>
          <cell r="U264">
            <v>0</v>
          </cell>
          <cell r="V264">
            <v>0</v>
          </cell>
        </row>
        <row r="265">
          <cell r="E265">
            <v>0</v>
          </cell>
          <cell r="G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S265">
            <v>0</v>
          </cell>
          <cell r="U265">
            <v>0</v>
          </cell>
          <cell r="V265">
            <v>0</v>
          </cell>
        </row>
        <row r="266">
          <cell r="E266">
            <v>0</v>
          </cell>
          <cell r="G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S266">
            <v>0</v>
          </cell>
          <cell r="U266">
            <v>0</v>
          </cell>
          <cell r="V266">
            <v>0</v>
          </cell>
        </row>
        <row r="267">
          <cell r="E267">
            <v>0</v>
          </cell>
          <cell r="G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S267">
            <v>0</v>
          </cell>
          <cell r="U267">
            <v>0</v>
          </cell>
          <cell r="V267">
            <v>0</v>
          </cell>
        </row>
        <row r="268">
          <cell r="E268">
            <v>0</v>
          </cell>
          <cell r="G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S268">
            <v>0</v>
          </cell>
          <cell r="U268">
            <v>0</v>
          </cell>
          <cell r="V268">
            <v>0</v>
          </cell>
        </row>
        <row r="269">
          <cell r="E269">
            <v>0</v>
          </cell>
          <cell r="G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S269">
            <v>0</v>
          </cell>
          <cell r="U269">
            <v>0</v>
          </cell>
          <cell r="V269">
            <v>0</v>
          </cell>
        </row>
        <row r="270">
          <cell r="E270">
            <v>0</v>
          </cell>
          <cell r="G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S270">
            <v>0</v>
          </cell>
          <cell r="U270">
            <v>0</v>
          </cell>
          <cell r="V270">
            <v>0</v>
          </cell>
        </row>
        <row r="271">
          <cell r="E271">
            <v>0</v>
          </cell>
          <cell r="G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S271">
            <v>0</v>
          </cell>
          <cell r="U271">
            <v>0</v>
          </cell>
          <cell r="V271">
            <v>0</v>
          </cell>
        </row>
        <row r="272">
          <cell r="E272">
            <v>0</v>
          </cell>
          <cell r="G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S272">
            <v>0</v>
          </cell>
          <cell r="U272">
            <v>0</v>
          </cell>
          <cell r="V272">
            <v>0</v>
          </cell>
        </row>
        <row r="273">
          <cell r="E273">
            <v>0</v>
          </cell>
          <cell r="G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S273">
            <v>0</v>
          </cell>
          <cell r="U273">
            <v>0</v>
          </cell>
          <cell r="V273">
            <v>0</v>
          </cell>
        </row>
        <row r="274">
          <cell r="E274">
            <v>0</v>
          </cell>
          <cell r="G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S274">
            <v>0</v>
          </cell>
          <cell r="U274">
            <v>0</v>
          </cell>
          <cell r="V274">
            <v>0</v>
          </cell>
        </row>
        <row r="275">
          <cell r="E275">
            <v>0</v>
          </cell>
          <cell r="G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S275">
            <v>0</v>
          </cell>
          <cell r="U275">
            <v>0</v>
          </cell>
          <cell r="V275">
            <v>0</v>
          </cell>
        </row>
        <row r="276">
          <cell r="E276">
            <v>0</v>
          </cell>
          <cell r="G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S276">
            <v>0</v>
          </cell>
          <cell r="U276">
            <v>0</v>
          </cell>
          <cell r="V276">
            <v>0</v>
          </cell>
        </row>
        <row r="277">
          <cell r="E277">
            <v>0</v>
          </cell>
          <cell r="G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S277">
            <v>0</v>
          </cell>
          <cell r="U277">
            <v>0</v>
          </cell>
          <cell r="V277">
            <v>0</v>
          </cell>
        </row>
        <row r="278">
          <cell r="E278">
            <v>0</v>
          </cell>
          <cell r="G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S278">
            <v>0</v>
          </cell>
          <cell r="U278">
            <v>0</v>
          </cell>
          <cell r="V278">
            <v>0</v>
          </cell>
        </row>
        <row r="279">
          <cell r="E279">
            <v>0</v>
          </cell>
          <cell r="G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S279">
            <v>0</v>
          </cell>
          <cell r="U279">
            <v>0</v>
          </cell>
          <cell r="V279">
            <v>0</v>
          </cell>
        </row>
        <row r="280">
          <cell r="E280">
            <v>0</v>
          </cell>
          <cell r="G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S280">
            <v>0</v>
          </cell>
          <cell r="U280">
            <v>0</v>
          </cell>
          <cell r="V280">
            <v>0</v>
          </cell>
        </row>
        <row r="281">
          <cell r="E281">
            <v>0</v>
          </cell>
          <cell r="G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S281">
            <v>0</v>
          </cell>
          <cell r="U281">
            <v>0</v>
          </cell>
          <cell r="V281">
            <v>0</v>
          </cell>
        </row>
        <row r="282">
          <cell r="E282">
            <v>0</v>
          </cell>
          <cell r="G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S282">
            <v>0</v>
          </cell>
          <cell r="U282">
            <v>0</v>
          </cell>
          <cell r="V282">
            <v>0</v>
          </cell>
        </row>
        <row r="283">
          <cell r="E283">
            <v>0</v>
          </cell>
          <cell r="G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S283">
            <v>0</v>
          </cell>
          <cell r="U283">
            <v>0</v>
          </cell>
          <cell r="V283">
            <v>0</v>
          </cell>
        </row>
        <row r="284">
          <cell r="E284">
            <v>0</v>
          </cell>
          <cell r="G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S284">
            <v>0</v>
          </cell>
          <cell r="U284">
            <v>0</v>
          </cell>
          <cell r="V284">
            <v>0</v>
          </cell>
        </row>
        <row r="285">
          <cell r="E285">
            <v>0</v>
          </cell>
          <cell r="G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S285">
            <v>0</v>
          </cell>
          <cell r="U285">
            <v>0</v>
          </cell>
          <cell r="V285">
            <v>0</v>
          </cell>
        </row>
        <row r="286">
          <cell r="E286">
            <v>0</v>
          </cell>
          <cell r="G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S286">
            <v>0</v>
          </cell>
          <cell r="U286">
            <v>0</v>
          </cell>
          <cell r="V286">
            <v>0</v>
          </cell>
        </row>
        <row r="287">
          <cell r="E287">
            <v>0</v>
          </cell>
          <cell r="G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S287">
            <v>0</v>
          </cell>
          <cell r="U287">
            <v>0</v>
          </cell>
          <cell r="V287">
            <v>0</v>
          </cell>
        </row>
        <row r="288">
          <cell r="E288">
            <v>0</v>
          </cell>
          <cell r="G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S288">
            <v>0</v>
          </cell>
          <cell r="U288">
            <v>0</v>
          </cell>
          <cell r="V288">
            <v>0</v>
          </cell>
        </row>
        <row r="289">
          <cell r="E289">
            <v>0</v>
          </cell>
          <cell r="G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S289">
            <v>0</v>
          </cell>
          <cell r="U289">
            <v>0</v>
          </cell>
          <cell r="V289">
            <v>0</v>
          </cell>
        </row>
        <row r="290">
          <cell r="E290">
            <v>0</v>
          </cell>
          <cell r="G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S290">
            <v>0</v>
          </cell>
          <cell r="U290">
            <v>0</v>
          </cell>
          <cell r="V290">
            <v>0</v>
          </cell>
        </row>
        <row r="291">
          <cell r="E291">
            <v>0</v>
          </cell>
          <cell r="G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S291">
            <v>0</v>
          </cell>
          <cell r="U291">
            <v>0</v>
          </cell>
          <cell r="V291">
            <v>0</v>
          </cell>
        </row>
        <row r="292">
          <cell r="E292">
            <v>0</v>
          </cell>
          <cell r="G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S292">
            <v>0</v>
          </cell>
          <cell r="U292">
            <v>0</v>
          </cell>
          <cell r="V292">
            <v>0</v>
          </cell>
        </row>
        <row r="293">
          <cell r="E293">
            <v>0</v>
          </cell>
          <cell r="G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S293">
            <v>0</v>
          </cell>
          <cell r="U293">
            <v>0</v>
          </cell>
          <cell r="V293">
            <v>0</v>
          </cell>
        </row>
        <row r="294">
          <cell r="E294">
            <v>0</v>
          </cell>
          <cell r="G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S294">
            <v>0</v>
          </cell>
          <cell r="U294">
            <v>0</v>
          </cell>
          <cell r="V294">
            <v>0</v>
          </cell>
        </row>
        <row r="295">
          <cell r="E295">
            <v>0</v>
          </cell>
          <cell r="G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S295">
            <v>0</v>
          </cell>
          <cell r="U295">
            <v>0</v>
          </cell>
          <cell r="V295">
            <v>0</v>
          </cell>
        </row>
        <row r="296">
          <cell r="E296">
            <v>0</v>
          </cell>
          <cell r="G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S296">
            <v>0</v>
          </cell>
          <cell r="U296">
            <v>0</v>
          </cell>
          <cell r="V296">
            <v>0</v>
          </cell>
        </row>
        <row r="297">
          <cell r="E297">
            <v>0</v>
          </cell>
          <cell r="G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S297">
            <v>0</v>
          </cell>
          <cell r="U297">
            <v>0</v>
          </cell>
          <cell r="V297">
            <v>0</v>
          </cell>
        </row>
        <row r="298">
          <cell r="E298">
            <v>0</v>
          </cell>
          <cell r="G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S298">
            <v>0</v>
          </cell>
          <cell r="U298">
            <v>0</v>
          </cell>
          <cell r="V298">
            <v>0</v>
          </cell>
        </row>
        <row r="299">
          <cell r="E299">
            <v>0</v>
          </cell>
          <cell r="G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S299">
            <v>0</v>
          </cell>
          <cell r="U299">
            <v>0</v>
          </cell>
          <cell r="V299">
            <v>0</v>
          </cell>
        </row>
        <row r="300">
          <cell r="E300">
            <v>0</v>
          </cell>
          <cell r="G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S300">
            <v>0</v>
          </cell>
          <cell r="U300">
            <v>0</v>
          </cell>
          <cell r="V300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obin SANDRET" id="{6E4F5B61-7CFE-437E-88B1-44250B7435B1}" userId="Robin SANDRET" providerId="None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indexed="11"/>
    <pageSetUpPr fitToPage="1"/>
  </sheetPr>
  <dimension ref="A1:BW2089"/>
  <sheetViews>
    <sheetView tabSelected="1" view="pageBreakPreview" zoomScale="70" zoomScaleNormal="70" zoomScaleSheetLayoutView="70" workbookViewId="0">
      <selection activeCell="M1" activeCellId="1" sqref="L1:L1048576 M1:M1048576"/>
    </sheetView>
  </sheetViews>
  <sheetFormatPr baseColWidth="10" defaultColWidth="9.140625" defaultRowHeight="12.75" outlineLevelCol="2"/>
  <cols>
    <col min="2" max="2" width="9.7109375" bestFit="1" customWidth="1"/>
    <col min="3" max="3" width="13.28515625" bestFit="1" customWidth="1"/>
    <col min="4" max="4" width="9.140625" customWidth="1"/>
    <col min="5" max="5" width="8.42578125" style="2" customWidth="1"/>
    <col min="6" max="6" width="8" style="2" customWidth="1"/>
    <col min="7" max="7" width="38.140625" style="2" customWidth="1"/>
    <col min="8" max="8" width="9.85546875" style="6" customWidth="1" outlineLevel="1"/>
    <col min="9" max="9" width="7.5703125" style="6" customWidth="1" outlineLevel="1"/>
    <col min="10" max="10" width="81.85546875" style="7" customWidth="1"/>
    <col min="11" max="11" width="5.5703125" style="5" customWidth="1" outlineLevel="1" collapsed="1"/>
    <col min="12" max="12" width="5.5703125" style="226" customWidth="1" outlineLevel="1"/>
    <col min="13" max="13" width="7.7109375" style="219" customWidth="1"/>
    <col min="14" max="15" width="7.7109375" customWidth="1"/>
    <col min="16" max="20" width="7.28515625" customWidth="1"/>
    <col min="21" max="21" width="6.140625" customWidth="1"/>
    <col min="22" max="23" width="7.7109375" style="2" customWidth="1" outlineLevel="2"/>
    <col min="24" max="24" width="8" style="2" customWidth="1" outlineLevel="2"/>
    <col min="25" max="34" width="7.7109375" style="2" customWidth="1" outlineLevel="2"/>
    <col min="35" max="35" width="7.7109375" customWidth="1" outlineLevel="2"/>
    <col min="36" max="36" width="7.7109375" style="2" customWidth="1" outlineLevel="2"/>
    <col min="37" max="37" width="7.7109375" customWidth="1" outlineLevel="2"/>
    <col min="38" max="38" width="7.7109375" style="2" customWidth="1" outlineLevel="2"/>
    <col min="39" max="42" width="7.7109375" customWidth="1" outlineLevel="1"/>
    <col min="43" max="43" width="7.7109375" style="2" customWidth="1" outlineLevel="2"/>
    <col min="44" max="45" width="7.7109375" customWidth="1" outlineLevel="2"/>
    <col min="46" max="49" width="7.7109375" customWidth="1" outlineLevel="1"/>
    <col min="50" max="50" width="16.85546875" customWidth="1" outlineLevel="1"/>
    <col min="51" max="53" width="7.7109375" customWidth="1" outlineLevel="1"/>
    <col min="54" max="55" width="7.7109375" customWidth="1" outlineLevel="2"/>
    <col min="56" max="56" width="4.5703125" style="22" customWidth="1"/>
    <col min="57" max="58" width="6.28515625" customWidth="1" outlineLevel="1"/>
    <col min="59" max="59" width="5.7109375" customWidth="1" outlineLevel="1"/>
    <col min="60" max="64" width="6.28515625" customWidth="1" outlineLevel="1"/>
    <col min="65" max="65" width="20.7109375" style="13" customWidth="1" outlineLevel="1"/>
    <col min="66" max="66" width="7.140625" customWidth="1" outlineLevel="1"/>
    <col min="67" max="67" width="6.28515625" customWidth="1" outlineLevel="1"/>
    <col min="68" max="68" width="5.7109375" customWidth="1" outlineLevel="1"/>
    <col min="69" max="69" width="7.140625" customWidth="1" outlineLevel="1"/>
    <col min="70" max="70" width="6.28515625" customWidth="1" outlineLevel="1"/>
    <col min="71" max="71" width="34" customWidth="1" outlineLevel="1"/>
    <col min="72" max="72" width="9.140625" style="26" customWidth="1"/>
    <col min="73" max="80" width="9.140625" customWidth="1"/>
  </cols>
  <sheetData>
    <row r="1" spans="1:75" ht="13.9" customHeight="1" thickBot="1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 s="219"/>
      <c r="M1" s="219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/>
      <c r="AF1">
        <v>30</v>
      </c>
      <c r="AG1">
        <v>31</v>
      </c>
      <c r="AH1">
        <v>32</v>
      </c>
      <c r="AI1">
        <v>33</v>
      </c>
      <c r="AJ1">
        <v>34</v>
      </c>
      <c r="AK1">
        <v>35</v>
      </c>
      <c r="AL1">
        <v>36</v>
      </c>
      <c r="AM1">
        <v>37</v>
      </c>
      <c r="AN1">
        <v>38</v>
      </c>
      <c r="AO1">
        <v>39</v>
      </c>
      <c r="AP1">
        <v>39</v>
      </c>
      <c r="AQ1">
        <v>32</v>
      </c>
      <c r="AR1">
        <v>35</v>
      </c>
      <c r="AS1">
        <v>33</v>
      </c>
      <c r="AT1">
        <v>40</v>
      </c>
      <c r="AU1">
        <v>41</v>
      </c>
      <c r="AV1">
        <v>42</v>
      </c>
      <c r="AW1">
        <v>43</v>
      </c>
      <c r="AX1">
        <v>44</v>
      </c>
      <c r="BB1">
        <v>45</v>
      </c>
      <c r="BC1">
        <v>46</v>
      </c>
      <c r="BD1">
        <v>47</v>
      </c>
      <c r="BE1">
        <v>48</v>
      </c>
      <c r="BF1">
        <v>49</v>
      </c>
      <c r="BG1">
        <v>50</v>
      </c>
      <c r="BH1">
        <v>51</v>
      </c>
      <c r="BI1">
        <v>52</v>
      </c>
      <c r="BJ1">
        <v>53</v>
      </c>
      <c r="BK1">
        <v>54</v>
      </c>
      <c r="BL1">
        <v>55</v>
      </c>
      <c r="BM1">
        <v>56</v>
      </c>
      <c r="BN1">
        <v>57</v>
      </c>
      <c r="BO1">
        <v>58</v>
      </c>
      <c r="BP1">
        <v>59</v>
      </c>
      <c r="BQ1">
        <v>60</v>
      </c>
      <c r="BR1">
        <v>61</v>
      </c>
      <c r="BS1">
        <v>62</v>
      </c>
    </row>
    <row r="2" spans="1:75" s="3" customFormat="1" ht="23.25" customHeight="1" thickBot="1">
      <c r="A2" s="146" t="s">
        <v>32</v>
      </c>
      <c r="B2" s="165"/>
      <c r="C2" s="165"/>
      <c r="D2" s="165"/>
      <c r="E2" s="165"/>
      <c r="F2" s="165"/>
      <c r="G2" s="165"/>
      <c r="H2" s="165"/>
      <c r="I2" s="165"/>
      <c r="J2" s="165"/>
      <c r="K2" s="147"/>
      <c r="L2" s="220" t="s">
        <v>176</v>
      </c>
      <c r="M2" s="146" t="s">
        <v>28</v>
      </c>
      <c r="N2" s="165"/>
      <c r="O2" s="165"/>
      <c r="P2" s="165"/>
      <c r="Q2" s="165"/>
      <c r="R2" s="165"/>
      <c r="S2" s="165"/>
      <c r="T2" s="165"/>
      <c r="U2" s="147"/>
      <c r="V2" s="165" t="s">
        <v>33</v>
      </c>
      <c r="W2" s="165"/>
      <c r="X2" s="165"/>
      <c r="Y2" s="165"/>
      <c r="Z2" s="165"/>
      <c r="AA2" s="165"/>
      <c r="AB2" s="165"/>
      <c r="AC2" s="165"/>
      <c r="AD2" s="147"/>
      <c r="AE2" s="200" t="s">
        <v>170</v>
      </c>
      <c r="AF2" s="146" t="s">
        <v>36</v>
      </c>
      <c r="AG2" s="147"/>
      <c r="AH2" s="146" t="s">
        <v>39</v>
      </c>
      <c r="AI2" s="147"/>
      <c r="AJ2" s="151" t="s">
        <v>40</v>
      </c>
      <c r="AK2" s="152"/>
      <c r="AL2" s="153"/>
      <c r="AM2" s="146" t="s">
        <v>43</v>
      </c>
      <c r="AN2" s="165"/>
      <c r="AO2" s="165"/>
      <c r="AP2" s="147"/>
      <c r="AQ2" s="146" t="s">
        <v>62</v>
      </c>
      <c r="AR2" s="165"/>
      <c r="AS2" s="147"/>
      <c r="AT2" s="146" t="s">
        <v>47</v>
      </c>
      <c r="AU2" s="165"/>
      <c r="AV2" s="165"/>
      <c r="AW2" s="165"/>
      <c r="AX2" s="147"/>
      <c r="AY2" s="146" t="s">
        <v>201</v>
      </c>
      <c r="AZ2" s="165"/>
      <c r="BA2" s="147"/>
      <c r="BB2" s="146" t="s">
        <v>49</v>
      </c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47"/>
      <c r="BN2" s="146" t="s">
        <v>57</v>
      </c>
      <c r="BO2" s="165"/>
      <c r="BP2" s="165"/>
      <c r="BQ2" s="165"/>
      <c r="BR2" s="165"/>
      <c r="BS2" s="147"/>
      <c r="BT2" s="24"/>
      <c r="BU2" s="24"/>
      <c r="BV2" s="24"/>
    </row>
    <row r="3" spans="1:75" s="33" customFormat="1" ht="27.75" customHeight="1">
      <c r="A3" s="186" t="s">
        <v>30</v>
      </c>
      <c r="B3" s="171" t="s">
        <v>29</v>
      </c>
      <c r="C3" s="171" t="s">
        <v>23</v>
      </c>
      <c r="D3" s="171" t="s">
        <v>24</v>
      </c>
      <c r="E3" s="171" t="s">
        <v>11</v>
      </c>
      <c r="F3" s="171" t="s">
        <v>0</v>
      </c>
      <c r="G3" s="171" t="s">
        <v>14</v>
      </c>
      <c r="H3" s="189" t="s">
        <v>31</v>
      </c>
      <c r="I3" s="189" t="s">
        <v>1</v>
      </c>
      <c r="J3" s="189" t="s">
        <v>2</v>
      </c>
      <c r="K3" s="192" t="s">
        <v>7</v>
      </c>
      <c r="L3" s="221"/>
      <c r="M3" s="227" t="s">
        <v>15</v>
      </c>
      <c r="N3" s="157" t="s">
        <v>35</v>
      </c>
      <c r="O3" s="180" t="s">
        <v>16</v>
      </c>
      <c r="P3" s="154">
        <v>0</v>
      </c>
      <c r="Q3" s="183">
        <v>1</v>
      </c>
      <c r="R3" s="183">
        <v>2</v>
      </c>
      <c r="S3" s="183">
        <v>3</v>
      </c>
      <c r="T3" s="183">
        <v>4</v>
      </c>
      <c r="U3" s="180">
        <v>5</v>
      </c>
      <c r="V3" s="177" t="s">
        <v>3</v>
      </c>
      <c r="W3" s="174" t="s">
        <v>34</v>
      </c>
      <c r="X3" s="175"/>
      <c r="Y3" s="175"/>
      <c r="Z3" s="176"/>
      <c r="AA3" s="169" t="s">
        <v>58</v>
      </c>
      <c r="AB3" s="169" t="s">
        <v>4</v>
      </c>
      <c r="AC3" s="169" t="s">
        <v>5</v>
      </c>
      <c r="AD3" s="195" t="s">
        <v>6</v>
      </c>
      <c r="AE3" s="201"/>
      <c r="AF3" s="140" t="s">
        <v>38</v>
      </c>
      <c r="AG3" s="143" t="s">
        <v>37</v>
      </c>
      <c r="AH3" s="140" t="s">
        <v>38</v>
      </c>
      <c r="AI3" s="143" t="s">
        <v>37</v>
      </c>
      <c r="AJ3" s="140" t="s">
        <v>38</v>
      </c>
      <c r="AK3" s="148" t="s">
        <v>41</v>
      </c>
      <c r="AL3" s="143" t="s">
        <v>42</v>
      </c>
      <c r="AM3" s="140" t="s">
        <v>44</v>
      </c>
      <c r="AN3" s="148" t="s">
        <v>45</v>
      </c>
      <c r="AO3" s="143" t="s">
        <v>200</v>
      </c>
      <c r="AP3" s="143" t="s">
        <v>46</v>
      </c>
      <c r="AQ3" s="154" t="s">
        <v>15</v>
      </c>
      <c r="AR3" s="148" t="s">
        <v>45</v>
      </c>
      <c r="AS3" s="143" t="s">
        <v>63</v>
      </c>
      <c r="AT3" s="186" t="s">
        <v>15</v>
      </c>
      <c r="AU3" s="148" t="s">
        <v>56</v>
      </c>
      <c r="AV3" s="174" t="s">
        <v>50</v>
      </c>
      <c r="AW3" s="176"/>
      <c r="AX3" s="166" t="s">
        <v>13</v>
      </c>
      <c r="AY3" s="205" t="s">
        <v>188</v>
      </c>
      <c r="AZ3" s="169" t="s">
        <v>202</v>
      </c>
      <c r="BA3" s="195" t="s">
        <v>189</v>
      </c>
      <c r="BB3" s="140" t="s">
        <v>59</v>
      </c>
      <c r="BC3" s="148" t="s">
        <v>48</v>
      </c>
      <c r="BD3" s="148" t="s">
        <v>18</v>
      </c>
      <c r="BE3" s="162" t="s">
        <v>54</v>
      </c>
      <c r="BF3" s="163"/>
      <c r="BG3" s="164"/>
      <c r="BH3" s="169" t="s">
        <v>27</v>
      </c>
      <c r="BI3" s="169" t="s">
        <v>19</v>
      </c>
      <c r="BJ3" s="162" t="s">
        <v>6</v>
      </c>
      <c r="BK3" s="163"/>
      <c r="BL3" s="164"/>
      <c r="BM3" s="180" t="s">
        <v>13</v>
      </c>
      <c r="BN3" s="140" t="s">
        <v>25</v>
      </c>
      <c r="BO3" s="162" t="s">
        <v>54</v>
      </c>
      <c r="BP3" s="164"/>
      <c r="BQ3" s="148" t="s">
        <v>26</v>
      </c>
      <c r="BR3" s="148" t="s">
        <v>27</v>
      </c>
      <c r="BS3" s="180" t="s">
        <v>13</v>
      </c>
      <c r="BT3" s="32"/>
    </row>
    <row r="4" spans="1:75" s="32" customFormat="1" ht="80.45" customHeight="1">
      <c r="A4" s="187"/>
      <c r="B4" s="172"/>
      <c r="C4" s="172"/>
      <c r="D4" s="172"/>
      <c r="E4" s="172"/>
      <c r="F4" s="172"/>
      <c r="G4" s="172"/>
      <c r="H4" s="190"/>
      <c r="I4" s="190"/>
      <c r="J4" s="190"/>
      <c r="K4" s="193"/>
      <c r="L4" s="221"/>
      <c r="M4" s="228"/>
      <c r="N4" s="158"/>
      <c r="O4" s="181"/>
      <c r="P4" s="155"/>
      <c r="Q4" s="184"/>
      <c r="R4" s="184"/>
      <c r="S4" s="184"/>
      <c r="T4" s="184"/>
      <c r="U4" s="181"/>
      <c r="V4" s="178"/>
      <c r="W4" s="160" t="s">
        <v>8</v>
      </c>
      <c r="X4" s="160" t="s">
        <v>9</v>
      </c>
      <c r="Y4" s="160" t="s">
        <v>10</v>
      </c>
      <c r="Z4" s="160" t="s">
        <v>12</v>
      </c>
      <c r="AA4" s="170"/>
      <c r="AB4" s="170"/>
      <c r="AC4" s="170"/>
      <c r="AD4" s="196"/>
      <c r="AE4" s="201"/>
      <c r="AF4" s="141"/>
      <c r="AG4" s="144"/>
      <c r="AH4" s="141"/>
      <c r="AI4" s="144"/>
      <c r="AJ4" s="141"/>
      <c r="AK4" s="149"/>
      <c r="AL4" s="144"/>
      <c r="AM4" s="141"/>
      <c r="AN4" s="149"/>
      <c r="AO4" s="144"/>
      <c r="AP4" s="144"/>
      <c r="AQ4" s="155"/>
      <c r="AR4" s="149"/>
      <c r="AS4" s="144"/>
      <c r="AT4" s="187"/>
      <c r="AU4" s="149"/>
      <c r="AV4" s="198" t="s">
        <v>17</v>
      </c>
      <c r="AW4" s="198" t="s">
        <v>51</v>
      </c>
      <c r="AX4" s="167"/>
      <c r="AY4" s="206"/>
      <c r="AZ4" s="170"/>
      <c r="BA4" s="196"/>
      <c r="BB4" s="141"/>
      <c r="BC4" s="149"/>
      <c r="BD4" s="149"/>
      <c r="BE4" s="42" t="s">
        <v>52</v>
      </c>
      <c r="BF4" s="42" t="s">
        <v>53</v>
      </c>
      <c r="BG4" s="42" t="s">
        <v>55</v>
      </c>
      <c r="BH4" s="170"/>
      <c r="BI4" s="170"/>
      <c r="BJ4" s="158" t="s">
        <v>22</v>
      </c>
      <c r="BK4" s="203" t="s">
        <v>21</v>
      </c>
      <c r="BL4" s="178" t="s">
        <v>20</v>
      </c>
      <c r="BM4" s="181"/>
      <c r="BN4" s="141"/>
      <c r="BO4" s="42" t="s">
        <v>52</v>
      </c>
      <c r="BP4" s="42" t="s">
        <v>55</v>
      </c>
      <c r="BQ4" s="149"/>
      <c r="BR4" s="149"/>
      <c r="BS4" s="181"/>
    </row>
    <row r="5" spans="1:75" s="32" customFormat="1" ht="15.6" customHeight="1" thickBot="1">
      <c r="A5" s="188"/>
      <c r="B5" s="173"/>
      <c r="C5" s="173"/>
      <c r="D5" s="173"/>
      <c r="E5" s="173"/>
      <c r="F5" s="173"/>
      <c r="G5" s="173"/>
      <c r="H5" s="191"/>
      <c r="I5" s="191"/>
      <c r="J5" s="191"/>
      <c r="K5" s="194"/>
      <c r="L5" s="222"/>
      <c r="M5" s="229"/>
      <c r="N5" s="159"/>
      <c r="O5" s="182"/>
      <c r="P5" s="156"/>
      <c r="Q5" s="185"/>
      <c r="R5" s="185"/>
      <c r="S5" s="185"/>
      <c r="T5" s="185"/>
      <c r="U5" s="182"/>
      <c r="V5" s="179"/>
      <c r="W5" s="161"/>
      <c r="X5" s="161"/>
      <c r="Y5" s="161"/>
      <c r="Z5" s="161"/>
      <c r="AA5" s="161"/>
      <c r="AB5" s="161"/>
      <c r="AC5" s="161"/>
      <c r="AD5" s="197"/>
      <c r="AE5" s="202"/>
      <c r="AF5" s="142"/>
      <c r="AG5" s="145"/>
      <c r="AH5" s="142"/>
      <c r="AI5" s="145"/>
      <c r="AJ5" s="142"/>
      <c r="AK5" s="150"/>
      <c r="AL5" s="145"/>
      <c r="AM5" s="142"/>
      <c r="AN5" s="150"/>
      <c r="AO5" s="145"/>
      <c r="AP5" s="145"/>
      <c r="AQ5" s="156"/>
      <c r="AR5" s="150"/>
      <c r="AS5" s="145"/>
      <c r="AT5" s="188"/>
      <c r="AU5" s="150"/>
      <c r="AV5" s="199"/>
      <c r="AW5" s="199"/>
      <c r="AX5" s="168"/>
      <c r="AY5" s="207"/>
      <c r="AZ5" s="161"/>
      <c r="BA5" s="197"/>
      <c r="BB5" s="142"/>
      <c r="BC5" s="150"/>
      <c r="BD5" s="150"/>
      <c r="BE5" s="34">
        <f>SUBTOTAL(9,BE7:BE214)</f>
        <v>0</v>
      </c>
      <c r="BF5" s="34">
        <f>SUBTOTAL(9,BF7:BF214)</f>
        <v>0</v>
      </c>
      <c r="BG5" s="34">
        <f>SUBTOTAL(9,BG7:BG214)</f>
        <v>0</v>
      </c>
      <c r="BH5" s="161"/>
      <c r="BI5" s="161"/>
      <c r="BJ5" s="159"/>
      <c r="BK5" s="204"/>
      <c r="BL5" s="179"/>
      <c r="BM5" s="182"/>
      <c r="BN5" s="142"/>
      <c r="BO5" s="34">
        <f>SUBTOTAL(9,BO7:BO214)</f>
        <v>0</v>
      </c>
      <c r="BP5" s="34">
        <f>SUBTOTAL(9,BP7:BP214)</f>
        <v>0</v>
      </c>
      <c r="BQ5" s="150"/>
      <c r="BR5" s="150"/>
      <c r="BS5" s="182"/>
    </row>
    <row r="6" spans="1:75" s="4" customFormat="1" ht="60" customHeight="1" thickBot="1">
      <c r="A6" s="30"/>
      <c r="B6" s="15"/>
      <c r="C6" s="15"/>
      <c r="D6" s="15"/>
      <c r="E6" s="14"/>
      <c r="F6" s="15"/>
      <c r="G6" s="14"/>
      <c r="H6" s="16"/>
      <c r="I6" s="16"/>
      <c r="J6" s="16"/>
      <c r="K6" s="31"/>
      <c r="L6" s="223"/>
      <c r="M6" s="230"/>
      <c r="N6" s="36"/>
      <c r="O6" s="37"/>
      <c r="P6" s="39"/>
      <c r="Q6" s="38"/>
      <c r="R6" s="38"/>
      <c r="S6" s="38"/>
      <c r="T6" s="38"/>
      <c r="U6" s="37"/>
      <c r="V6" s="15"/>
      <c r="W6" s="14"/>
      <c r="X6" s="14"/>
      <c r="Y6" s="14"/>
      <c r="Z6" s="14"/>
      <c r="AA6" s="14"/>
      <c r="AB6" s="14"/>
      <c r="AC6" s="14"/>
      <c r="AD6" s="35"/>
      <c r="AE6" s="79"/>
      <c r="AF6" s="30"/>
      <c r="AG6" s="35"/>
      <c r="AH6" s="30"/>
      <c r="AI6" s="35"/>
      <c r="AJ6" s="39"/>
      <c r="AK6" s="38"/>
      <c r="AL6" s="37"/>
      <c r="AM6" s="40"/>
      <c r="AN6" s="17"/>
      <c r="AO6" s="19"/>
      <c r="AP6" s="19"/>
      <c r="AQ6" s="30"/>
      <c r="AR6" s="38"/>
      <c r="AS6" s="35"/>
      <c r="AT6" s="41"/>
      <c r="AU6" s="17"/>
      <c r="AV6" s="18"/>
      <c r="AW6" s="18"/>
      <c r="AX6" s="19"/>
      <c r="AY6" s="115"/>
      <c r="AZ6" s="115"/>
      <c r="BA6" s="115"/>
      <c r="BB6" s="20"/>
      <c r="BC6" s="21"/>
      <c r="BD6" s="15"/>
      <c r="BE6" s="18"/>
      <c r="BF6" s="18"/>
      <c r="BG6" s="18"/>
      <c r="BH6" s="18"/>
      <c r="BI6" s="18"/>
      <c r="BJ6" s="18"/>
      <c r="BK6" s="18"/>
      <c r="BL6" s="18"/>
      <c r="BM6" s="43"/>
      <c r="BN6" s="44"/>
      <c r="BO6" s="18"/>
      <c r="BP6" s="18"/>
      <c r="BQ6" s="28"/>
      <c r="BR6" s="28"/>
      <c r="BS6" s="29"/>
    </row>
    <row r="7" spans="1:75" ht="189.75" customHeight="1" thickBot="1">
      <c r="A7" s="45" t="s">
        <v>60</v>
      </c>
      <c r="B7" s="46" t="s">
        <v>117</v>
      </c>
      <c r="C7" s="46" t="s">
        <v>116</v>
      </c>
      <c r="D7" s="47" t="s">
        <v>118</v>
      </c>
      <c r="E7" s="48">
        <v>1</v>
      </c>
      <c r="F7" s="49" t="s">
        <v>61</v>
      </c>
      <c r="G7" s="50"/>
      <c r="H7" s="51" t="s">
        <v>106</v>
      </c>
      <c r="I7" s="51" t="s">
        <v>109</v>
      </c>
      <c r="J7" s="74"/>
      <c r="K7" s="52"/>
      <c r="L7" s="224" t="s">
        <v>177</v>
      </c>
      <c r="M7" s="231" t="s">
        <v>124</v>
      </c>
      <c r="N7" s="56" t="s">
        <v>124</v>
      </c>
      <c r="O7" s="54" t="s">
        <v>124</v>
      </c>
      <c r="P7" s="55" t="s">
        <v>124</v>
      </c>
      <c r="Q7" s="56" t="s">
        <v>124</v>
      </c>
      <c r="R7" s="56" t="s">
        <v>124</v>
      </c>
      <c r="S7" s="56" t="s">
        <v>124</v>
      </c>
      <c r="T7" s="56" t="s">
        <v>124</v>
      </c>
      <c r="U7" s="54" t="s">
        <v>124</v>
      </c>
      <c r="V7" s="57" t="s">
        <v>125</v>
      </c>
      <c r="W7" s="56">
        <v>25.4</v>
      </c>
      <c r="X7" s="56"/>
      <c r="Y7" s="58"/>
      <c r="Z7" s="58"/>
      <c r="AA7" s="56"/>
      <c r="AB7" s="56"/>
      <c r="AC7" s="56"/>
      <c r="AD7" s="54"/>
      <c r="AE7" s="80" t="s">
        <v>197</v>
      </c>
      <c r="AF7" s="81" t="s">
        <v>124</v>
      </c>
      <c r="AG7" s="82" t="s">
        <v>124</v>
      </c>
      <c r="AH7" s="81" t="s">
        <v>124</v>
      </c>
      <c r="AI7" s="82" t="s">
        <v>124</v>
      </c>
      <c r="AJ7" s="81" t="s">
        <v>124</v>
      </c>
      <c r="AK7" s="83" t="s">
        <v>124</v>
      </c>
      <c r="AL7" s="82" t="s">
        <v>124</v>
      </c>
      <c r="AM7" s="113" t="s">
        <v>124</v>
      </c>
      <c r="AN7" s="59" t="s">
        <v>124</v>
      </c>
      <c r="AO7" s="59" t="s">
        <v>124</v>
      </c>
      <c r="AP7" s="54" t="s">
        <v>124</v>
      </c>
      <c r="AQ7" s="55"/>
      <c r="AR7" s="114"/>
      <c r="AS7" s="54"/>
      <c r="AT7" s="55"/>
      <c r="AU7" s="60"/>
      <c r="AV7" s="60"/>
      <c r="AW7" s="60"/>
      <c r="AX7" s="61"/>
      <c r="AY7" s="116"/>
      <c r="AZ7" s="117"/>
      <c r="BA7" s="118"/>
      <c r="BB7" s="62"/>
      <c r="BC7" s="63"/>
      <c r="BD7" s="64"/>
      <c r="BE7" s="65"/>
      <c r="BF7" s="65">
        <f t="shared" ref="BF7:BF38" si="0">IF(AV7=100,BE7,)</f>
        <v>0</v>
      </c>
      <c r="BG7" s="66"/>
      <c r="BH7" s="67"/>
      <c r="BI7" s="68"/>
      <c r="BJ7" s="69"/>
      <c r="BK7" s="70"/>
      <c r="BL7" s="70"/>
      <c r="BM7" s="71"/>
      <c r="BN7" s="72"/>
      <c r="BO7" s="65"/>
      <c r="BP7" s="66"/>
      <c r="BQ7" s="70"/>
      <c r="BR7" s="70"/>
      <c r="BS7" s="73"/>
      <c r="BT7" t="str">
        <f t="shared" ref="BT7:BT38" si="1">CONCATENATE(A7,C7)</f>
        <v>ESCMONT</v>
      </c>
      <c r="BU7" t="str">
        <f t="shared" ref="BU7:BU38" si="2">CONCATENATE(A7,C7,O7)</f>
        <v>ESCMONTNA</v>
      </c>
      <c r="BV7" t="str">
        <f t="shared" ref="BV7:BV38" si="3">CONCATENATE(A7,C7,L7)</f>
        <v>ESCMONTOK</v>
      </c>
      <c r="BW7" t="str">
        <f t="shared" ref="BW7:BW38" si="4">CONCATENATE(A7,C7,L7,O7)</f>
        <v>ESCMONTOKNA</v>
      </c>
    </row>
    <row r="8" spans="1:75" ht="189.75" customHeight="1" thickBot="1">
      <c r="A8" s="45" t="s">
        <v>60</v>
      </c>
      <c r="B8" s="46"/>
      <c r="C8" s="46" t="s">
        <v>116</v>
      </c>
      <c r="D8" s="47" t="s">
        <v>118</v>
      </c>
      <c r="E8" s="48">
        <v>2</v>
      </c>
      <c r="F8" s="49" t="s">
        <v>64</v>
      </c>
      <c r="G8" s="50"/>
      <c r="H8" s="51" t="s">
        <v>107</v>
      </c>
      <c r="I8" s="51" t="s">
        <v>109</v>
      </c>
      <c r="J8" s="74"/>
      <c r="K8" s="52"/>
      <c r="L8" s="224" t="s">
        <v>177</v>
      </c>
      <c r="M8" s="231" t="s">
        <v>124</v>
      </c>
      <c r="N8" s="53" t="s">
        <v>124</v>
      </c>
      <c r="O8" s="54" t="s">
        <v>124</v>
      </c>
      <c r="P8" s="55"/>
      <c r="Q8" s="56"/>
      <c r="R8" s="56"/>
      <c r="S8" s="56"/>
      <c r="T8" s="56"/>
      <c r="U8" s="54"/>
      <c r="V8" s="57" t="s">
        <v>125</v>
      </c>
      <c r="W8" s="56">
        <v>25.4</v>
      </c>
      <c r="X8" s="56"/>
      <c r="Y8" s="58"/>
      <c r="Z8" s="58"/>
      <c r="AA8" s="56"/>
      <c r="AB8" s="56"/>
      <c r="AC8" s="56"/>
      <c r="AD8" s="54"/>
      <c r="AE8" s="80" t="s">
        <v>197</v>
      </c>
      <c r="AF8" s="81" t="s">
        <v>124</v>
      </c>
      <c r="AG8" s="82" t="s">
        <v>124</v>
      </c>
      <c r="AH8" s="81" t="s">
        <v>124</v>
      </c>
      <c r="AI8" s="82" t="s">
        <v>124</v>
      </c>
      <c r="AJ8" s="81" t="s">
        <v>124</v>
      </c>
      <c r="AK8" s="83" t="s">
        <v>124</v>
      </c>
      <c r="AL8" s="82" t="s">
        <v>124</v>
      </c>
      <c r="AM8" s="113" t="s">
        <v>124</v>
      </c>
      <c r="AN8" s="113" t="s">
        <v>124</v>
      </c>
      <c r="AO8" s="113" t="s">
        <v>124</v>
      </c>
      <c r="AP8" s="54" t="s">
        <v>124</v>
      </c>
      <c r="AQ8" s="55"/>
      <c r="AR8" s="56"/>
      <c r="AS8" s="54"/>
      <c r="AT8" s="55"/>
      <c r="AU8" s="60"/>
      <c r="AV8" s="60"/>
      <c r="AW8" s="60"/>
      <c r="AX8" s="61"/>
      <c r="AY8" s="116"/>
      <c r="AZ8" s="117"/>
      <c r="BA8" s="118"/>
      <c r="BB8" s="62"/>
      <c r="BC8" s="63"/>
      <c r="BD8" s="64"/>
      <c r="BE8" s="65"/>
      <c r="BF8" s="65">
        <f t="shared" si="0"/>
        <v>0</v>
      </c>
      <c r="BG8" s="66"/>
      <c r="BH8" s="67"/>
      <c r="BI8" s="68"/>
      <c r="BJ8" s="69"/>
      <c r="BK8" s="70"/>
      <c r="BL8" s="70"/>
      <c r="BM8" s="71"/>
      <c r="BN8" s="72"/>
      <c r="BO8" s="65"/>
      <c r="BP8" s="66"/>
      <c r="BQ8" s="70"/>
      <c r="BR8" s="70"/>
      <c r="BS8" s="73"/>
      <c r="BT8" t="str">
        <f t="shared" si="1"/>
        <v>ESCMONT</v>
      </c>
      <c r="BU8" t="str">
        <f t="shared" si="2"/>
        <v>ESCMONTNA</v>
      </c>
      <c r="BV8" t="str">
        <f t="shared" si="3"/>
        <v>ESCMONTOK</v>
      </c>
      <c r="BW8" t="str">
        <f t="shared" si="4"/>
        <v>ESCMONTOKNA</v>
      </c>
    </row>
    <row r="9" spans="1:75" ht="189.75" customHeight="1" thickBot="1">
      <c r="A9" s="45" t="s">
        <v>60</v>
      </c>
      <c r="B9" s="46"/>
      <c r="C9" s="46" t="s">
        <v>116</v>
      </c>
      <c r="D9" s="47" t="s">
        <v>118</v>
      </c>
      <c r="E9" s="48">
        <v>3</v>
      </c>
      <c r="F9" s="49" t="s">
        <v>65</v>
      </c>
      <c r="G9" s="50"/>
      <c r="H9" s="51" t="s">
        <v>152</v>
      </c>
      <c r="I9" s="51"/>
      <c r="J9" s="74"/>
      <c r="K9" s="52"/>
      <c r="L9" s="224" t="s">
        <v>177</v>
      </c>
      <c r="M9" s="231" t="s">
        <v>124</v>
      </c>
      <c r="N9" s="53" t="s">
        <v>124</v>
      </c>
      <c r="O9" s="54" t="s">
        <v>124</v>
      </c>
      <c r="P9" s="55"/>
      <c r="Q9" s="56"/>
      <c r="R9" s="56"/>
      <c r="S9" s="56"/>
      <c r="T9" s="56"/>
      <c r="U9" s="54"/>
      <c r="V9" s="57"/>
      <c r="W9" s="56"/>
      <c r="X9" s="56"/>
      <c r="Y9" s="58"/>
      <c r="Z9" s="58"/>
      <c r="AA9" s="56"/>
      <c r="AB9" s="56"/>
      <c r="AC9" s="56"/>
      <c r="AD9" s="54"/>
      <c r="AE9" s="80" t="s">
        <v>197</v>
      </c>
      <c r="AF9" s="81" t="s">
        <v>124</v>
      </c>
      <c r="AG9" s="82" t="s">
        <v>124</v>
      </c>
      <c r="AH9" s="81" t="s">
        <v>124</v>
      </c>
      <c r="AI9" s="82" t="s">
        <v>124</v>
      </c>
      <c r="AJ9" s="81" t="s">
        <v>124</v>
      </c>
      <c r="AK9" s="83" t="s">
        <v>124</v>
      </c>
      <c r="AL9" s="82" t="s">
        <v>124</v>
      </c>
      <c r="AM9" s="113" t="s">
        <v>124</v>
      </c>
      <c r="AN9" s="113" t="s">
        <v>124</v>
      </c>
      <c r="AO9" s="113" t="s">
        <v>124</v>
      </c>
      <c r="AP9" s="54" t="s">
        <v>124</v>
      </c>
      <c r="AQ9" s="55"/>
      <c r="AR9" s="56"/>
      <c r="AS9" s="54"/>
      <c r="AT9" s="55"/>
      <c r="AU9" s="60"/>
      <c r="AV9" s="60"/>
      <c r="AW9" s="60"/>
      <c r="AX9" s="61"/>
      <c r="AY9" s="116"/>
      <c r="AZ9" s="117"/>
      <c r="BA9" s="118"/>
      <c r="BB9" s="62"/>
      <c r="BC9" s="63"/>
      <c r="BD9" s="64"/>
      <c r="BE9" s="65"/>
      <c r="BF9" s="65">
        <f t="shared" si="0"/>
        <v>0</v>
      </c>
      <c r="BG9" s="66"/>
      <c r="BH9" s="67"/>
      <c r="BI9" s="68"/>
      <c r="BJ9" s="69"/>
      <c r="BK9" s="70"/>
      <c r="BL9" s="70"/>
      <c r="BM9" s="71"/>
      <c r="BN9" s="72"/>
      <c r="BO9" s="65"/>
      <c r="BP9" s="66"/>
      <c r="BQ9" s="70"/>
      <c r="BR9" s="70"/>
      <c r="BS9" s="73"/>
      <c r="BT9" t="str">
        <f t="shared" si="1"/>
        <v>ESCMONT</v>
      </c>
      <c r="BU9" t="str">
        <f t="shared" si="2"/>
        <v>ESCMONTNA</v>
      </c>
      <c r="BV9" t="str">
        <f t="shared" si="3"/>
        <v>ESCMONTOK</v>
      </c>
      <c r="BW9" t="str">
        <f t="shared" si="4"/>
        <v>ESCMONTOKNA</v>
      </c>
    </row>
    <row r="10" spans="1:75" ht="189.75" customHeight="1" thickBot="1">
      <c r="A10" s="45" t="s">
        <v>60</v>
      </c>
      <c r="B10" s="75"/>
      <c r="C10" s="75"/>
      <c r="D10" s="76"/>
      <c r="E10" s="48">
        <v>4</v>
      </c>
      <c r="F10" s="49" t="s">
        <v>66</v>
      </c>
      <c r="G10" s="50"/>
      <c r="H10" s="51" t="s">
        <v>108</v>
      </c>
      <c r="I10" s="51" t="s">
        <v>114</v>
      </c>
      <c r="J10" s="74"/>
      <c r="K10" s="52"/>
      <c r="L10" s="224"/>
      <c r="M10" s="231"/>
      <c r="N10" s="53"/>
      <c r="O10" s="54"/>
      <c r="P10" s="55"/>
      <c r="Q10" s="56"/>
      <c r="R10" s="56"/>
      <c r="S10" s="56"/>
      <c r="T10" s="56"/>
      <c r="U10" s="54"/>
      <c r="V10" s="57"/>
      <c r="W10" s="56"/>
      <c r="X10" s="56"/>
      <c r="Y10" s="58"/>
      <c r="Z10" s="58"/>
      <c r="AA10" s="56"/>
      <c r="AB10" s="56"/>
      <c r="AC10" s="56"/>
      <c r="AD10" s="54"/>
      <c r="AE10" s="80"/>
      <c r="AF10" s="81"/>
      <c r="AG10" s="82"/>
      <c r="AH10" s="81"/>
      <c r="AI10" s="82"/>
      <c r="AJ10" s="81"/>
      <c r="AK10" s="83"/>
      <c r="AL10" s="82"/>
      <c r="AM10" s="113"/>
      <c r="AN10" s="59"/>
      <c r="AO10" s="59"/>
      <c r="AP10" s="54"/>
      <c r="AQ10" s="55"/>
      <c r="AR10" s="56"/>
      <c r="AS10" s="54"/>
      <c r="AT10" s="55"/>
      <c r="AU10" s="60"/>
      <c r="AV10" s="60"/>
      <c r="AW10" s="60"/>
      <c r="AX10" s="61"/>
      <c r="AY10" s="116"/>
      <c r="AZ10" s="117"/>
      <c r="BA10" s="118"/>
      <c r="BB10" s="62"/>
      <c r="BC10" s="63"/>
      <c r="BD10" s="64"/>
      <c r="BE10" s="65"/>
      <c r="BF10" s="65">
        <f t="shared" si="0"/>
        <v>0</v>
      </c>
      <c r="BG10" s="66"/>
      <c r="BH10" s="67"/>
      <c r="BI10" s="68"/>
      <c r="BJ10" s="69"/>
      <c r="BK10" s="70"/>
      <c r="BL10" s="70"/>
      <c r="BM10" s="71"/>
      <c r="BN10" s="72"/>
      <c r="BO10" s="65"/>
      <c r="BP10" s="66"/>
      <c r="BQ10" s="70"/>
      <c r="BR10" s="70"/>
      <c r="BS10" s="73"/>
      <c r="BT10" t="str">
        <f t="shared" si="1"/>
        <v>ESC</v>
      </c>
      <c r="BU10" t="str">
        <f t="shared" si="2"/>
        <v>ESC</v>
      </c>
      <c r="BV10" t="str">
        <f t="shared" si="3"/>
        <v>ESC</v>
      </c>
      <c r="BW10" t="str">
        <f t="shared" si="4"/>
        <v>ESC</v>
      </c>
    </row>
    <row r="11" spans="1:75" ht="189.75" customHeight="1" thickBot="1">
      <c r="A11" s="45" t="s">
        <v>60</v>
      </c>
      <c r="B11" s="46" t="s">
        <v>153</v>
      </c>
      <c r="C11" s="46" t="s">
        <v>116</v>
      </c>
      <c r="D11" s="47" t="s">
        <v>118</v>
      </c>
      <c r="E11" s="48">
        <v>5</v>
      </c>
      <c r="F11" s="49" t="s">
        <v>67</v>
      </c>
      <c r="G11" s="50"/>
      <c r="H11" s="51" t="s">
        <v>111</v>
      </c>
      <c r="I11" s="51" t="s">
        <v>110</v>
      </c>
      <c r="J11" s="74"/>
      <c r="K11" s="52"/>
      <c r="L11" s="224" t="s">
        <v>177</v>
      </c>
      <c r="M11" s="231" t="s">
        <v>124</v>
      </c>
      <c r="N11" s="56" t="s">
        <v>124</v>
      </c>
      <c r="O11" s="54" t="s">
        <v>124</v>
      </c>
      <c r="P11" s="55" t="s">
        <v>124</v>
      </c>
      <c r="Q11" s="56" t="s">
        <v>124</v>
      </c>
      <c r="R11" s="56" t="s">
        <v>124</v>
      </c>
      <c r="S11" s="56" t="s">
        <v>124</v>
      </c>
      <c r="T11" s="56" t="s">
        <v>124</v>
      </c>
      <c r="U11" s="54" t="s">
        <v>124</v>
      </c>
      <c r="V11" s="57"/>
      <c r="W11" s="56"/>
      <c r="X11" s="56"/>
      <c r="Y11" s="58"/>
      <c r="Z11" s="58"/>
      <c r="AA11" s="56"/>
      <c r="AB11" s="56"/>
      <c r="AC11" s="56"/>
      <c r="AD11" s="54"/>
      <c r="AE11" s="80" t="s">
        <v>197</v>
      </c>
      <c r="AF11" s="81" t="s">
        <v>124</v>
      </c>
      <c r="AG11" s="82" t="s">
        <v>124</v>
      </c>
      <c r="AH11" s="81" t="s">
        <v>124</v>
      </c>
      <c r="AI11" s="82" t="s">
        <v>124</v>
      </c>
      <c r="AJ11" s="81" t="s">
        <v>124</v>
      </c>
      <c r="AK11" s="83" t="s">
        <v>124</v>
      </c>
      <c r="AL11" s="82" t="s">
        <v>124</v>
      </c>
      <c r="AM11" s="113" t="s">
        <v>124</v>
      </c>
      <c r="AN11" s="113" t="s">
        <v>124</v>
      </c>
      <c r="AO11" s="113" t="s">
        <v>124</v>
      </c>
      <c r="AP11" s="54" t="s">
        <v>124</v>
      </c>
      <c r="AQ11" s="55"/>
      <c r="AR11" s="56"/>
      <c r="AS11" s="54"/>
      <c r="AT11" s="55"/>
      <c r="AU11" s="60"/>
      <c r="AV11" s="60"/>
      <c r="AW11" s="60"/>
      <c r="AX11" s="61"/>
      <c r="AY11" s="116"/>
      <c r="AZ11" s="117"/>
      <c r="BA11" s="118"/>
      <c r="BB11" s="62"/>
      <c r="BC11" s="63"/>
      <c r="BD11" s="64"/>
      <c r="BE11" s="65"/>
      <c r="BF11" s="65">
        <f t="shared" si="0"/>
        <v>0</v>
      </c>
      <c r="BG11" s="66"/>
      <c r="BH11" s="67"/>
      <c r="BI11" s="68"/>
      <c r="BJ11" s="69"/>
      <c r="BK11" s="70"/>
      <c r="BL11" s="70"/>
      <c r="BM11" s="71"/>
      <c r="BN11" s="72"/>
      <c r="BO11" s="65"/>
      <c r="BP11" s="66"/>
      <c r="BQ11" s="70"/>
      <c r="BR11" s="70"/>
      <c r="BS11" s="73"/>
      <c r="BT11" t="str">
        <f t="shared" si="1"/>
        <v>ESCMONT</v>
      </c>
      <c r="BU11" t="str">
        <f t="shared" si="2"/>
        <v>ESCMONTNA</v>
      </c>
      <c r="BV11" t="str">
        <f t="shared" si="3"/>
        <v>ESCMONTOK</v>
      </c>
      <c r="BW11" t="str">
        <f t="shared" si="4"/>
        <v>ESCMONTOKNA</v>
      </c>
    </row>
    <row r="12" spans="1:75" ht="189.75" customHeight="1" thickBot="1">
      <c r="A12" s="45" t="s">
        <v>60</v>
      </c>
      <c r="B12" s="46" t="s">
        <v>153</v>
      </c>
      <c r="C12" s="46" t="s">
        <v>116</v>
      </c>
      <c r="D12" s="47" t="s">
        <v>118</v>
      </c>
      <c r="E12" s="48">
        <v>6</v>
      </c>
      <c r="F12" s="49" t="s">
        <v>68</v>
      </c>
      <c r="G12" s="50"/>
      <c r="H12" s="51" t="s">
        <v>112</v>
      </c>
      <c r="I12" s="51" t="s">
        <v>110</v>
      </c>
      <c r="J12" s="74"/>
      <c r="K12" s="52"/>
      <c r="L12" s="224"/>
      <c r="M12" s="231" t="s">
        <v>124</v>
      </c>
      <c r="N12" s="56" t="s">
        <v>124</v>
      </c>
      <c r="O12" s="54" t="s">
        <v>124</v>
      </c>
      <c r="P12" s="55" t="s">
        <v>124</v>
      </c>
      <c r="Q12" s="56" t="s">
        <v>124</v>
      </c>
      <c r="R12" s="56" t="s">
        <v>124</v>
      </c>
      <c r="S12" s="56" t="s">
        <v>124</v>
      </c>
      <c r="T12" s="56" t="s">
        <v>124</v>
      </c>
      <c r="U12" s="54" t="s">
        <v>124</v>
      </c>
      <c r="V12" s="57"/>
      <c r="W12" s="56"/>
      <c r="X12" s="56"/>
      <c r="Y12" s="58"/>
      <c r="Z12" s="58"/>
      <c r="AA12" s="56"/>
      <c r="AB12" s="56"/>
      <c r="AC12" s="56"/>
      <c r="AD12" s="54"/>
      <c r="AE12" s="80"/>
      <c r="AF12" s="81" t="s">
        <v>124</v>
      </c>
      <c r="AG12" s="82" t="s">
        <v>124</v>
      </c>
      <c r="AH12" s="81" t="s">
        <v>124</v>
      </c>
      <c r="AI12" s="82" t="s">
        <v>124</v>
      </c>
      <c r="AJ12" s="81" t="s">
        <v>124</v>
      </c>
      <c r="AK12" s="83" t="s">
        <v>124</v>
      </c>
      <c r="AL12" s="82" t="s">
        <v>124</v>
      </c>
      <c r="AM12" s="113" t="s">
        <v>124</v>
      </c>
      <c r="AN12" s="113" t="s">
        <v>124</v>
      </c>
      <c r="AO12" s="113" t="s">
        <v>124</v>
      </c>
      <c r="AP12" s="54" t="s">
        <v>124</v>
      </c>
      <c r="AQ12" s="55"/>
      <c r="AR12" s="56"/>
      <c r="AS12" s="54"/>
      <c r="AT12" s="55"/>
      <c r="AU12" s="60"/>
      <c r="AV12" s="60"/>
      <c r="AW12" s="60"/>
      <c r="AX12" s="61"/>
      <c r="AY12" s="116"/>
      <c r="AZ12" s="117"/>
      <c r="BA12" s="118"/>
      <c r="BB12" s="62"/>
      <c r="BC12" s="63"/>
      <c r="BD12" s="64"/>
      <c r="BE12" s="65"/>
      <c r="BF12" s="65">
        <f t="shared" si="0"/>
        <v>0</v>
      </c>
      <c r="BG12" s="66"/>
      <c r="BH12" s="67"/>
      <c r="BI12" s="68"/>
      <c r="BJ12" s="69"/>
      <c r="BK12" s="70"/>
      <c r="BL12" s="70"/>
      <c r="BM12" s="71"/>
      <c r="BN12" s="72"/>
      <c r="BO12" s="65"/>
      <c r="BP12" s="66"/>
      <c r="BQ12" s="70"/>
      <c r="BR12" s="70"/>
      <c r="BS12" s="73"/>
      <c r="BT12" t="str">
        <f t="shared" si="1"/>
        <v>ESCMONT</v>
      </c>
      <c r="BU12" t="str">
        <f t="shared" si="2"/>
        <v>ESCMONTNA</v>
      </c>
      <c r="BV12" t="str">
        <f t="shared" si="3"/>
        <v>ESCMONT</v>
      </c>
      <c r="BW12" t="str">
        <f t="shared" si="4"/>
        <v>ESCMONTNA</v>
      </c>
    </row>
    <row r="13" spans="1:75" ht="189.75" customHeight="1" thickBot="1">
      <c r="A13" s="45" t="s">
        <v>60</v>
      </c>
      <c r="B13" s="46" t="s">
        <v>153</v>
      </c>
      <c r="C13" s="46" t="s">
        <v>116</v>
      </c>
      <c r="D13" s="47" t="s">
        <v>118</v>
      </c>
      <c r="E13" s="48">
        <v>7</v>
      </c>
      <c r="F13" s="49" t="s">
        <v>69</v>
      </c>
      <c r="G13" s="50"/>
      <c r="H13" s="51" t="s">
        <v>113</v>
      </c>
      <c r="I13" s="51" t="s">
        <v>110</v>
      </c>
      <c r="J13" s="74"/>
      <c r="K13" s="52"/>
      <c r="L13" s="224"/>
      <c r="M13" s="231" t="s">
        <v>124</v>
      </c>
      <c r="N13" s="56" t="s">
        <v>124</v>
      </c>
      <c r="O13" s="54" t="s">
        <v>124</v>
      </c>
      <c r="P13" s="55" t="s">
        <v>124</v>
      </c>
      <c r="Q13" s="56" t="s">
        <v>124</v>
      </c>
      <c r="R13" s="56" t="s">
        <v>124</v>
      </c>
      <c r="S13" s="56" t="s">
        <v>124</v>
      </c>
      <c r="T13" s="56" t="s">
        <v>124</v>
      </c>
      <c r="U13" s="54" t="s">
        <v>124</v>
      </c>
      <c r="V13" s="57"/>
      <c r="W13" s="56"/>
      <c r="X13" s="56"/>
      <c r="Y13" s="58"/>
      <c r="Z13" s="58"/>
      <c r="AA13" s="56"/>
      <c r="AB13" s="56"/>
      <c r="AC13" s="56"/>
      <c r="AD13" s="54"/>
      <c r="AE13" s="80"/>
      <c r="AF13" s="81" t="s">
        <v>124</v>
      </c>
      <c r="AG13" s="82" t="s">
        <v>124</v>
      </c>
      <c r="AH13" s="81" t="s">
        <v>124</v>
      </c>
      <c r="AI13" s="82" t="s">
        <v>124</v>
      </c>
      <c r="AJ13" s="81" t="s">
        <v>124</v>
      </c>
      <c r="AK13" s="83" t="s">
        <v>124</v>
      </c>
      <c r="AL13" s="82" t="s">
        <v>124</v>
      </c>
      <c r="AM13" s="113" t="s">
        <v>124</v>
      </c>
      <c r="AN13" s="113" t="s">
        <v>124</v>
      </c>
      <c r="AO13" s="113" t="s">
        <v>124</v>
      </c>
      <c r="AP13" s="54" t="s">
        <v>124</v>
      </c>
      <c r="AQ13" s="55"/>
      <c r="AR13" s="56"/>
      <c r="AS13" s="54"/>
      <c r="AT13" s="55"/>
      <c r="AU13" s="60"/>
      <c r="AV13" s="60"/>
      <c r="AW13" s="60"/>
      <c r="AX13" s="61"/>
      <c r="AY13" s="116"/>
      <c r="AZ13" s="117"/>
      <c r="BA13" s="118"/>
      <c r="BB13" s="62"/>
      <c r="BC13" s="63"/>
      <c r="BD13" s="64"/>
      <c r="BE13" s="65"/>
      <c r="BF13" s="65">
        <f t="shared" si="0"/>
        <v>0</v>
      </c>
      <c r="BG13" s="66"/>
      <c r="BH13" s="67"/>
      <c r="BI13" s="68"/>
      <c r="BJ13" s="69"/>
      <c r="BK13" s="70"/>
      <c r="BL13" s="70"/>
      <c r="BM13" s="71"/>
      <c r="BN13" s="72"/>
      <c r="BO13" s="65"/>
      <c r="BP13" s="66"/>
      <c r="BQ13" s="70"/>
      <c r="BR13" s="70"/>
      <c r="BS13" s="73"/>
      <c r="BT13" t="str">
        <f t="shared" si="1"/>
        <v>ESCMONT</v>
      </c>
      <c r="BU13" t="str">
        <f t="shared" si="2"/>
        <v>ESCMONTNA</v>
      </c>
      <c r="BV13" t="str">
        <f t="shared" si="3"/>
        <v>ESCMONT</v>
      </c>
      <c r="BW13" t="str">
        <f t="shared" si="4"/>
        <v>ESCMONTNA</v>
      </c>
    </row>
    <row r="14" spans="1:75" ht="189.75" customHeight="1" thickBot="1">
      <c r="A14" s="45" t="s">
        <v>60</v>
      </c>
      <c r="B14" s="46" t="s">
        <v>153</v>
      </c>
      <c r="C14" s="46" t="s">
        <v>116</v>
      </c>
      <c r="D14" s="47" t="s">
        <v>118</v>
      </c>
      <c r="E14" s="48">
        <v>8</v>
      </c>
      <c r="F14" s="49" t="s">
        <v>70</v>
      </c>
      <c r="G14" s="50"/>
      <c r="H14" s="51" t="s">
        <v>115</v>
      </c>
      <c r="I14" s="51" t="s">
        <v>109</v>
      </c>
      <c r="J14" s="74"/>
      <c r="K14" s="52"/>
      <c r="L14" s="224"/>
      <c r="M14" s="231" t="s">
        <v>124</v>
      </c>
      <c r="N14" s="56" t="s">
        <v>124</v>
      </c>
      <c r="O14" s="54" t="s">
        <v>124</v>
      </c>
      <c r="P14" s="55" t="s">
        <v>124</v>
      </c>
      <c r="Q14" s="56" t="s">
        <v>124</v>
      </c>
      <c r="R14" s="56" t="s">
        <v>124</v>
      </c>
      <c r="S14" s="56" t="s">
        <v>124</v>
      </c>
      <c r="T14" s="56" t="s">
        <v>124</v>
      </c>
      <c r="U14" s="54" t="s">
        <v>124</v>
      </c>
      <c r="V14" s="57"/>
      <c r="W14" s="56"/>
      <c r="X14" s="56"/>
      <c r="Y14" s="58"/>
      <c r="Z14" s="58"/>
      <c r="AA14" s="56"/>
      <c r="AB14" s="56"/>
      <c r="AC14" s="56"/>
      <c r="AD14" s="54"/>
      <c r="AE14" s="80"/>
      <c r="AF14" s="81" t="s">
        <v>124</v>
      </c>
      <c r="AG14" s="82" t="s">
        <v>124</v>
      </c>
      <c r="AH14" s="81" t="s">
        <v>124</v>
      </c>
      <c r="AI14" s="82" t="s">
        <v>124</v>
      </c>
      <c r="AJ14" s="81" t="s">
        <v>124</v>
      </c>
      <c r="AK14" s="83" t="s">
        <v>124</v>
      </c>
      <c r="AL14" s="82" t="s">
        <v>124</v>
      </c>
      <c r="AM14" s="113" t="s">
        <v>124</v>
      </c>
      <c r="AN14" s="113" t="s">
        <v>124</v>
      </c>
      <c r="AO14" s="113" t="s">
        <v>124</v>
      </c>
      <c r="AP14" s="54" t="s">
        <v>124</v>
      </c>
      <c r="AQ14" s="55"/>
      <c r="AR14" s="56"/>
      <c r="AS14" s="54"/>
      <c r="AT14" s="55"/>
      <c r="AU14" s="60"/>
      <c r="AV14" s="60"/>
      <c r="AW14" s="60"/>
      <c r="AX14" s="61"/>
      <c r="AY14" s="116"/>
      <c r="AZ14" s="117"/>
      <c r="BA14" s="118"/>
      <c r="BB14" s="62"/>
      <c r="BC14" s="63"/>
      <c r="BD14" s="64"/>
      <c r="BE14" s="65"/>
      <c r="BF14" s="65">
        <f t="shared" si="0"/>
        <v>0</v>
      </c>
      <c r="BG14" s="66"/>
      <c r="BH14" s="67"/>
      <c r="BI14" s="68"/>
      <c r="BJ14" s="69"/>
      <c r="BK14" s="70"/>
      <c r="BL14" s="70"/>
      <c r="BM14" s="71"/>
      <c r="BN14" s="72"/>
      <c r="BO14" s="65"/>
      <c r="BP14" s="66"/>
      <c r="BQ14" s="70"/>
      <c r="BR14" s="70"/>
      <c r="BS14" s="73"/>
      <c r="BT14" t="str">
        <f t="shared" si="1"/>
        <v>ESCMONT</v>
      </c>
      <c r="BU14" t="str">
        <f t="shared" si="2"/>
        <v>ESCMONTNA</v>
      </c>
      <c r="BV14" t="str">
        <f t="shared" si="3"/>
        <v>ESCMONT</v>
      </c>
      <c r="BW14" t="str">
        <f t="shared" si="4"/>
        <v>ESCMONTNA</v>
      </c>
    </row>
    <row r="15" spans="1:75" ht="189.75" customHeight="1" thickBot="1">
      <c r="A15" s="45" t="s">
        <v>60</v>
      </c>
      <c r="B15" s="46" t="s">
        <v>153</v>
      </c>
      <c r="C15" s="46" t="s">
        <v>169</v>
      </c>
      <c r="D15" s="47" t="s">
        <v>118</v>
      </c>
      <c r="E15" s="48">
        <v>9</v>
      </c>
      <c r="F15" s="49" t="s">
        <v>71</v>
      </c>
      <c r="G15" s="50"/>
      <c r="H15" s="51" t="s">
        <v>119</v>
      </c>
      <c r="I15" s="51" t="s">
        <v>109</v>
      </c>
      <c r="J15" s="74"/>
      <c r="K15" s="52"/>
      <c r="L15" s="224" t="s">
        <v>177</v>
      </c>
      <c r="M15" s="231"/>
      <c r="N15" s="53"/>
      <c r="O15" s="54"/>
      <c r="P15" s="55"/>
      <c r="Q15" s="56"/>
      <c r="R15" s="56"/>
      <c r="S15" s="56"/>
      <c r="T15" s="56"/>
      <c r="U15" s="54"/>
      <c r="V15" s="57"/>
      <c r="W15" s="56"/>
      <c r="X15" s="56"/>
      <c r="Y15" s="58"/>
      <c r="Z15" s="58"/>
      <c r="AA15" s="56"/>
      <c r="AB15" s="56"/>
      <c r="AC15" s="56"/>
      <c r="AD15" s="54"/>
      <c r="AE15" s="80" t="s">
        <v>175</v>
      </c>
      <c r="AF15" s="81"/>
      <c r="AG15" s="82"/>
      <c r="AH15" s="81"/>
      <c r="AI15" s="82"/>
      <c r="AJ15" s="81"/>
      <c r="AK15" s="83"/>
      <c r="AL15" s="82"/>
      <c r="AM15" s="113"/>
      <c r="AN15" s="59"/>
      <c r="AO15" s="59"/>
      <c r="AP15" s="54" t="s">
        <v>124</v>
      </c>
      <c r="AQ15" s="55"/>
      <c r="AR15" s="56"/>
      <c r="AS15" s="54"/>
      <c r="AT15" s="55"/>
      <c r="AU15" s="60"/>
      <c r="AV15" s="60"/>
      <c r="AW15" s="60"/>
      <c r="AX15" s="61"/>
      <c r="AY15" s="116"/>
      <c r="AZ15" s="117"/>
      <c r="BA15" s="118"/>
      <c r="BB15" s="62"/>
      <c r="BC15" s="63"/>
      <c r="BD15" s="64"/>
      <c r="BE15" s="65"/>
      <c r="BF15" s="65">
        <f t="shared" si="0"/>
        <v>0</v>
      </c>
      <c r="BG15" s="66"/>
      <c r="BH15" s="67"/>
      <c r="BI15" s="68"/>
      <c r="BJ15" s="69"/>
      <c r="BK15" s="70"/>
      <c r="BL15" s="70"/>
      <c r="BM15" s="71"/>
      <c r="BN15" s="72"/>
      <c r="BO15" s="65"/>
      <c r="BP15" s="66"/>
      <c r="BQ15" s="70"/>
      <c r="BR15" s="70"/>
      <c r="BS15" s="73"/>
      <c r="BT15" t="str">
        <f t="shared" si="1"/>
        <v>ESCMONT/METAL</v>
      </c>
      <c r="BU15" t="str">
        <f t="shared" si="2"/>
        <v>ESCMONT/METAL</v>
      </c>
      <c r="BV15" t="str">
        <f t="shared" si="3"/>
        <v>ESCMONT/METALOK</v>
      </c>
      <c r="BW15" t="str">
        <f t="shared" si="4"/>
        <v>ESCMONT/METALOK</v>
      </c>
    </row>
    <row r="16" spans="1:75" ht="189.75" customHeight="1" thickBot="1">
      <c r="A16" s="45" t="s">
        <v>60</v>
      </c>
      <c r="B16" s="46" t="s">
        <v>153</v>
      </c>
      <c r="C16" s="46" t="s">
        <v>169</v>
      </c>
      <c r="D16" s="47" t="s">
        <v>118</v>
      </c>
      <c r="E16" s="48">
        <v>10</v>
      </c>
      <c r="F16" s="49" t="s">
        <v>72</v>
      </c>
      <c r="G16" s="50"/>
      <c r="H16" s="51" t="s">
        <v>120</v>
      </c>
      <c r="I16" s="51" t="s">
        <v>109</v>
      </c>
      <c r="J16" s="74"/>
      <c r="K16" s="52"/>
      <c r="L16" s="224" t="s">
        <v>177</v>
      </c>
      <c r="M16" s="231"/>
      <c r="N16" s="53"/>
      <c r="O16" s="54"/>
      <c r="P16" s="55"/>
      <c r="Q16" s="56"/>
      <c r="R16" s="56"/>
      <c r="S16" s="56"/>
      <c r="T16" s="56"/>
      <c r="U16" s="54"/>
      <c r="V16" s="57"/>
      <c r="W16" s="56"/>
      <c r="X16" s="56"/>
      <c r="Y16" s="58"/>
      <c r="Z16" s="58"/>
      <c r="AA16" s="56"/>
      <c r="AB16" s="56"/>
      <c r="AC16" s="56"/>
      <c r="AD16" s="54"/>
      <c r="AE16" s="80" t="s">
        <v>175</v>
      </c>
      <c r="AF16" s="84"/>
      <c r="AG16" s="82"/>
      <c r="AH16" s="81"/>
      <c r="AI16" s="82"/>
      <c r="AJ16" s="81"/>
      <c r="AK16" s="83"/>
      <c r="AL16" s="82"/>
      <c r="AM16" s="113"/>
      <c r="AN16" s="59"/>
      <c r="AO16" s="59"/>
      <c r="AP16" s="54" t="s">
        <v>124</v>
      </c>
      <c r="AQ16" s="55"/>
      <c r="AR16" s="56"/>
      <c r="AS16" s="54"/>
      <c r="AT16" s="55"/>
      <c r="AU16" s="60"/>
      <c r="AV16" s="60"/>
      <c r="AW16" s="60"/>
      <c r="AX16" s="61"/>
      <c r="AY16" s="116"/>
      <c r="AZ16" s="117"/>
      <c r="BA16" s="118"/>
      <c r="BB16" s="62"/>
      <c r="BC16" s="63"/>
      <c r="BD16" s="64"/>
      <c r="BE16" s="65"/>
      <c r="BF16" s="65">
        <f t="shared" si="0"/>
        <v>0</v>
      </c>
      <c r="BG16" s="66"/>
      <c r="BH16" s="67"/>
      <c r="BI16" s="68"/>
      <c r="BJ16" s="69"/>
      <c r="BK16" s="70"/>
      <c r="BL16" s="70"/>
      <c r="BM16" s="71"/>
      <c r="BN16" s="72"/>
      <c r="BO16" s="65"/>
      <c r="BP16" s="66"/>
      <c r="BQ16" s="70"/>
      <c r="BR16" s="70"/>
      <c r="BS16" s="73"/>
      <c r="BT16" t="str">
        <f t="shared" si="1"/>
        <v>ESCMONT/METAL</v>
      </c>
      <c r="BU16" t="str">
        <f t="shared" si="2"/>
        <v>ESCMONT/METAL</v>
      </c>
      <c r="BV16" t="str">
        <f t="shared" si="3"/>
        <v>ESCMONT/METALOK</v>
      </c>
      <c r="BW16" t="str">
        <f t="shared" si="4"/>
        <v>ESCMONT/METALOK</v>
      </c>
    </row>
    <row r="17" spans="1:75" ht="189.75" customHeight="1" thickBot="1">
      <c r="A17" s="45" t="s">
        <v>60</v>
      </c>
      <c r="B17" s="46" t="s">
        <v>153</v>
      </c>
      <c r="C17" s="46" t="s">
        <v>116</v>
      </c>
      <c r="D17" s="47" t="s">
        <v>118</v>
      </c>
      <c r="E17" s="48">
        <v>11</v>
      </c>
      <c r="F17" s="49" t="s">
        <v>73</v>
      </c>
      <c r="G17" s="50"/>
      <c r="H17" s="51" t="s">
        <v>121</v>
      </c>
      <c r="I17" s="51" t="s">
        <v>109</v>
      </c>
      <c r="J17" s="74"/>
      <c r="K17" s="52"/>
      <c r="L17" s="224" t="s">
        <v>177</v>
      </c>
      <c r="M17" s="231" t="s">
        <v>124</v>
      </c>
      <c r="N17" s="53" t="s">
        <v>124</v>
      </c>
      <c r="O17" s="54" t="s">
        <v>124</v>
      </c>
      <c r="P17" s="55"/>
      <c r="Q17" s="56"/>
      <c r="R17" s="56"/>
      <c r="S17" s="56"/>
      <c r="T17" s="56"/>
      <c r="U17" s="54"/>
      <c r="V17" s="57"/>
      <c r="W17" s="56"/>
      <c r="X17" s="56"/>
      <c r="Y17" s="58"/>
      <c r="Z17" s="58"/>
      <c r="AA17" s="56"/>
      <c r="AB17" s="56"/>
      <c r="AC17" s="56"/>
      <c r="AD17" s="54"/>
      <c r="AE17" s="80" t="s">
        <v>197</v>
      </c>
      <c r="AF17" s="81" t="s">
        <v>124</v>
      </c>
      <c r="AG17" s="82" t="s">
        <v>124</v>
      </c>
      <c r="AH17" s="81" t="s">
        <v>124</v>
      </c>
      <c r="AI17" s="82" t="s">
        <v>124</v>
      </c>
      <c r="AJ17" s="81" t="s">
        <v>124</v>
      </c>
      <c r="AK17" s="83" t="s">
        <v>124</v>
      </c>
      <c r="AL17" s="82" t="s">
        <v>124</v>
      </c>
      <c r="AM17" s="113" t="s">
        <v>124</v>
      </c>
      <c r="AN17" s="113" t="s">
        <v>124</v>
      </c>
      <c r="AO17" s="113" t="s">
        <v>124</v>
      </c>
      <c r="AP17" s="54" t="s">
        <v>124</v>
      </c>
      <c r="AQ17" s="55"/>
      <c r="AR17" s="56"/>
      <c r="AS17" s="54"/>
      <c r="AT17" s="55"/>
      <c r="AU17" s="60"/>
      <c r="AV17" s="60"/>
      <c r="AW17" s="60"/>
      <c r="AX17" s="61"/>
      <c r="AY17" s="116"/>
      <c r="AZ17" s="117"/>
      <c r="BA17" s="118"/>
      <c r="BB17" s="62"/>
      <c r="BC17" s="63"/>
      <c r="BD17" s="64"/>
      <c r="BE17" s="65"/>
      <c r="BF17" s="65">
        <f t="shared" si="0"/>
        <v>0</v>
      </c>
      <c r="BG17" s="66"/>
      <c r="BH17" s="67"/>
      <c r="BI17" s="68"/>
      <c r="BJ17" s="69"/>
      <c r="BK17" s="70"/>
      <c r="BL17" s="70"/>
      <c r="BM17" s="71"/>
      <c r="BN17" s="72"/>
      <c r="BO17" s="65"/>
      <c r="BP17" s="66"/>
      <c r="BQ17" s="70"/>
      <c r="BR17" s="70"/>
      <c r="BS17" s="73"/>
      <c r="BT17" t="str">
        <f t="shared" si="1"/>
        <v>ESCMONT</v>
      </c>
      <c r="BU17" t="str">
        <f t="shared" si="2"/>
        <v>ESCMONTNA</v>
      </c>
      <c r="BV17" t="str">
        <f t="shared" si="3"/>
        <v>ESCMONTOK</v>
      </c>
      <c r="BW17" t="str">
        <f t="shared" si="4"/>
        <v>ESCMONTOKNA</v>
      </c>
    </row>
    <row r="18" spans="1:75" ht="189.75" customHeight="1" thickBot="1">
      <c r="A18" s="45" t="s">
        <v>60</v>
      </c>
      <c r="B18" s="46" t="s">
        <v>153</v>
      </c>
      <c r="C18" s="46" t="s">
        <v>169</v>
      </c>
      <c r="D18" s="47" t="s">
        <v>118</v>
      </c>
      <c r="E18" s="48">
        <v>12</v>
      </c>
      <c r="F18" s="49" t="s">
        <v>74</v>
      </c>
      <c r="G18" s="50"/>
      <c r="H18" s="51" t="s">
        <v>122</v>
      </c>
      <c r="I18" s="51" t="s">
        <v>109</v>
      </c>
      <c r="J18" s="74"/>
      <c r="K18" s="52"/>
      <c r="L18" s="224" t="s">
        <v>177</v>
      </c>
      <c r="M18" s="231"/>
      <c r="N18" s="53"/>
      <c r="O18" s="54"/>
      <c r="P18" s="55"/>
      <c r="Q18" s="56"/>
      <c r="R18" s="56"/>
      <c r="S18" s="56"/>
      <c r="T18" s="56"/>
      <c r="U18" s="54"/>
      <c r="V18" s="57"/>
      <c r="W18" s="56"/>
      <c r="X18" s="56"/>
      <c r="Y18" s="58"/>
      <c r="Z18" s="58"/>
      <c r="AA18" s="56"/>
      <c r="AB18" s="56"/>
      <c r="AC18" s="56"/>
      <c r="AD18" s="54"/>
      <c r="AE18" s="80" t="s">
        <v>175</v>
      </c>
      <c r="AF18" s="81" t="s">
        <v>124</v>
      </c>
      <c r="AG18" s="82" t="s">
        <v>124</v>
      </c>
      <c r="AH18" s="81" t="s">
        <v>124</v>
      </c>
      <c r="AI18" s="82" t="s">
        <v>124</v>
      </c>
      <c r="AJ18" s="81" t="s">
        <v>124</v>
      </c>
      <c r="AK18" s="83" t="s">
        <v>124</v>
      </c>
      <c r="AL18" s="82" t="s">
        <v>124</v>
      </c>
      <c r="AM18" s="113"/>
      <c r="AN18" s="59"/>
      <c r="AO18" s="59"/>
      <c r="AP18" s="54" t="s">
        <v>124</v>
      </c>
      <c r="AQ18" s="55"/>
      <c r="AR18" s="56"/>
      <c r="AS18" s="54"/>
      <c r="AT18" s="55"/>
      <c r="AU18" s="60"/>
      <c r="AV18" s="60"/>
      <c r="AW18" s="60"/>
      <c r="AX18" s="61"/>
      <c r="AY18" s="116"/>
      <c r="AZ18" s="117"/>
      <c r="BA18" s="118"/>
      <c r="BB18" s="62"/>
      <c r="BC18" s="63"/>
      <c r="BD18" s="64"/>
      <c r="BE18" s="65"/>
      <c r="BF18" s="65">
        <f t="shared" si="0"/>
        <v>0</v>
      </c>
      <c r="BG18" s="66"/>
      <c r="BH18" s="67"/>
      <c r="BI18" s="68"/>
      <c r="BJ18" s="69"/>
      <c r="BK18" s="70"/>
      <c r="BL18" s="70"/>
      <c r="BM18" s="71"/>
      <c r="BN18" s="72"/>
      <c r="BO18" s="65"/>
      <c r="BP18" s="66"/>
      <c r="BQ18" s="70"/>
      <c r="BR18" s="70"/>
      <c r="BS18" s="73"/>
      <c r="BT18" t="str">
        <f t="shared" si="1"/>
        <v>ESCMONT/METAL</v>
      </c>
      <c r="BU18" t="str">
        <f t="shared" si="2"/>
        <v>ESCMONT/METAL</v>
      </c>
      <c r="BV18" t="str">
        <f t="shared" si="3"/>
        <v>ESCMONT/METALOK</v>
      </c>
      <c r="BW18" t="str">
        <f t="shared" si="4"/>
        <v>ESCMONT/METALOK</v>
      </c>
    </row>
    <row r="19" spans="1:75" ht="189.75" customHeight="1" thickBot="1">
      <c r="A19" s="45" t="s">
        <v>60</v>
      </c>
      <c r="B19" s="46" t="s">
        <v>153</v>
      </c>
      <c r="C19" s="46" t="s">
        <v>116</v>
      </c>
      <c r="D19" s="47" t="s">
        <v>118</v>
      </c>
      <c r="E19" s="48">
        <v>13</v>
      </c>
      <c r="F19" s="49" t="s">
        <v>75</v>
      </c>
      <c r="G19" s="50"/>
      <c r="H19" s="51" t="s">
        <v>126</v>
      </c>
      <c r="I19" s="51" t="s">
        <v>127</v>
      </c>
      <c r="J19" s="74"/>
      <c r="K19" s="52"/>
      <c r="L19" s="224"/>
      <c r="M19" s="231" t="s">
        <v>124</v>
      </c>
      <c r="N19" s="53" t="s">
        <v>124</v>
      </c>
      <c r="O19" s="54" t="s">
        <v>124</v>
      </c>
      <c r="P19" s="55"/>
      <c r="Q19" s="56"/>
      <c r="R19" s="56"/>
      <c r="S19" s="56"/>
      <c r="T19" s="56"/>
      <c r="U19" s="54"/>
      <c r="V19" s="57"/>
      <c r="W19" s="56"/>
      <c r="X19" s="56"/>
      <c r="Y19" s="58"/>
      <c r="Z19" s="58"/>
      <c r="AA19" s="56"/>
      <c r="AB19" s="56"/>
      <c r="AC19" s="56"/>
      <c r="AD19" s="54"/>
      <c r="AE19" s="80"/>
      <c r="AF19" s="81" t="s">
        <v>124</v>
      </c>
      <c r="AG19" s="82" t="s">
        <v>124</v>
      </c>
      <c r="AH19" s="81" t="s">
        <v>124</v>
      </c>
      <c r="AI19" s="82" t="s">
        <v>124</v>
      </c>
      <c r="AJ19" s="81" t="s">
        <v>124</v>
      </c>
      <c r="AK19" s="83" t="s">
        <v>124</v>
      </c>
      <c r="AL19" s="82" t="s">
        <v>124</v>
      </c>
      <c r="AM19" s="113" t="s">
        <v>124</v>
      </c>
      <c r="AN19" s="113" t="s">
        <v>124</v>
      </c>
      <c r="AO19" s="113" t="s">
        <v>124</v>
      </c>
      <c r="AP19" s="54" t="s">
        <v>124</v>
      </c>
      <c r="AQ19" s="55"/>
      <c r="AR19" s="56"/>
      <c r="AS19" s="54"/>
      <c r="AT19" s="55"/>
      <c r="AU19" s="60"/>
      <c r="AV19" s="60"/>
      <c r="AW19" s="60"/>
      <c r="AX19" s="61"/>
      <c r="AY19" s="116"/>
      <c r="AZ19" s="117"/>
      <c r="BA19" s="118"/>
      <c r="BB19" s="62"/>
      <c r="BC19" s="63"/>
      <c r="BD19" s="64"/>
      <c r="BE19" s="65"/>
      <c r="BF19" s="65">
        <f t="shared" si="0"/>
        <v>0</v>
      </c>
      <c r="BG19" s="66"/>
      <c r="BH19" s="67"/>
      <c r="BI19" s="68"/>
      <c r="BJ19" s="69"/>
      <c r="BK19" s="70"/>
      <c r="BL19" s="70"/>
      <c r="BM19" s="71"/>
      <c r="BN19" s="72"/>
      <c r="BO19" s="65"/>
      <c r="BP19" s="66"/>
      <c r="BQ19" s="70"/>
      <c r="BR19" s="70"/>
      <c r="BS19" s="73"/>
      <c r="BT19" t="str">
        <f t="shared" si="1"/>
        <v>ESCMONT</v>
      </c>
      <c r="BU19" t="str">
        <f t="shared" si="2"/>
        <v>ESCMONTNA</v>
      </c>
      <c r="BV19" t="str">
        <f t="shared" si="3"/>
        <v>ESCMONT</v>
      </c>
      <c r="BW19" t="str">
        <f t="shared" si="4"/>
        <v>ESCMONTNA</v>
      </c>
    </row>
    <row r="20" spans="1:75" ht="189.75" customHeight="1" thickBot="1">
      <c r="A20" s="45" t="s">
        <v>60</v>
      </c>
      <c r="B20" s="46" t="s">
        <v>153</v>
      </c>
      <c r="C20" s="46" t="s">
        <v>116</v>
      </c>
      <c r="D20" s="47" t="s">
        <v>118</v>
      </c>
      <c r="E20" s="48">
        <v>14</v>
      </c>
      <c r="F20" s="49" t="s">
        <v>76</v>
      </c>
      <c r="G20" s="50"/>
      <c r="H20" s="51" t="s">
        <v>128</v>
      </c>
      <c r="I20" s="51" t="s">
        <v>129</v>
      </c>
      <c r="J20" s="74"/>
      <c r="K20" s="52"/>
      <c r="L20" s="224" t="s">
        <v>177</v>
      </c>
      <c r="M20" s="231" t="s">
        <v>124</v>
      </c>
      <c r="N20" s="53" t="s">
        <v>124</v>
      </c>
      <c r="O20" s="54" t="s">
        <v>124</v>
      </c>
      <c r="P20" s="55"/>
      <c r="Q20" s="56"/>
      <c r="R20" s="56"/>
      <c r="S20" s="56"/>
      <c r="T20" s="56"/>
      <c r="U20" s="54"/>
      <c r="V20" s="57"/>
      <c r="W20" s="56"/>
      <c r="X20" s="56"/>
      <c r="Y20" s="58"/>
      <c r="Z20" s="58"/>
      <c r="AA20" s="56"/>
      <c r="AB20" s="56"/>
      <c r="AC20" s="56"/>
      <c r="AD20" s="54"/>
      <c r="AE20" s="80" t="s">
        <v>197</v>
      </c>
      <c r="AF20" s="81" t="s">
        <v>124</v>
      </c>
      <c r="AG20" s="82" t="s">
        <v>124</v>
      </c>
      <c r="AH20" s="84" t="s">
        <v>124</v>
      </c>
      <c r="AI20" s="82" t="s">
        <v>124</v>
      </c>
      <c r="AJ20" s="81" t="s">
        <v>124</v>
      </c>
      <c r="AK20" s="83" t="s">
        <v>124</v>
      </c>
      <c r="AL20" s="82" t="s">
        <v>124</v>
      </c>
      <c r="AM20" s="113" t="s">
        <v>124</v>
      </c>
      <c r="AN20" s="113" t="s">
        <v>124</v>
      </c>
      <c r="AO20" s="113" t="s">
        <v>124</v>
      </c>
      <c r="AP20" s="54" t="s">
        <v>124</v>
      </c>
      <c r="AQ20" s="55"/>
      <c r="AR20" s="56"/>
      <c r="AS20" s="54"/>
      <c r="AT20" s="55"/>
      <c r="AU20" s="60"/>
      <c r="AV20" s="60"/>
      <c r="AW20" s="60"/>
      <c r="AX20" s="61"/>
      <c r="AY20" s="116"/>
      <c r="AZ20" s="117"/>
      <c r="BA20" s="118"/>
      <c r="BB20" s="62"/>
      <c r="BC20" s="63"/>
      <c r="BD20" s="64"/>
      <c r="BE20" s="65"/>
      <c r="BF20" s="65">
        <f t="shared" si="0"/>
        <v>0</v>
      </c>
      <c r="BG20" s="66"/>
      <c r="BH20" s="67"/>
      <c r="BI20" s="68"/>
      <c r="BJ20" s="69"/>
      <c r="BK20" s="70"/>
      <c r="BL20" s="70"/>
      <c r="BM20" s="71"/>
      <c r="BN20" s="72"/>
      <c r="BO20" s="65"/>
      <c r="BP20" s="66"/>
      <c r="BQ20" s="70"/>
      <c r="BR20" s="70"/>
      <c r="BS20" s="73"/>
      <c r="BT20" t="str">
        <f t="shared" si="1"/>
        <v>ESCMONT</v>
      </c>
      <c r="BU20" t="str">
        <f t="shared" si="2"/>
        <v>ESCMONTNA</v>
      </c>
      <c r="BV20" t="str">
        <f t="shared" si="3"/>
        <v>ESCMONTOK</v>
      </c>
      <c r="BW20" t="str">
        <f t="shared" si="4"/>
        <v>ESCMONTOKNA</v>
      </c>
    </row>
    <row r="21" spans="1:75" ht="189.75" customHeight="1" thickBot="1">
      <c r="A21" s="45" t="s">
        <v>60</v>
      </c>
      <c r="B21" s="46"/>
      <c r="C21" s="46" t="s">
        <v>116</v>
      </c>
      <c r="D21" s="47"/>
      <c r="E21" s="48">
        <v>15</v>
      </c>
      <c r="F21" s="49" t="s">
        <v>77</v>
      </c>
      <c r="G21" s="50"/>
      <c r="H21" s="51" t="s">
        <v>162</v>
      </c>
      <c r="I21" s="51"/>
      <c r="J21" s="74"/>
      <c r="K21" s="52"/>
      <c r="L21" s="224"/>
      <c r="M21" s="231" t="s">
        <v>124</v>
      </c>
      <c r="N21" s="53" t="s">
        <v>124</v>
      </c>
      <c r="O21" s="54" t="s">
        <v>124</v>
      </c>
      <c r="P21" s="55"/>
      <c r="Q21" s="56"/>
      <c r="R21" s="56"/>
      <c r="S21" s="56"/>
      <c r="T21" s="56"/>
      <c r="U21" s="54"/>
      <c r="V21" s="57"/>
      <c r="W21" s="56"/>
      <c r="X21" s="56"/>
      <c r="Y21" s="58"/>
      <c r="Z21" s="58"/>
      <c r="AA21" s="56"/>
      <c r="AB21" s="56"/>
      <c r="AC21" s="56"/>
      <c r="AD21" s="54"/>
      <c r="AE21" s="80"/>
      <c r="AF21" s="81" t="s">
        <v>124</v>
      </c>
      <c r="AG21" s="82" t="s">
        <v>124</v>
      </c>
      <c r="AH21" s="81" t="s">
        <v>124</v>
      </c>
      <c r="AI21" s="82" t="s">
        <v>124</v>
      </c>
      <c r="AJ21" s="81" t="s">
        <v>124</v>
      </c>
      <c r="AK21" s="83" t="s">
        <v>124</v>
      </c>
      <c r="AL21" s="82" t="s">
        <v>124</v>
      </c>
      <c r="AM21" s="113" t="s">
        <v>124</v>
      </c>
      <c r="AN21" s="113" t="s">
        <v>124</v>
      </c>
      <c r="AO21" s="113" t="s">
        <v>124</v>
      </c>
      <c r="AP21" s="54" t="s">
        <v>124</v>
      </c>
      <c r="AQ21" s="55"/>
      <c r="AR21" s="56"/>
      <c r="AS21" s="54"/>
      <c r="AT21" s="55"/>
      <c r="AU21" s="60"/>
      <c r="AV21" s="60"/>
      <c r="AW21" s="60"/>
      <c r="AX21" s="61"/>
      <c r="AY21" s="116"/>
      <c r="AZ21" s="117"/>
      <c r="BA21" s="118"/>
      <c r="BB21" s="62"/>
      <c r="BC21" s="63"/>
      <c r="BD21" s="64"/>
      <c r="BE21" s="65"/>
      <c r="BF21" s="65">
        <f t="shared" si="0"/>
        <v>0</v>
      </c>
      <c r="BG21" s="66"/>
      <c r="BH21" s="67"/>
      <c r="BI21" s="68"/>
      <c r="BJ21" s="69"/>
      <c r="BK21" s="70"/>
      <c r="BL21" s="70"/>
      <c r="BM21" s="71"/>
      <c r="BN21" s="72"/>
      <c r="BO21" s="65"/>
      <c r="BP21" s="66"/>
      <c r="BQ21" s="70"/>
      <c r="BR21" s="70"/>
      <c r="BS21" s="73"/>
      <c r="BT21" t="str">
        <f t="shared" si="1"/>
        <v>ESCMONT</v>
      </c>
      <c r="BU21" t="str">
        <f t="shared" si="2"/>
        <v>ESCMONTNA</v>
      </c>
      <c r="BV21" t="str">
        <f t="shared" si="3"/>
        <v>ESCMONT</v>
      </c>
      <c r="BW21" t="str">
        <f t="shared" si="4"/>
        <v>ESCMONTNA</v>
      </c>
    </row>
    <row r="22" spans="1:75" ht="189.75" customHeight="1" thickBot="1">
      <c r="A22" s="45" t="s">
        <v>60</v>
      </c>
      <c r="B22" s="46" t="s">
        <v>164</v>
      </c>
      <c r="C22" s="46" t="s">
        <v>169</v>
      </c>
      <c r="D22" s="47"/>
      <c r="E22" s="48">
        <v>16</v>
      </c>
      <c r="F22" s="49" t="s">
        <v>78</v>
      </c>
      <c r="G22" s="50"/>
      <c r="H22" s="51" t="s">
        <v>130</v>
      </c>
      <c r="I22" s="51" t="s">
        <v>114</v>
      </c>
      <c r="J22" s="74"/>
      <c r="K22" s="52"/>
      <c r="L22" s="224" t="s">
        <v>177</v>
      </c>
      <c r="M22" s="231"/>
      <c r="N22" s="53"/>
      <c r="O22" s="54"/>
      <c r="P22" s="55"/>
      <c r="Q22" s="56"/>
      <c r="R22" s="56"/>
      <c r="S22" s="56"/>
      <c r="T22" s="56"/>
      <c r="U22" s="54"/>
      <c r="V22" s="57"/>
      <c r="W22" s="56"/>
      <c r="X22" s="56"/>
      <c r="Y22" s="58"/>
      <c r="Z22" s="58"/>
      <c r="AA22" s="56"/>
      <c r="AB22" s="56"/>
      <c r="AC22" s="56"/>
      <c r="AD22" s="54"/>
      <c r="AE22" s="80" t="s">
        <v>196</v>
      </c>
      <c r="AF22" s="81" t="s">
        <v>124</v>
      </c>
      <c r="AG22" s="82" t="s">
        <v>124</v>
      </c>
      <c r="AH22" s="81" t="s">
        <v>124</v>
      </c>
      <c r="AI22" s="82" t="s">
        <v>124</v>
      </c>
      <c r="AJ22" s="81" t="s">
        <v>124</v>
      </c>
      <c r="AK22" s="83" t="s">
        <v>124</v>
      </c>
      <c r="AL22" s="82" t="s">
        <v>124</v>
      </c>
      <c r="AM22" s="113"/>
      <c r="AN22" s="59"/>
      <c r="AO22" s="59"/>
      <c r="AP22" s="54" t="s">
        <v>124</v>
      </c>
      <c r="AQ22" s="55"/>
      <c r="AR22" s="56"/>
      <c r="AS22" s="54"/>
      <c r="AT22" s="55"/>
      <c r="AU22" s="60"/>
      <c r="AV22" s="60"/>
      <c r="AW22" s="60"/>
      <c r="AX22" s="61"/>
      <c r="AY22" s="116"/>
      <c r="AZ22" s="117"/>
      <c r="BA22" s="118"/>
      <c r="BB22" s="62"/>
      <c r="BC22" s="63"/>
      <c r="BD22" s="64"/>
      <c r="BE22" s="65"/>
      <c r="BF22" s="65">
        <f t="shared" si="0"/>
        <v>0</v>
      </c>
      <c r="BG22" s="66"/>
      <c r="BH22" s="67"/>
      <c r="BI22" s="68"/>
      <c r="BJ22" s="69"/>
      <c r="BK22" s="70"/>
      <c r="BL22" s="70"/>
      <c r="BM22" s="71"/>
      <c r="BN22" s="72"/>
      <c r="BO22" s="65"/>
      <c r="BP22" s="66"/>
      <c r="BQ22" s="70"/>
      <c r="BR22" s="70"/>
      <c r="BS22" s="73"/>
      <c r="BT22" t="str">
        <f t="shared" si="1"/>
        <v>ESCMONT/METAL</v>
      </c>
      <c r="BU22" t="str">
        <f t="shared" si="2"/>
        <v>ESCMONT/METAL</v>
      </c>
      <c r="BV22" t="str">
        <f t="shared" si="3"/>
        <v>ESCMONT/METALOK</v>
      </c>
      <c r="BW22" t="str">
        <f t="shared" si="4"/>
        <v>ESCMONT/METALOK</v>
      </c>
    </row>
    <row r="23" spans="1:75" ht="189.75" customHeight="1" thickBot="1">
      <c r="A23" s="45" t="s">
        <v>60</v>
      </c>
      <c r="B23" s="46" t="s">
        <v>164</v>
      </c>
      <c r="C23" s="46" t="s">
        <v>116</v>
      </c>
      <c r="D23" s="47"/>
      <c r="E23" s="48">
        <v>17</v>
      </c>
      <c r="F23" s="49" t="s">
        <v>79</v>
      </c>
      <c r="G23" s="50"/>
      <c r="H23" s="51" t="s">
        <v>131</v>
      </c>
      <c r="I23" s="51" t="s">
        <v>127</v>
      </c>
      <c r="J23" s="74"/>
      <c r="K23" s="52"/>
      <c r="L23" s="224" t="s">
        <v>177</v>
      </c>
      <c r="M23" s="231" t="s">
        <v>124</v>
      </c>
      <c r="N23" s="53" t="s">
        <v>124</v>
      </c>
      <c r="O23" s="54" t="s">
        <v>124</v>
      </c>
      <c r="P23" s="55"/>
      <c r="Q23" s="56"/>
      <c r="R23" s="56"/>
      <c r="S23" s="56"/>
      <c r="T23" s="56"/>
      <c r="U23" s="54"/>
      <c r="V23" s="57"/>
      <c r="W23" s="56"/>
      <c r="X23" s="56"/>
      <c r="Y23" s="58"/>
      <c r="Z23" s="58"/>
      <c r="AA23" s="56"/>
      <c r="AB23" s="56"/>
      <c r="AC23" s="56"/>
      <c r="AD23" s="54"/>
      <c r="AE23" s="80" t="s">
        <v>197</v>
      </c>
      <c r="AF23" s="81" t="s">
        <v>124</v>
      </c>
      <c r="AG23" s="82" t="s">
        <v>124</v>
      </c>
      <c r="AH23" s="81" t="s">
        <v>124</v>
      </c>
      <c r="AI23" s="82" t="s">
        <v>124</v>
      </c>
      <c r="AJ23" s="81" t="s">
        <v>124</v>
      </c>
      <c r="AK23" s="83" t="s">
        <v>124</v>
      </c>
      <c r="AL23" s="82" t="s">
        <v>124</v>
      </c>
      <c r="AM23" s="113" t="s">
        <v>124</v>
      </c>
      <c r="AN23" s="113" t="s">
        <v>124</v>
      </c>
      <c r="AO23" s="113" t="s">
        <v>124</v>
      </c>
      <c r="AP23" s="54" t="s">
        <v>124</v>
      </c>
      <c r="AQ23" s="55"/>
      <c r="AR23" s="56"/>
      <c r="AS23" s="54"/>
      <c r="AT23" s="55"/>
      <c r="AU23" s="60"/>
      <c r="AV23" s="60"/>
      <c r="AW23" s="60"/>
      <c r="AX23" s="61"/>
      <c r="AY23" s="116"/>
      <c r="AZ23" s="117"/>
      <c r="BA23" s="118"/>
      <c r="BB23" s="62"/>
      <c r="BC23" s="63"/>
      <c r="BD23" s="64"/>
      <c r="BE23" s="65"/>
      <c r="BF23" s="65">
        <f t="shared" si="0"/>
        <v>0</v>
      </c>
      <c r="BG23" s="66"/>
      <c r="BH23" s="67"/>
      <c r="BI23" s="68"/>
      <c r="BJ23" s="69"/>
      <c r="BK23" s="70"/>
      <c r="BL23" s="70"/>
      <c r="BM23" s="71"/>
      <c r="BN23" s="72"/>
      <c r="BO23" s="65"/>
      <c r="BP23" s="66"/>
      <c r="BQ23" s="70"/>
      <c r="BR23" s="70"/>
      <c r="BS23" s="73"/>
      <c r="BT23" t="str">
        <f t="shared" si="1"/>
        <v>ESCMONT</v>
      </c>
      <c r="BU23" t="str">
        <f t="shared" si="2"/>
        <v>ESCMONTNA</v>
      </c>
      <c r="BV23" t="str">
        <f t="shared" si="3"/>
        <v>ESCMONTOK</v>
      </c>
      <c r="BW23" t="str">
        <f t="shared" si="4"/>
        <v>ESCMONTOKNA</v>
      </c>
    </row>
    <row r="24" spans="1:75" ht="189.75" customHeight="1" thickBot="1">
      <c r="A24" s="45" t="s">
        <v>60</v>
      </c>
      <c r="B24" s="46" t="s">
        <v>164</v>
      </c>
      <c r="C24" s="46" t="s">
        <v>116</v>
      </c>
      <c r="D24" s="47"/>
      <c r="E24" s="48">
        <v>18</v>
      </c>
      <c r="F24" s="49" t="s">
        <v>80</v>
      </c>
      <c r="G24" s="50"/>
      <c r="H24" s="51" t="s">
        <v>132</v>
      </c>
      <c r="I24" s="51" t="s">
        <v>133</v>
      </c>
      <c r="J24" s="74"/>
      <c r="K24" s="52"/>
      <c r="L24" s="224"/>
      <c r="M24" s="231" t="s">
        <v>124</v>
      </c>
      <c r="N24" s="53" t="s">
        <v>124</v>
      </c>
      <c r="O24" s="54" t="s">
        <v>124</v>
      </c>
      <c r="P24" s="55"/>
      <c r="Q24" s="56"/>
      <c r="R24" s="56"/>
      <c r="S24" s="56"/>
      <c r="T24" s="56"/>
      <c r="U24" s="54"/>
      <c r="V24" s="57"/>
      <c r="W24" s="56"/>
      <c r="X24" s="56"/>
      <c r="Y24" s="58"/>
      <c r="Z24" s="58"/>
      <c r="AA24" s="56"/>
      <c r="AB24" s="56"/>
      <c r="AC24" s="56"/>
      <c r="AD24" s="54"/>
      <c r="AE24" s="80"/>
      <c r="AF24" s="81" t="s">
        <v>124</v>
      </c>
      <c r="AG24" s="82" t="s">
        <v>124</v>
      </c>
      <c r="AH24" s="81" t="s">
        <v>124</v>
      </c>
      <c r="AI24" s="82" t="s">
        <v>124</v>
      </c>
      <c r="AJ24" s="81" t="s">
        <v>124</v>
      </c>
      <c r="AK24" s="83" t="s">
        <v>124</v>
      </c>
      <c r="AL24" s="82" t="s">
        <v>124</v>
      </c>
      <c r="AM24" s="113" t="s">
        <v>124</v>
      </c>
      <c r="AN24" s="113" t="s">
        <v>124</v>
      </c>
      <c r="AO24" s="113" t="s">
        <v>124</v>
      </c>
      <c r="AP24" s="54" t="s">
        <v>124</v>
      </c>
      <c r="AQ24" s="55"/>
      <c r="AR24" s="56"/>
      <c r="AS24" s="54"/>
      <c r="AT24" s="55"/>
      <c r="AU24" s="60"/>
      <c r="AV24" s="60"/>
      <c r="AW24" s="60"/>
      <c r="AX24" s="61"/>
      <c r="AY24" s="116"/>
      <c r="AZ24" s="117"/>
      <c r="BA24" s="118"/>
      <c r="BB24" s="62"/>
      <c r="BC24" s="63"/>
      <c r="BD24" s="64"/>
      <c r="BE24" s="65"/>
      <c r="BF24" s="65">
        <f t="shared" si="0"/>
        <v>0</v>
      </c>
      <c r="BG24" s="66"/>
      <c r="BH24" s="67"/>
      <c r="BI24" s="68"/>
      <c r="BJ24" s="69"/>
      <c r="BK24" s="70"/>
      <c r="BL24" s="70"/>
      <c r="BM24" s="71"/>
      <c r="BN24" s="72"/>
      <c r="BO24" s="65"/>
      <c r="BP24" s="66"/>
      <c r="BQ24" s="70"/>
      <c r="BR24" s="70"/>
      <c r="BS24" s="73"/>
      <c r="BT24" t="str">
        <f t="shared" si="1"/>
        <v>ESCMONT</v>
      </c>
      <c r="BU24" t="str">
        <f t="shared" si="2"/>
        <v>ESCMONTNA</v>
      </c>
      <c r="BV24" t="str">
        <f t="shared" si="3"/>
        <v>ESCMONT</v>
      </c>
      <c r="BW24" t="str">
        <f t="shared" si="4"/>
        <v>ESCMONTNA</v>
      </c>
    </row>
    <row r="25" spans="1:75" ht="189.75" customHeight="1" thickBot="1">
      <c r="A25" s="45" t="s">
        <v>60</v>
      </c>
      <c r="B25" s="46" t="s">
        <v>164</v>
      </c>
      <c r="C25" s="46" t="s">
        <v>116</v>
      </c>
      <c r="D25" s="47"/>
      <c r="E25" s="48">
        <v>19</v>
      </c>
      <c r="F25" s="49" t="s">
        <v>81</v>
      </c>
      <c r="G25" s="50"/>
      <c r="H25" s="51" t="s">
        <v>134</v>
      </c>
      <c r="I25" s="51" t="s">
        <v>135</v>
      </c>
      <c r="J25" s="74"/>
      <c r="K25" s="52"/>
      <c r="L25" s="224" t="s">
        <v>177</v>
      </c>
      <c r="M25" s="231" t="s">
        <v>124</v>
      </c>
      <c r="N25" s="53" t="s">
        <v>124</v>
      </c>
      <c r="O25" s="54" t="s">
        <v>124</v>
      </c>
      <c r="P25" s="55"/>
      <c r="Q25" s="56"/>
      <c r="R25" s="56"/>
      <c r="S25" s="56"/>
      <c r="T25" s="56"/>
      <c r="U25" s="54"/>
      <c r="V25" s="57"/>
      <c r="W25" s="56"/>
      <c r="X25" s="56"/>
      <c r="Y25" s="58"/>
      <c r="Z25" s="58"/>
      <c r="AA25" s="56"/>
      <c r="AB25" s="56"/>
      <c r="AC25" s="56"/>
      <c r="AD25" s="54"/>
      <c r="AE25" s="80" t="s">
        <v>197</v>
      </c>
      <c r="AF25" s="81" t="s">
        <v>124</v>
      </c>
      <c r="AG25" s="82" t="s">
        <v>124</v>
      </c>
      <c r="AH25" s="81" t="s">
        <v>124</v>
      </c>
      <c r="AI25" s="82" t="s">
        <v>124</v>
      </c>
      <c r="AJ25" s="81" t="s">
        <v>124</v>
      </c>
      <c r="AK25" s="83" t="s">
        <v>124</v>
      </c>
      <c r="AL25" s="82" t="s">
        <v>124</v>
      </c>
      <c r="AM25" s="113" t="s">
        <v>124</v>
      </c>
      <c r="AN25" s="113" t="s">
        <v>124</v>
      </c>
      <c r="AO25" s="113" t="s">
        <v>124</v>
      </c>
      <c r="AP25" s="54" t="s">
        <v>124</v>
      </c>
      <c r="AQ25" s="55"/>
      <c r="AR25" s="56"/>
      <c r="AS25" s="54"/>
      <c r="AT25" s="55"/>
      <c r="AU25" s="60"/>
      <c r="AV25" s="60"/>
      <c r="AW25" s="60"/>
      <c r="AX25" s="61"/>
      <c r="AY25" s="116"/>
      <c r="AZ25" s="117"/>
      <c r="BA25" s="118"/>
      <c r="BB25" s="62"/>
      <c r="BC25" s="63"/>
      <c r="BD25" s="64"/>
      <c r="BE25" s="65"/>
      <c r="BF25" s="65">
        <f t="shared" si="0"/>
        <v>0</v>
      </c>
      <c r="BG25" s="66"/>
      <c r="BH25" s="67"/>
      <c r="BI25" s="68"/>
      <c r="BJ25" s="69"/>
      <c r="BK25" s="70"/>
      <c r="BL25" s="70"/>
      <c r="BM25" s="71"/>
      <c r="BN25" s="72"/>
      <c r="BO25" s="65"/>
      <c r="BP25" s="66"/>
      <c r="BQ25" s="70"/>
      <c r="BR25" s="70"/>
      <c r="BS25" s="73"/>
      <c r="BT25" t="str">
        <f t="shared" si="1"/>
        <v>ESCMONT</v>
      </c>
      <c r="BU25" t="str">
        <f t="shared" si="2"/>
        <v>ESCMONTNA</v>
      </c>
      <c r="BV25" t="str">
        <f t="shared" si="3"/>
        <v>ESCMONTOK</v>
      </c>
      <c r="BW25" t="str">
        <f t="shared" si="4"/>
        <v>ESCMONTOKNA</v>
      </c>
    </row>
    <row r="26" spans="1:75" ht="189.75" customHeight="1" thickBot="1">
      <c r="A26" s="45" t="s">
        <v>60</v>
      </c>
      <c r="B26" s="46" t="s">
        <v>117</v>
      </c>
      <c r="C26" s="46" t="s">
        <v>116</v>
      </c>
      <c r="D26" s="47"/>
      <c r="E26" s="48">
        <v>20</v>
      </c>
      <c r="F26" s="49" t="s">
        <v>82</v>
      </c>
      <c r="G26" s="50"/>
      <c r="H26" s="51" t="s">
        <v>136</v>
      </c>
      <c r="I26" s="51" t="s">
        <v>109</v>
      </c>
      <c r="J26" s="74"/>
      <c r="K26" s="52"/>
      <c r="L26" s="224"/>
      <c r="M26" s="231" t="s">
        <v>124</v>
      </c>
      <c r="N26" s="53" t="s">
        <v>124</v>
      </c>
      <c r="O26" s="54" t="s">
        <v>124</v>
      </c>
      <c r="P26" s="55"/>
      <c r="Q26" s="56"/>
      <c r="R26" s="56"/>
      <c r="S26" s="56"/>
      <c r="T26" s="56"/>
      <c r="U26" s="54"/>
      <c r="V26" s="57"/>
      <c r="W26" s="56"/>
      <c r="X26" s="56"/>
      <c r="Y26" s="58"/>
      <c r="Z26" s="58"/>
      <c r="AA26" s="56"/>
      <c r="AB26" s="56"/>
      <c r="AC26" s="56"/>
      <c r="AD26" s="54"/>
      <c r="AE26" s="80"/>
      <c r="AF26" s="81" t="s">
        <v>124</v>
      </c>
      <c r="AG26" s="82" t="s">
        <v>124</v>
      </c>
      <c r="AH26" s="81" t="s">
        <v>124</v>
      </c>
      <c r="AI26" s="82" t="s">
        <v>124</v>
      </c>
      <c r="AJ26" s="81" t="s">
        <v>124</v>
      </c>
      <c r="AK26" s="83" t="s">
        <v>124</v>
      </c>
      <c r="AL26" s="82" t="s">
        <v>124</v>
      </c>
      <c r="AM26" s="113" t="s">
        <v>124</v>
      </c>
      <c r="AN26" s="113" t="s">
        <v>124</v>
      </c>
      <c r="AO26" s="113" t="s">
        <v>124</v>
      </c>
      <c r="AP26" s="54" t="s">
        <v>124</v>
      </c>
      <c r="AQ26" s="55"/>
      <c r="AR26" s="56"/>
      <c r="AS26" s="54"/>
      <c r="AT26" s="55"/>
      <c r="AU26" s="60"/>
      <c r="AV26" s="60"/>
      <c r="AW26" s="60"/>
      <c r="AX26" s="61"/>
      <c r="AY26" s="116"/>
      <c r="AZ26" s="117"/>
      <c r="BA26" s="118"/>
      <c r="BB26" s="62"/>
      <c r="BC26" s="63"/>
      <c r="BD26" s="64"/>
      <c r="BE26" s="65"/>
      <c r="BF26" s="65">
        <f t="shared" si="0"/>
        <v>0</v>
      </c>
      <c r="BG26" s="66"/>
      <c r="BH26" s="67"/>
      <c r="BI26" s="68"/>
      <c r="BJ26" s="69"/>
      <c r="BK26" s="70"/>
      <c r="BL26" s="70"/>
      <c r="BM26" s="71"/>
      <c r="BN26" s="72"/>
      <c r="BO26" s="65"/>
      <c r="BP26" s="66"/>
      <c r="BQ26" s="70"/>
      <c r="BR26" s="70"/>
      <c r="BS26" s="73"/>
      <c r="BT26" t="str">
        <f t="shared" si="1"/>
        <v>ESCMONT</v>
      </c>
      <c r="BU26" t="str">
        <f t="shared" si="2"/>
        <v>ESCMONTNA</v>
      </c>
      <c r="BV26" t="str">
        <f t="shared" si="3"/>
        <v>ESCMONT</v>
      </c>
      <c r="BW26" t="str">
        <f t="shared" si="4"/>
        <v>ESCMONTNA</v>
      </c>
    </row>
    <row r="27" spans="1:75" ht="189.75" customHeight="1" thickBot="1">
      <c r="A27" s="45" t="s">
        <v>60</v>
      </c>
      <c r="B27" s="46" t="s">
        <v>117</v>
      </c>
      <c r="C27" s="46" t="s">
        <v>116</v>
      </c>
      <c r="D27" s="47"/>
      <c r="E27" s="48">
        <v>21</v>
      </c>
      <c r="F27" s="49" t="s">
        <v>83</v>
      </c>
      <c r="G27" s="50"/>
      <c r="H27" s="51" t="s">
        <v>137</v>
      </c>
      <c r="I27" s="51" t="s">
        <v>109</v>
      </c>
      <c r="J27" s="74"/>
      <c r="K27" s="52"/>
      <c r="L27" s="224"/>
      <c r="M27" s="231" t="s">
        <v>124</v>
      </c>
      <c r="N27" s="53" t="s">
        <v>124</v>
      </c>
      <c r="O27" s="54" t="s">
        <v>124</v>
      </c>
      <c r="P27" s="55"/>
      <c r="Q27" s="56"/>
      <c r="R27" s="56"/>
      <c r="S27" s="56"/>
      <c r="T27" s="56"/>
      <c r="U27" s="54"/>
      <c r="V27" s="57"/>
      <c r="W27" s="56"/>
      <c r="X27" s="56"/>
      <c r="Y27" s="58"/>
      <c r="Z27" s="58"/>
      <c r="AA27" s="56"/>
      <c r="AB27" s="56"/>
      <c r="AC27" s="56"/>
      <c r="AD27" s="54"/>
      <c r="AE27" s="80"/>
      <c r="AF27" s="81" t="s">
        <v>124</v>
      </c>
      <c r="AG27" s="82" t="s">
        <v>124</v>
      </c>
      <c r="AH27" s="81" t="s">
        <v>124</v>
      </c>
      <c r="AI27" s="82" t="s">
        <v>124</v>
      </c>
      <c r="AJ27" s="81" t="s">
        <v>124</v>
      </c>
      <c r="AK27" s="83" t="s">
        <v>124</v>
      </c>
      <c r="AL27" s="82" t="s">
        <v>124</v>
      </c>
      <c r="AM27" s="113" t="s">
        <v>124</v>
      </c>
      <c r="AN27" s="113" t="s">
        <v>124</v>
      </c>
      <c r="AO27" s="113" t="s">
        <v>124</v>
      </c>
      <c r="AP27" s="54" t="s">
        <v>124</v>
      </c>
      <c r="AQ27" s="55"/>
      <c r="AR27" s="56"/>
      <c r="AS27" s="54"/>
      <c r="AT27" s="55"/>
      <c r="AU27" s="60"/>
      <c r="AV27" s="60"/>
      <c r="AW27" s="60"/>
      <c r="AX27" s="61"/>
      <c r="AY27" s="116"/>
      <c r="AZ27" s="117"/>
      <c r="BA27" s="118"/>
      <c r="BB27" s="62"/>
      <c r="BC27" s="63"/>
      <c r="BD27" s="64"/>
      <c r="BE27" s="65"/>
      <c r="BF27" s="65">
        <f t="shared" si="0"/>
        <v>0</v>
      </c>
      <c r="BG27" s="66"/>
      <c r="BH27" s="67"/>
      <c r="BI27" s="68"/>
      <c r="BJ27" s="69"/>
      <c r="BK27" s="70"/>
      <c r="BL27" s="70"/>
      <c r="BM27" s="71"/>
      <c r="BN27" s="72"/>
      <c r="BO27" s="65"/>
      <c r="BP27" s="66"/>
      <c r="BQ27" s="70"/>
      <c r="BR27" s="70"/>
      <c r="BS27" s="73"/>
      <c r="BT27" t="str">
        <f t="shared" si="1"/>
        <v>ESCMONT</v>
      </c>
      <c r="BU27" t="str">
        <f t="shared" si="2"/>
        <v>ESCMONTNA</v>
      </c>
      <c r="BV27" t="str">
        <f t="shared" si="3"/>
        <v>ESCMONT</v>
      </c>
      <c r="BW27" t="str">
        <f t="shared" si="4"/>
        <v>ESCMONTNA</v>
      </c>
    </row>
    <row r="28" spans="1:75" ht="189.75" customHeight="1" thickBot="1">
      <c r="A28" s="45" t="s">
        <v>60</v>
      </c>
      <c r="B28" s="46" t="s">
        <v>117</v>
      </c>
      <c r="C28" s="46" t="s">
        <v>116</v>
      </c>
      <c r="D28" s="47"/>
      <c r="E28" s="48">
        <v>22</v>
      </c>
      <c r="F28" s="49" t="s">
        <v>84</v>
      </c>
      <c r="G28" s="50"/>
      <c r="H28" s="51" t="s">
        <v>138</v>
      </c>
      <c r="I28" s="51" t="s">
        <v>127</v>
      </c>
      <c r="J28" s="74"/>
      <c r="K28" s="52"/>
      <c r="L28" s="224"/>
      <c r="M28" s="231" t="s">
        <v>124</v>
      </c>
      <c r="N28" s="53" t="s">
        <v>124</v>
      </c>
      <c r="O28" s="54" t="s">
        <v>124</v>
      </c>
      <c r="P28" s="55"/>
      <c r="Q28" s="56"/>
      <c r="R28" s="56"/>
      <c r="S28" s="56"/>
      <c r="T28" s="56"/>
      <c r="U28" s="54"/>
      <c r="V28" s="57"/>
      <c r="W28" s="56"/>
      <c r="X28" s="56"/>
      <c r="Y28" s="58"/>
      <c r="Z28" s="58"/>
      <c r="AA28" s="56"/>
      <c r="AB28" s="56"/>
      <c r="AC28" s="56"/>
      <c r="AD28" s="54"/>
      <c r="AE28" s="80"/>
      <c r="AF28" s="81" t="s">
        <v>124</v>
      </c>
      <c r="AG28" s="82" t="s">
        <v>124</v>
      </c>
      <c r="AH28" s="81" t="s">
        <v>124</v>
      </c>
      <c r="AI28" s="82" t="s">
        <v>124</v>
      </c>
      <c r="AJ28" s="81" t="s">
        <v>124</v>
      </c>
      <c r="AK28" s="83" t="s">
        <v>124</v>
      </c>
      <c r="AL28" s="82" t="s">
        <v>124</v>
      </c>
      <c r="AM28" s="113" t="s">
        <v>124</v>
      </c>
      <c r="AN28" s="113" t="s">
        <v>124</v>
      </c>
      <c r="AO28" s="113" t="s">
        <v>124</v>
      </c>
      <c r="AP28" s="54" t="s">
        <v>124</v>
      </c>
      <c r="AQ28" s="55"/>
      <c r="AR28" s="56"/>
      <c r="AS28" s="54"/>
      <c r="AT28" s="55"/>
      <c r="AU28" s="60"/>
      <c r="AV28" s="60"/>
      <c r="AW28" s="60"/>
      <c r="AX28" s="61"/>
      <c r="AY28" s="116"/>
      <c r="AZ28" s="117"/>
      <c r="BA28" s="118"/>
      <c r="BB28" s="62"/>
      <c r="BC28" s="63"/>
      <c r="BD28" s="64"/>
      <c r="BE28" s="65"/>
      <c r="BF28" s="65">
        <f t="shared" si="0"/>
        <v>0</v>
      </c>
      <c r="BG28" s="66"/>
      <c r="BH28" s="67"/>
      <c r="BI28" s="68"/>
      <c r="BJ28" s="69"/>
      <c r="BK28" s="70"/>
      <c r="BL28" s="70"/>
      <c r="BM28" s="71"/>
      <c r="BN28" s="72"/>
      <c r="BO28" s="65"/>
      <c r="BP28" s="66"/>
      <c r="BQ28" s="70"/>
      <c r="BR28" s="70"/>
      <c r="BS28" s="73"/>
      <c r="BT28" t="str">
        <f t="shared" si="1"/>
        <v>ESCMONT</v>
      </c>
      <c r="BU28" t="str">
        <f t="shared" si="2"/>
        <v>ESCMONTNA</v>
      </c>
      <c r="BV28" t="str">
        <f t="shared" si="3"/>
        <v>ESCMONT</v>
      </c>
      <c r="BW28" t="str">
        <f t="shared" si="4"/>
        <v>ESCMONTNA</v>
      </c>
    </row>
    <row r="29" spans="1:75" ht="189.75" customHeight="1" thickBot="1">
      <c r="A29" s="45" t="s">
        <v>60</v>
      </c>
      <c r="B29" s="46" t="s">
        <v>117</v>
      </c>
      <c r="C29" s="46" t="s">
        <v>116</v>
      </c>
      <c r="D29" s="47"/>
      <c r="E29" s="48">
        <v>23</v>
      </c>
      <c r="F29" s="49" t="s">
        <v>85</v>
      </c>
      <c r="G29" s="50"/>
      <c r="H29" s="51" t="s">
        <v>139</v>
      </c>
      <c r="I29" s="51" t="s">
        <v>140</v>
      </c>
      <c r="J29" s="74"/>
      <c r="K29" s="52"/>
      <c r="L29" s="224"/>
      <c r="M29" s="231" t="s">
        <v>124</v>
      </c>
      <c r="N29" s="53" t="s">
        <v>124</v>
      </c>
      <c r="O29" s="54" t="s">
        <v>124</v>
      </c>
      <c r="P29" s="55"/>
      <c r="Q29" s="56"/>
      <c r="R29" s="56"/>
      <c r="S29" s="56"/>
      <c r="T29" s="56"/>
      <c r="U29" s="54"/>
      <c r="V29" s="57"/>
      <c r="W29" s="56"/>
      <c r="X29" s="56"/>
      <c r="Y29" s="58"/>
      <c r="Z29" s="58"/>
      <c r="AA29" s="56"/>
      <c r="AB29" s="56"/>
      <c r="AC29" s="56"/>
      <c r="AD29" s="54"/>
      <c r="AE29" s="80"/>
      <c r="AF29" s="81" t="s">
        <v>124</v>
      </c>
      <c r="AG29" s="82" t="s">
        <v>124</v>
      </c>
      <c r="AH29" s="81" t="s">
        <v>124</v>
      </c>
      <c r="AI29" s="82" t="s">
        <v>124</v>
      </c>
      <c r="AJ29" s="81" t="s">
        <v>124</v>
      </c>
      <c r="AK29" s="83" t="s">
        <v>124</v>
      </c>
      <c r="AL29" s="82" t="s">
        <v>124</v>
      </c>
      <c r="AM29" s="113" t="s">
        <v>124</v>
      </c>
      <c r="AN29" s="113" t="s">
        <v>124</v>
      </c>
      <c r="AO29" s="113" t="s">
        <v>124</v>
      </c>
      <c r="AP29" s="54" t="s">
        <v>124</v>
      </c>
      <c r="AQ29" s="55"/>
      <c r="AR29" s="56"/>
      <c r="AS29" s="54"/>
      <c r="AT29" s="55"/>
      <c r="AU29" s="60"/>
      <c r="AV29" s="60"/>
      <c r="AW29" s="60"/>
      <c r="AX29" s="61"/>
      <c r="AY29" s="116"/>
      <c r="AZ29" s="117"/>
      <c r="BA29" s="118"/>
      <c r="BB29" s="62"/>
      <c r="BC29" s="63"/>
      <c r="BD29" s="64"/>
      <c r="BE29" s="65"/>
      <c r="BF29" s="65">
        <f t="shared" si="0"/>
        <v>0</v>
      </c>
      <c r="BG29" s="66"/>
      <c r="BH29" s="67"/>
      <c r="BI29" s="68"/>
      <c r="BJ29" s="69"/>
      <c r="BK29" s="70"/>
      <c r="BL29" s="70"/>
      <c r="BM29" s="71"/>
      <c r="BN29" s="72"/>
      <c r="BO29" s="65"/>
      <c r="BP29" s="66"/>
      <c r="BQ29" s="70"/>
      <c r="BR29" s="70"/>
      <c r="BS29" s="73"/>
      <c r="BT29" t="str">
        <f t="shared" si="1"/>
        <v>ESCMONT</v>
      </c>
      <c r="BU29" t="str">
        <f t="shared" si="2"/>
        <v>ESCMONTNA</v>
      </c>
      <c r="BV29" t="str">
        <f t="shared" si="3"/>
        <v>ESCMONT</v>
      </c>
      <c r="BW29" t="str">
        <f t="shared" si="4"/>
        <v>ESCMONTNA</v>
      </c>
    </row>
    <row r="30" spans="1:75" ht="189.75" customHeight="1" thickBot="1">
      <c r="A30" s="45" t="s">
        <v>60</v>
      </c>
      <c r="B30" s="46" t="s">
        <v>117</v>
      </c>
      <c r="C30" s="46" t="s">
        <v>116</v>
      </c>
      <c r="D30" s="47"/>
      <c r="E30" s="48">
        <v>24</v>
      </c>
      <c r="F30" s="49" t="s">
        <v>86</v>
      </c>
      <c r="G30" s="50"/>
      <c r="H30" s="51" t="s">
        <v>141</v>
      </c>
      <c r="I30" s="51" t="s">
        <v>127</v>
      </c>
      <c r="J30" s="74"/>
      <c r="K30" s="52"/>
      <c r="L30" s="224"/>
      <c r="M30" s="231" t="s">
        <v>124</v>
      </c>
      <c r="N30" s="53" t="s">
        <v>124</v>
      </c>
      <c r="O30" s="54" t="s">
        <v>124</v>
      </c>
      <c r="P30" s="55"/>
      <c r="Q30" s="56"/>
      <c r="R30" s="56"/>
      <c r="S30" s="56"/>
      <c r="T30" s="56"/>
      <c r="U30" s="54"/>
      <c r="V30" s="57"/>
      <c r="W30" s="56"/>
      <c r="X30" s="56"/>
      <c r="Y30" s="58"/>
      <c r="Z30" s="58"/>
      <c r="AA30" s="56"/>
      <c r="AB30" s="56"/>
      <c r="AC30" s="56"/>
      <c r="AD30" s="54"/>
      <c r="AE30" s="80"/>
      <c r="AF30" s="81" t="s">
        <v>124</v>
      </c>
      <c r="AG30" s="82" t="s">
        <v>124</v>
      </c>
      <c r="AH30" s="81" t="s">
        <v>124</v>
      </c>
      <c r="AI30" s="82" t="s">
        <v>124</v>
      </c>
      <c r="AJ30" s="81" t="s">
        <v>124</v>
      </c>
      <c r="AK30" s="83" t="s">
        <v>124</v>
      </c>
      <c r="AL30" s="82" t="s">
        <v>124</v>
      </c>
      <c r="AM30" s="113" t="s">
        <v>124</v>
      </c>
      <c r="AN30" s="113" t="s">
        <v>124</v>
      </c>
      <c r="AO30" s="113" t="s">
        <v>124</v>
      </c>
      <c r="AP30" s="54" t="s">
        <v>124</v>
      </c>
      <c r="AQ30" s="55"/>
      <c r="AR30" s="56"/>
      <c r="AS30" s="54"/>
      <c r="AT30" s="55"/>
      <c r="AU30" s="60"/>
      <c r="AV30" s="60"/>
      <c r="AW30" s="60"/>
      <c r="AX30" s="61"/>
      <c r="AY30" s="116"/>
      <c r="AZ30" s="117"/>
      <c r="BA30" s="118"/>
      <c r="BB30" s="62"/>
      <c r="BC30" s="63"/>
      <c r="BD30" s="64"/>
      <c r="BE30" s="65"/>
      <c r="BF30" s="65">
        <f t="shared" si="0"/>
        <v>0</v>
      </c>
      <c r="BG30" s="66"/>
      <c r="BH30" s="67"/>
      <c r="BI30" s="68"/>
      <c r="BJ30" s="69"/>
      <c r="BK30" s="70"/>
      <c r="BL30" s="70"/>
      <c r="BM30" s="71"/>
      <c r="BN30" s="72"/>
      <c r="BO30" s="65"/>
      <c r="BP30" s="66"/>
      <c r="BQ30" s="70"/>
      <c r="BR30" s="70"/>
      <c r="BS30" s="73"/>
      <c r="BT30" t="str">
        <f t="shared" si="1"/>
        <v>ESCMONT</v>
      </c>
      <c r="BU30" t="str">
        <f t="shared" si="2"/>
        <v>ESCMONTNA</v>
      </c>
      <c r="BV30" t="str">
        <f t="shared" si="3"/>
        <v>ESCMONT</v>
      </c>
      <c r="BW30" t="str">
        <f t="shared" si="4"/>
        <v>ESCMONTNA</v>
      </c>
    </row>
    <row r="31" spans="1:75" ht="189.75" customHeight="1" thickBot="1">
      <c r="A31" s="45" t="s">
        <v>60</v>
      </c>
      <c r="B31" s="46" t="s">
        <v>117</v>
      </c>
      <c r="C31" s="46" t="s">
        <v>116</v>
      </c>
      <c r="D31" s="47"/>
      <c r="E31" s="48">
        <v>25</v>
      </c>
      <c r="F31" s="49" t="s">
        <v>87</v>
      </c>
      <c r="G31" s="50"/>
      <c r="H31" s="51" t="s">
        <v>142</v>
      </c>
      <c r="I31" s="51" t="s">
        <v>109</v>
      </c>
      <c r="J31" s="74"/>
      <c r="K31" s="52"/>
      <c r="L31" s="224"/>
      <c r="M31" s="231" t="s">
        <v>124</v>
      </c>
      <c r="N31" s="53" t="s">
        <v>124</v>
      </c>
      <c r="O31" s="54" t="s">
        <v>124</v>
      </c>
      <c r="P31" s="55"/>
      <c r="Q31" s="56"/>
      <c r="R31" s="56"/>
      <c r="S31" s="56"/>
      <c r="T31" s="56"/>
      <c r="U31" s="54"/>
      <c r="V31" s="57"/>
      <c r="W31" s="56"/>
      <c r="X31" s="56"/>
      <c r="Y31" s="58"/>
      <c r="Z31" s="58"/>
      <c r="AA31" s="56"/>
      <c r="AB31" s="56"/>
      <c r="AC31" s="56"/>
      <c r="AD31" s="54"/>
      <c r="AE31" s="80"/>
      <c r="AF31" s="81" t="s">
        <v>124</v>
      </c>
      <c r="AG31" s="82" t="s">
        <v>124</v>
      </c>
      <c r="AH31" s="81" t="s">
        <v>124</v>
      </c>
      <c r="AI31" s="82" t="s">
        <v>124</v>
      </c>
      <c r="AJ31" s="81" t="s">
        <v>124</v>
      </c>
      <c r="AK31" s="83" t="s">
        <v>124</v>
      </c>
      <c r="AL31" s="82" t="s">
        <v>124</v>
      </c>
      <c r="AM31" s="113" t="s">
        <v>124</v>
      </c>
      <c r="AN31" s="113" t="s">
        <v>124</v>
      </c>
      <c r="AO31" s="113" t="s">
        <v>124</v>
      </c>
      <c r="AP31" s="54" t="s">
        <v>124</v>
      </c>
      <c r="AQ31" s="55"/>
      <c r="AR31" s="56"/>
      <c r="AS31" s="54"/>
      <c r="AT31" s="55"/>
      <c r="AU31" s="60"/>
      <c r="AV31" s="60"/>
      <c r="AW31" s="60"/>
      <c r="AX31" s="61"/>
      <c r="AY31" s="116"/>
      <c r="AZ31" s="117"/>
      <c r="BA31" s="118"/>
      <c r="BB31" s="62"/>
      <c r="BC31" s="63"/>
      <c r="BD31" s="64"/>
      <c r="BE31" s="65"/>
      <c r="BF31" s="65">
        <f t="shared" si="0"/>
        <v>0</v>
      </c>
      <c r="BG31" s="66"/>
      <c r="BH31" s="67"/>
      <c r="BI31" s="68"/>
      <c r="BJ31" s="69"/>
      <c r="BK31" s="70"/>
      <c r="BL31" s="70"/>
      <c r="BM31" s="71"/>
      <c r="BN31" s="72"/>
      <c r="BO31" s="65"/>
      <c r="BP31" s="66"/>
      <c r="BQ31" s="70"/>
      <c r="BR31" s="70"/>
      <c r="BS31" s="73"/>
      <c r="BT31" t="str">
        <f t="shared" si="1"/>
        <v>ESCMONT</v>
      </c>
      <c r="BU31" t="str">
        <f t="shared" si="2"/>
        <v>ESCMONTNA</v>
      </c>
      <c r="BV31" t="str">
        <f t="shared" si="3"/>
        <v>ESCMONT</v>
      </c>
      <c r="BW31" t="str">
        <f t="shared" si="4"/>
        <v>ESCMONTNA</v>
      </c>
    </row>
    <row r="32" spans="1:75" ht="189.75" customHeight="1" thickBot="1">
      <c r="A32" s="45" t="s">
        <v>60</v>
      </c>
      <c r="B32" s="77"/>
      <c r="C32" s="77" t="s">
        <v>116</v>
      </c>
      <c r="D32" s="78"/>
      <c r="E32" s="48">
        <v>26</v>
      </c>
      <c r="F32" s="49" t="s">
        <v>88</v>
      </c>
      <c r="G32" s="50"/>
      <c r="H32" s="51" t="s">
        <v>143</v>
      </c>
      <c r="I32" s="51" t="s">
        <v>110</v>
      </c>
      <c r="J32" s="74"/>
      <c r="K32" s="52"/>
      <c r="L32" s="224"/>
      <c r="M32" s="231"/>
      <c r="N32" s="53"/>
      <c r="O32" s="54"/>
      <c r="P32" s="55"/>
      <c r="Q32" s="56"/>
      <c r="R32" s="56"/>
      <c r="S32" s="56"/>
      <c r="T32" s="56"/>
      <c r="U32" s="54"/>
      <c r="V32" s="57"/>
      <c r="W32" s="56"/>
      <c r="X32" s="56"/>
      <c r="Y32" s="58"/>
      <c r="Z32" s="58"/>
      <c r="AA32" s="56"/>
      <c r="AB32" s="56"/>
      <c r="AC32" s="56"/>
      <c r="AD32" s="54"/>
      <c r="AE32" s="80"/>
      <c r="AF32" s="81" t="s">
        <v>124</v>
      </c>
      <c r="AG32" s="82" t="s">
        <v>124</v>
      </c>
      <c r="AH32" s="81" t="s">
        <v>124</v>
      </c>
      <c r="AI32" s="82" t="s">
        <v>124</v>
      </c>
      <c r="AJ32" s="81" t="s">
        <v>124</v>
      </c>
      <c r="AK32" s="83" t="s">
        <v>124</v>
      </c>
      <c r="AL32" s="82" t="s">
        <v>124</v>
      </c>
      <c r="AM32" s="113" t="s">
        <v>124</v>
      </c>
      <c r="AN32" s="113" t="s">
        <v>124</v>
      </c>
      <c r="AO32" s="113" t="s">
        <v>124</v>
      </c>
      <c r="AP32" s="54" t="s">
        <v>124</v>
      </c>
      <c r="AQ32" s="55"/>
      <c r="AR32" s="56"/>
      <c r="AS32" s="54"/>
      <c r="AT32" s="55"/>
      <c r="AU32" s="60"/>
      <c r="AV32" s="60"/>
      <c r="AW32" s="60"/>
      <c r="AX32" s="61"/>
      <c r="AY32" s="116"/>
      <c r="AZ32" s="117"/>
      <c r="BA32" s="118"/>
      <c r="BB32" s="62"/>
      <c r="BC32" s="63"/>
      <c r="BD32" s="64"/>
      <c r="BE32" s="65"/>
      <c r="BF32" s="65">
        <f t="shared" si="0"/>
        <v>0</v>
      </c>
      <c r="BG32" s="66"/>
      <c r="BH32" s="67"/>
      <c r="BI32" s="68"/>
      <c r="BJ32" s="69"/>
      <c r="BK32" s="70"/>
      <c r="BL32" s="70"/>
      <c r="BM32" s="71"/>
      <c r="BN32" s="72"/>
      <c r="BO32" s="65"/>
      <c r="BP32" s="66"/>
      <c r="BQ32" s="70"/>
      <c r="BR32" s="70"/>
      <c r="BS32" s="73"/>
      <c r="BT32" t="str">
        <f t="shared" si="1"/>
        <v>ESCMONT</v>
      </c>
      <c r="BU32" t="str">
        <f t="shared" si="2"/>
        <v>ESCMONT</v>
      </c>
      <c r="BV32" t="str">
        <f t="shared" si="3"/>
        <v>ESCMONT</v>
      </c>
      <c r="BW32" t="str">
        <f t="shared" si="4"/>
        <v>ESCMONT</v>
      </c>
    </row>
    <row r="33" spans="1:75" ht="189.75" customHeight="1" thickBot="1">
      <c r="A33" s="45" t="s">
        <v>60</v>
      </c>
      <c r="B33" s="75"/>
      <c r="C33" s="75"/>
      <c r="D33" s="76"/>
      <c r="E33" s="48">
        <v>27</v>
      </c>
      <c r="F33" s="49" t="s">
        <v>89</v>
      </c>
      <c r="G33" s="50"/>
      <c r="H33" s="51" t="s">
        <v>144</v>
      </c>
      <c r="I33" s="51" t="s">
        <v>110</v>
      </c>
      <c r="J33" s="74"/>
      <c r="K33" s="52"/>
      <c r="L33" s="224"/>
      <c r="M33" s="231"/>
      <c r="N33" s="53"/>
      <c r="O33" s="54"/>
      <c r="P33" s="55"/>
      <c r="Q33" s="56"/>
      <c r="R33" s="56"/>
      <c r="S33" s="56"/>
      <c r="T33" s="56"/>
      <c r="U33" s="54"/>
      <c r="V33" s="57"/>
      <c r="W33" s="56"/>
      <c r="X33" s="56"/>
      <c r="Y33" s="58"/>
      <c r="Z33" s="58"/>
      <c r="AA33" s="56"/>
      <c r="AB33" s="56"/>
      <c r="AC33" s="56"/>
      <c r="AD33" s="54"/>
      <c r="AE33" s="80"/>
      <c r="AF33" s="81"/>
      <c r="AG33" s="82"/>
      <c r="AH33" s="81"/>
      <c r="AI33" s="82"/>
      <c r="AJ33" s="81"/>
      <c r="AK33" s="83"/>
      <c r="AL33" s="82"/>
      <c r="AM33" s="113"/>
      <c r="AN33" s="59"/>
      <c r="AO33" s="59"/>
      <c r="AP33" s="54"/>
      <c r="AQ33" s="55"/>
      <c r="AR33" s="56"/>
      <c r="AS33" s="54"/>
      <c r="AT33" s="55"/>
      <c r="AU33" s="60"/>
      <c r="AV33" s="60"/>
      <c r="AW33" s="60"/>
      <c r="AX33" s="61"/>
      <c r="AY33" s="116"/>
      <c r="AZ33" s="117"/>
      <c r="BA33" s="118"/>
      <c r="BB33" s="62"/>
      <c r="BC33" s="63"/>
      <c r="BD33" s="64"/>
      <c r="BE33" s="65"/>
      <c r="BF33" s="65">
        <f t="shared" si="0"/>
        <v>0</v>
      </c>
      <c r="BG33" s="66"/>
      <c r="BH33" s="67"/>
      <c r="BI33" s="68"/>
      <c r="BJ33" s="69"/>
      <c r="BK33" s="70"/>
      <c r="BL33" s="70"/>
      <c r="BM33" s="71"/>
      <c r="BN33" s="72"/>
      <c r="BO33" s="65"/>
      <c r="BP33" s="66"/>
      <c r="BQ33" s="70"/>
      <c r="BR33" s="70"/>
      <c r="BS33" s="73"/>
      <c r="BT33" t="str">
        <f t="shared" si="1"/>
        <v>ESC</v>
      </c>
      <c r="BU33" t="str">
        <f t="shared" si="2"/>
        <v>ESC</v>
      </c>
      <c r="BV33" t="str">
        <f t="shared" si="3"/>
        <v>ESC</v>
      </c>
      <c r="BW33" t="str">
        <f t="shared" si="4"/>
        <v>ESC</v>
      </c>
    </row>
    <row r="34" spans="1:75" ht="189.75" customHeight="1" thickBot="1">
      <c r="A34" s="45" t="s">
        <v>60</v>
      </c>
      <c r="B34" s="77"/>
      <c r="C34" s="77" t="s">
        <v>116</v>
      </c>
      <c r="D34" s="78"/>
      <c r="E34" s="48">
        <v>28</v>
      </c>
      <c r="F34" s="49" t="s">
        <v>90</v>
      </c>
      <c r="G34" s="50"/>
      <c r="H34" s="51" t="s">
        <v>145</v>
      </c>
      <c r="I34" s="51" t="s">
        <v>109</v>
      </c>
      <c r="J34" s="74"/>
      <c r="K34" s="52"/>
      <c r="L34" s="224"/>
      <c r="M34" s="231"/>
      <c r="N34" s="53"/>
      <c r="O34" s="54"/>
      <c r="P34" s="55"/>
      <c r="Q34" s="56"/>
      <c r="R34" s="56"/>
      <c r="S34" s="56"/>
      <c r="T34" s="56"/>
      <c r="U34" s="54"/>
      <c r="V34" s="57"/>
      <c r="W34" s="56"/>
      <c r="X34" s="56"/>
      <c r="Y34" s="58"/>
      <c r="Z34" s="58"/>
      <c r="AA34" s="56"/>
      <c r="AB34" s="56"/>
      <c r="AC34" s="56"/>
      <c r="AD34" s="54"/>
      <c r="AE34" s="80"/>
      <c r="AF34" s="81" t="s">
        <v>124</v>
      </c>
      <c r="AG34" s="82" t="s">
        <v>124</v>
      </c>
      <c r="AH34" s="81" t="s">
        <v>124</v>
      </c>
      <c r="AI34" s="82" t="s">
        <v>124</v>
      </c>
      <c r="AJ34" s="81" t="s">
        <v>124</v>
      </c>
      <c r="AK34" s="83" t="s">
        <v>124</v>
      </c>
      <c r="AL34" s="82" t="s">
        <v>124</v>
      </c>
      <c r="AM34" s="113" t="s">
        <v>124</v>
      </c>
      <c r="AN34" s="113" t="s">
        <v>124</v>
      </c>
      <c r="AO34" s="113" t="s">
        <v>124</v>
      </c>
      <c r="AP34" s="54" t="s">
        <v>124</v>
      </c>
      <c r="AQ34" s="55"/>
      <c r="AR34" s="56"/>
      <c r="AS34" s="54"/>
      <c r="AT34" s="55"/>
      <c r="AU34" s="60"/>
      <c r="AV34" s="60"/>
      <c r="AW34" s="60"/>
      <c r="AX34" s="61"/>
      <c r="AY34" s="116"/>
      <c r="AZ34" s="117"/>
      <c r="BA34" s="118"/>
      <c r="BB34" s="62"/>
      <c r="BC34" s="63"/>
      <c r="BD34" s="64"/>
      <c r="BE34" s="65"/>
      <c r="BF34" s="65">
        <f t="shared" si="0"/>
        <v>0</v>
      </c>
      <c r="BG34" s="66"/>
      <c r="BH34" s="67"/>
      <c r="BI34" s="68"/>
      <c r="BJ34" s="69"/>
      <c r="BK34" s="70"/>
      <c r="BL34" s="70"/>
      <c r="BM34" s="71"/>
      <c r="BN34" s="72"/>
      <c r="BO34" s="65"/>
      <c r="BP34" s="66"/>
      <c r="BQ34" s="70"/>
      <c r="BR34" s="70"/>
      <c r="BS34" s="73"/>
      <c r="BT34" t="str">
        <f t="shared" si="1"/>
        <v>ESCMONT</v>
      </c>
      <c r="BU34" t="str">
        <f t="shared" si="2"/>
        <v>ESCMONT</v>
      </c>
      <c r="BV34" t="str">
        <f t="shared" si="3"/>
        <v>ESCMONT</v>
      </c>
      <c r="BW34" t="str">
        <f t="shared" si="4"/>
        <v>ESCMONT</v>
      </c>
    </row>
    <row r="35" spans="1:75" ht="189.75" customHeight="1" thickBot="1">
      <c r="A35" s="45" t="s">
        <v>60</v>
      </c>
      <c r="B35" s="46" t="s">
        <v>153</v>
      </c>
      <c r="C35" s="46" t="s">
        <v>169</v>
      </c>
      <c r="D35" s="47" t="s">
        <v>118</v>
      </c>
      <c r="E35" s="48">
        <v>29</v>
      </c>
      <c r="F35" s="49" t="s">
        <v>91</v>
      </c>
      <c r="G35" s="50"/>
      <c r="H35" s="51" t="s">
        <v>146</v>
      </c>
      <c r="I35" s="51" t="s">
        <v>123</v>
      </c>
      <c r="J35" s="74"/>
      <c r="K35" s="52"/>
      <c r="L35" s="224" t="s">
        <v>177</v>
      </c>
      <c r="M35" s="231"/>
      <c r="N35" s="53"/>
      <c r="O35" s="54"/>
      <c r="P35" s="55"/>
      <c r="Q35" s="56"/>
      <c r="R35" s="56"/>
      <c r="S35" s="56"/>
      <c r="T35" s="56"/>
      <c r="U35" s="54"/>
      <c r="V35" s="57"/>
      <c r="W35" s="56"/>
      <c r="X35" s="56"/>
      <c r="Y35" s="58"/>
      <c r="Z35" s="58"/>
      <c r="AA35" s="56"/>
      <c r="AB35" s="56"/>
      <c r="AC35" s="56"/>
      <c r="AD35" s="54"/>
      <c r="AE35" s="80" t="s">
        <v>196</v>
      </c>
      <c r="AF35" s="81" t="s">
        <v>124</v>
      </c>
      <c r="AG35" s="82" t="s">
        <v>124</v>
      </c>
      <c r="AH35" s="81" t="s">
        <v>124</v>
      </c>
      <c r="AI35" s="82" t="s">
        <v>124</v>
      </c>
      <c r="AJ35" s="81" t="s">
        <v>124</v>
      </c>
      <c r="AK35" s="83" t="s">
        <v>124</v>
      </c>
      <c r="AL35" s="82" t="s">
        <v>124</v>
      </c>
      <c r="AM35" s="113"/>
      <c r="AN35" s="59"/>
      <c r="AO35" s="59"/>
      <c r="AP35" s="54" t="s">
        <v>124</v>
      </c>
      <c r="AQ35" s="55"/>
      <c r="AR35" s="56"/>
      <c r="AS35" s="54"/>
      <c r="AT35" s="55"/>
      <c r="AU35" s="60"/>
      <c r="AV35" s="60"/>
      <c r="AW35" s="60"/>
      <c r="AX35" s="61"/>
      <c r="AY35" s="116"/>
      <c r="AZ35" s="117"/>
      <c r="BA35" s="118"/>
      <c r="BB35" s="62"/>
      <c r="BC35" s="63"/>
      <c r="BD35" s="64"/>
      <c r="BE35" s="65"/>
      <c r="BF35" s="65">
        <f t="shared" si="0"/>
        <v>0</v>
      </c>
      <c r="BG35" s="66"/>
      <c r="BH35" s="67"/>
      <c r="BI35" s="68"/>
      <c r="BJ35" s="69"/>
      <c r="BK35" s="70"/>
      <c r="BL35" s="70"/>
      <c r="BM35" s="71"/>
      <c r="BN35" s="72"/>
      <c r="BO35" s="65"/>
      <c r="BP35" s="66"/>
      <c r="BQ35" s="70"/>
      <c r="BR35" s="70"/>
      <c r="BS35" s="73"/>
      <c r="BT35" t="str">
        <f t="shared" si="1"/>
        <v>ESCMONT/METAL</v>
      </c>
      <c r="BU35" t="str">
        <f t="shared" si="2"/>
        <v>ESCMONT/METAL</v>
      </c>
      <c r="BV35" t="str">
        <f t="shared" si="3"/>
        <v>ESCMONT/METALOK</v>
      </c>
      <c r="BW35" t="str">
        <f t="shared" si="4"/>
        <v>ESCMONT/METALOK</v>
      </c>
    </row>
    <row r="36" spans="1:75" ht="189.75" customHeight="1" thickBot="1">
      <c r="A36" s="45" t="s">
        <v>60</v>
      </c>
      <c r="B36" s="46" t="s">
        <v>153</v>
      </c>
      <c r="C36" s="46" t="s">
        <v>169</v>
      </c>
      <c r="D36" s="47" t="s">
        <v>118</v>
      </c>
      <c r="E36" s="48">
        <v>30</v>
      </c>
      <c r="F36" s="49" t="s">
        <v>92</v>
      </c>
      <c r="G36" s="50"/>
      <c r="H36" s="51" t="s">
        <v>147</v>
      </c>
      <c r="I36" s="51" t="s">
        <v>123</v>
      </c>
      <c r="J36" s="74"/>
      <c r="K36" s="52"/>
      <c r="L36" s="224" t="s">
        <v>177</v>
      </c>
      <c r="M36" s="231"/>
      <c r="N36" s="53"/>
      <c r="O36" s="54"/>
      <c r="P36" s="55"/>
      <c r="Q36" s="56"/>
      <c r="R36" s="56"/>
      <c r="S36" s="56"/>
      <c r="T36" s="56"/>
      <c r="U36" s="54"/>
      <c r="V36" s="57"/>
      <c r="W36" s="56"/>
      <c r="X36" s="56"/>
      <c r="Y36" s="58"/>
      <c r="Z36" s="58"/>
      <c r="AA36" s="56"/>
      <c r="AB36" s="56"/>
      <c r="AC36" s="56"/>
      <c r="AD36" s="54"/>
      <c r="AE36" s="80" t="s">
        <v>196</v>
      </c>
      <c r="AF36" s="81" t="s">
        <v>124</v>
      </c>
      <c r="AG36" s="82" t="s">
        <v>124</v>
      </c>
      <c r="AH36" s="81" t="s">
        <v>124</v>
      </c>
      <c r="AI36" s="82" t="s">
        <v>124</v>
      </c>
      <c r="AJ36" s="81" t="s">
        <v>124</v>
      </c>
      <c r="AK36" s="83" t="s">
        <v>124</v>
      </c>
      <c r="AL36" s="82" t="s">
        <v>124</v>
      </c>
      <c r="AM36" s="113"/>
      <c r="AN36" s="59"/>
      <c r="AO36" s="59"/>
      <c r="AP36" s="54" t="s">
        <v>124</v>
      </c>
      <c r="AQ36" s="55"/>
      <c r="AR36" s="56"/>
      <c r="AS36" s="54"/>
      <c r="AT36" s="55"/>
      <c r="AU36" s="60"/>
      <c r="AV36" s="60"/>
      <c r="AW36" s="60"/>
      <c r="AX36" s="61"/>
      <c r="AY36" s="116"/>
      <c r="AZ36" s="117"/>
      <c r="BA36" s="118"/>
      <c r="BB36" s="62"/>
      <c r="BC36" s="63"/>
      <c r="BD36" s="64"/>
      <c r="BE36" s="65"/>
      <c r="BF36" s="65">
        <f t="shared" si="0"/>
        <v>0</v>
      </c>
      <c r="BG36" s="66"/>
      <c r="BH36" s="67"/>
      <c r="BI36" s="68"/>
      <c r="BJ36" s="69"/>
      <c r="BK36" s="70"/>
      <c r="BL36" s="70"/>
      <c r="BM36" s="71"/>
      <c r="BN36" s="72"/>
      <c r="BO36" s="65"/>
      <c r="BP36" s="66"/>
      <c r="BQ36" s="70"/>
      <c r="BR36" s="70"/>
      <c r="BS36" s="73"/>
      <c r="BT36" t="str">
        <f t="shared" si="1"/>
        <v>ESCMONT/METAL</v>
      </c>
      <c r="BU36" t="str">
        <f t="shared" si="2"/>
        <v>ESCMONT/METAL</v>
      </c>
      <c r="BV36" t="str">
        <f t="shared" si="3"/>
        <v>ESCMONT/METALOK</v>
      </c>
      <c r="BW36" t="str">
        <f t="shared" si="4"/>
        <v>ESCMONT/METALOK</v>
      </c>
    </row>
    <row r="37" spans="1:75" ht="189.75" customHeight="1" thickBot="1">
      <c r="A37" s="45" t="s">
        <v>60</v>
      </c>
      <c r="B37" s="46" t="s">
        <v>153</v>
      </c>
      <c r="C37" s="46" t="s">
        <v>116</v>
      </c>
      <c r="D37" s="47" t="s">
        <v>118</v>
      </c>
      <c r="E37" s="48">
        <v>31</v>
      </c>
      <c r="F37" s="49" t="s">
        <v>93</v>
      </c>
      <c r="G37" s="50"/>
      <c r="H37" s="51" t="s">
        <v>148</v>
      </c>
      <c r="I37" s="51" t="s">
        <v>123</v>
      </c>
      <c r="J37" s="74"/>
      <c r="K37" s="52"/>
      <c r="L37" s="224"/>
      <c r="M37" s="231" t="s">
        <v>124</v>
      </c>
      <c r="N37" s="53" t="s">
        <v>124</v>
      </c>
      <c r="O37" s="54" t="s">
        <v>124</v>
      </c>
      <c r="P37" s="55"/>
      <c r="Q37" s="56"/>
      <c r="R37" s="56"/>
      <c r="S37" s="56"/>
      <c r="T37" s="56"/>
      <c r="U37" s="54"/>
      <c r="V37" s="57"/>
      <c r="W37" s="56"/>
      <c r="X37" s="56"/>
      <c r="Y37" s="58"/>
      <c r="Z37" s="58"/>
      <c r="AA37" s="56"/>
      <c r="AB37" s="56"/>
      <c r="AC37" s="56"/>
      <c r="AD37" s="54"/>
      <c r="AE37" s="80" t="s">
        <v>196</v>
      </c>
      <c r="AF37" s="81" t="s">
        <v>124</v>
      </c>
      <c r="AG37" s="82" t="s">
        <v>124</v>
      </c>
      <c r="AH37" s="81" t="s">
        <v>124</v>
      </c>
      <c r="AI37" s="82" t="s">
        <v>124</v>
      </c>
      <c r="AJ37" s="81" t="s">
        <v>124</v>
      </c>
      <c r="AK37" s="83" t="s">
        <v>124</v>
      </c>
      <c r="AL37" s="82" t="s">
        <v>124</v>
      </c>
      <c r="AM37" s="113" t="s">
        <v>124</v>
      </c>
      <c r="AN37" s="113" t="s">
        <v>124</v>
      </c>
      <c r="AO37" s="113" t="s">
        <v>124</v>
      </c>
      <c r="AP37" s="54" t="s">
        <v>124</v>
      </c>
      <c r="AQ37" s="55"/>
      <c r="AR37" s="56"/>
      <c r="AS37" s="54"/>
      <c r="AT37" s="55"/>
      <c r="AU37" s="60"/>
      <c r="AV37" s="60"/>
      <c r="AW37" s="60"/>
      <c r="AX37" s="61"/>
      <c r="AY37" s="116"/>
      <c r="AZ37" s="117"/>
      <c r="BA37" s="118"/>
      <c r="BB37" s="62"/>
      <c r="BC37" s="63"/>
      <c r="BD37" s="64"/>
      <c r="BE37" s="65"/>
      <c r="BF37" s="65">
        <f t="shared" si="0"/>
        <v>0</v>
      </c>
      <c r="BG37" s="66"/>
      <c r="BH37" s="67"/>
      <c r="BI37" s="68"/>
      <c r="BJ37" s="69"/>
      <c r="BK37" s="70"/>
      <c r="BL37" s="70"/>
      <c r="BM37" s="71"/>
      <c r="BN37" s="72"/>
      <c r="BO37" s="65"/>
      <c r="BP37" s="66"/>
      <c r="BQ37" s="70"/>
      <c r="BR37" s="70"/>
      <c r="BS37" s="73"/>
      <c r="BT37" t="str">
        <f t="shared" si="1"/>
        <v>ESCMONT</v>
      </c>
      <c r="BU37" t="str">
        <f t="shared" si="2"/>
        <v>ESCMONTNA</v>
      </c>
      <c r="BV37" t="str">
        <f t="shared" si="3"/>
        <v>ESCMONT</v>
      </c>
      <c r="BW37" t="str">
        <f t="shared" si="4"/>
        <v>ESCMONTNA</v>
      </c>
    </row>
    <row r="38" spans="1:75" ht="189.75" customHeight="1" thickBot="1">
      <c r="A38" s="45" t="s">
        <v>60</v>
      </c>
      <c r="B38" s="46" t="s">
        <v>153</v>
      </c>
      <c r="C38" s="46" t="s">
        <v>116</v>
      </c>
      <c r="D38" s="47" t="s">
        <v>118</v>
      </c>
      <c r="E38" s="48">
        <v>32</v>
      </c>
      <c r="F38" s="49" t="s">
        <v>94</v>
      </c>
      <c r="G38" s="50"/>
      <c r="H38" s="51" t="s">
        <v>149</v>
      </c>
      <c r="I38" s="51" t="s">
        <v>127</v>
      </c>
      <c r="J38" s="74"/>
      <c r="K38" s="52"/>
      <c r="L38" s="224"/>
      <c r="M38" s="231" t="s">
        <v>124</v>
      </c>
      <c r="N38" s="53" t="s">
        <v>124</v>
      </c>
      <c r="O38" s="54" t="s">
        <v>124</v>
      </c>
      <c r="P38" s="55"/>
      <c r="Q38" s="56"/>
      <c r="R38" s="56"/>
      <c r="S38" s="56"/>
      <c r="T38" s="56"/>
      <c r="U38" s="54"/>
      <c r="V38" s="57"/>
      <c r="W38" s="56"/>
      <c r="X38" s="56"/>
      <c r="Y38" s="58"/>
      <c r="Z38" s="58"/>
      <c r="AA38" s="56"/>
      <c r="AB38" s="56"/>
      <c r="AC38" s="56"/>
      <c r="AD38" s="54"/>
      <c r="AE38" s="80" t="s">
        <v>196</v>
      </c>
      <c r="AF38" s="81" t="s">
        <v>124</v>
      </c>
      <c r="AG38" s="82" t="s">
        <v>124</v>
      </c>
      <c r="AH38" s="81" t="s">
        <v>124</v>
      </c>
      <c r="AI38" s="82" t="s">
        <v>124</v>
      </c>
      <c r="AJ38" s="81" t="s">
        <v>124</v>
      </c>
      <c r="AK38" s="83" t="s">
        <v>124</v>
      </c>
      <c r="AL38" s="82" t="s">
        <v>124</v>
      </c>
      <c r="AM38" s="113" t="s">
        <v>124</v>
      </c>
      <c r="AN38" s="113" t="s">
        <v>124</v>
      </c>
      <c r="AO38" s="113" t="s">
        <v>124</v>
      </c>
      <c r="AP38" s="54" t="s">
        <v>124</v>
      </c>
      <c r="AQ38" s="55"/>
      <c r="AR38" s="56"/>
      <c r="AS38" s="54"/>
      <c r="AT38" s="55"/>
      <c r="AU38" s="60"/>
      <c r="AV38" s="60"/>
      <c r="AW38" s="60"/>
      <c r="AX38" s="61"/>
      <c r="AY38" s="116"/>
      <c r="AZ38" s="117"/>
      <c r="BA38" s="118"/>
      <c r="BB38" s="62"/>
      <c r="BC38" s="63"/>
      <c r="BD38" s="64"/>
      <c r="BE38" s="65"/>
      <c r="BF38" s="65">
        <f t="shared" si="0"/>
        <v>0</v>
      </c>
      <c r="BG38" s="66"/>
      <c r="BH38" s="67"/>
      <c r="BI38" s="68"/>
      <c r="BJ38" s="69"/>
      <c r="BK38" s="70"/>
      <c r="BL38" s="70"/>
      <c r="BM38" s="71"/>
      <c r="BN38" s="72"/>
      <c r="BO38" s="65"/>
      <c r="BP38" s="66"/>
      <c r="BQ38" s="70"/>
      <c r="BR38" s="70"/>
      <c r="BS38" s="73"/>
      <c r="BT38" t="str">
        <f t="shared" si="1"/>
        <v>ESCMONT</v>
      </c>
      <c r="BU38" t="str">
        <f t="shared" si="2"/>
        <v>ESCMONTNA</v>
      </c>
      <c r="BV38" t="str">
        <f t="shared" si="3"/>
        <v>ESCMONT</v>
      </c>
      <c r="BW38" t="str">
        <f t="shared" si="4"/>
        <v>ESCMONTNA</v>
      </c>
    </row>
    <row r="39" spans="1:75" ht="189.75" customHeight="1" thickBot="1">
      <c r="A39" s="45" t="s">
        <v>60</v>
      </c>
      <c r="B39" s="46" t="s">
        <v>153</v>
      </c>
      <c r="C39" s="46" t="s">
        <v>116</v>
      </c>
      <c r="D39" s="47" t="s">
        <v>118</v>
      </c>
      <c r="E39" s="48">
        <v>33</v>
      </c>
      <c r="F39" s="49" t="s">
        <v>95</v>
      </c>
      <c r="G39" s="50"/>
      <c r="H39" s="51" t="s">
        <v>150</v>
      </c>
      <c r="I39" s="51" t="s">
        <v>127</v>
      </c>
      <c r="J39" s="74"/>
      <c r="K39" s="52"/>
      <c r="L39" s="224"/>
      <c r="M39" s="231" t="s">
        <v>124</v>
      </c>
      <c r="N39" s="53" t="s">
        <v>124</v>
      </c>
      <c r="O39" s="54" t="s">
        <v>124</v>
      </c>
      <c r="P39" s="55"/>
      <c r="Q39" s="56"/>
      <c r="R39" s="56"/>
      <c r="S39" s="56"/>
      <c r="T39" s="56"/>
      <c r="U39" s="54"/>
      <c r="V39" s="57"/>
      <c r="W39" s="56"/>
      <c r="X39" s="56"/>
      <c r="Y39" s="58"/>
      <c r="Z39" s="58"/>
      <c r="AA39" s="56"/>
      <c r="AB39" s="56"/>
      <c r="AC39" s="56"/>
      <c r="AD39" s="54"/>
      <c r="AE39" s="80" t="s">
        <v>196</v>
      </c>
      <c r="AF39" s="81" t="s">
        <v>124</v>
      </c>
      <c r="AG39" s="82" t="s">
        <v>124</v>
      </c>
      <c r="AH39" s="81" t="s">
        <v>124</v>
      </c>
      <c r="AI39" s="82" t="s">
        <v>124</v>
      </c>
      <c r="AJ39" s="81" t="s">
        <v>124</v>
      </c>
      <c r="AK39" s="83" t="s">
        <v>124</v>
      </c>
      <c r="AL39" s="82" t="s">
        <v>124</v>
      </c>
      <c r="AM39" s="113" t="s">
        <v>124</v>
      </c>
      <c r="AN39" s="113" t="s">
        <v>124</v>
      </c>
      <c r="AO39" s="113" t="s">
        <v>124</v>
      </c>
      <c r="AP39" s="54" t="s">
        <v>124</v>
      </c>
      <c r="AQ39" s="55"/>
      <c r="AR39" s="56"/>
      <c r="AS39" s="54"/>
      <c r="AT39" s="55"/>
      <c r="AU39" s="60"/>
      <c r="AV39" s="60"/>
      <c r="AW39" s="60"/>
      <c r="AX39" s="61"/>
      <c r="AY39" s="116"/>
      <c r="AZ39" s="117"/>
      <c r="BA39" s="118"/>
      <c r="BB39" s="62"/>
      <c r="BC39" s="63"/>
      <c r="BD39" s="64"/>
      <c r="BE39" s="65"/>
      <c r="BF39" s="65">
        <f t="shared" ref="BF39:BF50" si="5">IF(AV39=100,BE39,)</f>
        <v>0</v>
      </c>
      <c r="BG39" s="66"/>
      <c r="BH39" s="67"/>
      <c r="BI39" s="68"/>
      <c r="BJ39" s="69"/>
      <c r="BK39" s="70"/>
      <c r="BL39" s="70"/>
      <c r="BM39" s="71"/>
      <c r="BN39" s="72"/>
      <c r="BO39" s="65"/>
      <c r="BP39" s="66"/>
      <c r="BQ39" s="70"/>
      <c r="BR39" s="70"/>
      <c r="BS39" s="73"/>
      <c r="BT39" t="str">
        <f t="shared" ref="BT39:BT50" si="6">CONCATENATE(A39,C39)</f>
        <v>ESCMONT</v>
      </c>
      <c r="BU39" t="str">
        <f t="shared" ref="BU39:BU50" si="7">CONCATENATE(A39,C39,O39)</f>
        <v>ESCMONTNA</v>
      </c>
      <c r="BV39" t="str">
        <f t="shared" ref="BV39:BV50" si="8">CONCATENATE(A39,C39,L39)</f>
        <v>ESCMONT</v>
      </c>
      <c r="BW39" t="str">
        <f t="shared" ref="BW39:BW50" si="9">CONCATENATE(A39,C39,L39,O39)</f>
        <v>ESCMONTNA</v>
      </c>
    </row>
    <row r="40" spans="1:75" ht="189.75" customHeight="1" thickBot="1">
      <c r="A40" s="45" t="s">
        <v>60</v>
      </c>
      <c r="B40" s="46" t="s">
        <v>153</v>
      </c>
      <c r="C40" s="46" t="s">
        <v>116</v>
      </c>
      <c r="D40" s="47" t="s">
        <v>118</v>
      </c>
      <c r="E40" s="48">
        <v>34</v>
      </c>
      <c r="F40" s="49" t="s">
        <v>96</v>
      </c>
      <c r="G40" s="50"/>
      <c r="H40" s="51" t="s">
        <v>165</v>
      </c>
      <c r="I40" s="51"/>
      <c r="J40" s="74"/>
      <c r="K40" s="52"/>
      <c r="L40" s="224"/>
      <c r="M40" s="231" t="s">
        <v>124</v>
      </c>
      <c r="N40" s="53" t="s">
        <v>124</v>
      </c>
      <c r="O40" s="54" t="s">
        <v>124</v>
      </c>
      <c r="P40" s="55"/>
      <c r="Q40" s="56"/>
      <c r="R40" s="56"/>
      <c r="S40" s="56"/>
      <c r="T40" s="56"/>
      <c r="U40" s="54"/>
      <c r="V40" s="57"/>
      <c r="W40" s="56"/>
      <c r="X40" s="56"/>
      <c r="Y40" s="58"/>
      <c r="Z40" s="58"/>
      <c r="AA40" s="56"/>
      <c r="AB40" s="56"/>
      <c r="AC40" s="56"/>
      <c r="AD40" s="54"/>
      <c r="AE40" s="80"/>
      <c r="AF40" s="81" t="s">
        <v>124</v>
      </c>
      <c r="AG40" s="82" t="s">
        <v>124</v>
      </c>
      <c r="AH40" s="81" t="s">
        <v>124</v>
      </c>
      <c r="AI40" s="82" t="s">
        <v>124</v>
      </c>
      <c r="AJ40" s="81" t="s">
        <v>124</v>
      </c>
      <c r="AK40" s="83" t="s">
        <v>124</v>
      </c>
      <c r="AL40" s="82" t="s">
        <v>124</v>
      </c>
      <c r="AM40" s="113" t="s">
        <v>124</v>
      </c>
      <c r="AN40" s="113" t="s">
        <v>124</v>
      </c>
      <c r="AO40" s="113" t="s">
        <v>124</v>
      </c>
      <c r="AP40" s="54" t="s">
        <v>124</v>
      </c>
      <c r="AQ40" s="55"/>
      <c r="AR40" s="56"/>
      <c r="AS40" s="54"/>
      <c r="AT40" s="55"/>
      <c r="AU40" s="60"/>
      <c r="AV40" s="60"/>
      <c r="AW40" s="60"/>
      <c r="AX40" s="61"/>
      <c r="AY40" s="116"/>
      <c r="AZ40" s="117"/>
      <c r="BA40" s="118"/>
      <c r="BB40" s="62"/>
      <c r="BC40" s="63"/>
      <c r="BD40" s="64"/>
      <c r="BE40" s="65"/>
      <c r="BF40" s="65">
        <f t="shared" si="5"/>
        <v>0</v>
      </c>
      <c r="BG40" s="66"/>
      <c r="BH40" s="67"/>
      <c r="BI40" s="68"/>
      <c r="BJ40" s="69"/>
      <c r="BK40" s="70"/>
      <c r="BL40" s="70"/>
      <c r="BM40" s="71"/>
      <c r="BN40" s="72"/>
      <c r="BO40" s="65"/>
      <c r="BP40" s="66"/>
      <c r="BQ40" s="70"/>
      <c r="BR40" s="70"/>
      <c r="BS40" s="73"/>
      <c r="BT40" t="str">
        <f t="shared" si="6"/>
        <v>ESCMONT</v>
      </c>
      <c r="BU40" t="str">
        <f t="shared" si="7"/>
        <v>ESCMONTNA</v>
      </c>
      <c r="BV40" t="str">
        <f t="shared" si="8"/>
        <v>ESCMONT</v>
      </c>
      <c r="BW40" t="str">
        <f t="shared" si="9"/>
        <v>ESCMONTNA</v>
      </c>
    </row>
    <row r="41" spans="1:75" ht="189.75" customHeight="1" thickBot="1">
      <c r="A41" s="45" t="s">
        <v>60</v>
      </c>
      <c r="B41" s="77"/>
      <c r="C41" s="77" t="s">
        <v>116</v>
      </c>
      <c r="D41" s="78"/>
      <c r="E41" s="48">
        <v>35</v>
      </c>
      <c r="F41" s="49" t="s">
        <v>97</v>
      </c>
      <c r="G41" s="50"/>
      <c r="H41" s="51" t="s">
        <v>151</v>
      </c>
      <c r="I41" s="51" t="s">
        <v>127</v>
      </c>
      <c r="J41" s="74"/>
      <c r="K41" s="52"/>
      <c r="L41" s="224"/>
      <c r="M41" s="231"/>
      <c r="N41" s="53"/>
      <c r="O41" s="54"/>
      <c r="P41" s="55"/>
      <c r="Q41" s="56"/>
      <c r="R41" s="56"/>
      <c r="S41" s="56"/>
      <c r="T41" s="56"/>
      <c r="U41" s="54"/>
      <c r="V41" s="57"/>
      <c r="W41" s="56"/>
      <c r="X41" s="56"/>
      <c r="Y41" s="58"/>
      <c r="Z41" s="58"/>
      <c r="AA41" s="56"/>
      <c r="AB41" s="56"/>
      <c r="AC41" s="56"/>
      <c r="AD41" s="54"/>
      <c r="AE41" s="80" t="s">
        <v>196</v>
      </c>
      <c r="AF41" s="81" t="s">
        <v>124</v>
      </c>
      <c r="AG41" s="82" t="s">
        <v>124</v>
      </c>
      <c r="AH41" s="81" t="s">
        <v>124</v>
      </c>
      <c r="AI41" s="82" t="s">
        <v>124</v>
      </c>
      <c r="AJ41" s="81" t="s">
        <v>124</v>
      </c>
      <c r="AK41" s="83" t="s">
        <v>124</v>
      </c>
      <c r="AL41" s="82" t="s">
        <v>124</v>
      </c>
      <c r="AM41" s="113" t="s">
        <v>124</v>
      </c>
      <c r="AN41" s="113" t="s">
        <v>124</v>
      </c>
      <c r="AO41" s="113" t="s">
        <v>124</v>
      </c>
      <c r="AP41" s="54" t="s">
        <v>124</v>
      </c>
      <c r="AQ41" s="55"/>
      <c r="AR41" s="56"/>
      <c r="AS41" s="54"/>
      <c r="AT41" s="55"/>
      <c r="AU41" s="60"/>
      <c r="AV41" s="60"/>
      <c r="AW41" s="60"/>
      <c r="AX41" s="61"/>
      <c r="AY41" s="116"/>
      <c r="AZ41" s="117"/>
      <c r="BA41" s="118"/>
      <c r="BB41" s="62"/>
      <c r="BC41" s="63"/>
      <c r="BD41" s="64"/>
      <c r="BE41" s="65"/>
      <c r="BF41" s="65">
        <f t="shared" si="5"/>
        <v>0</v>
      </c>
      <c r="BG41" s="66"/>
      <c r="BH41" s="67"/>
      <c r="BI41" s="68"/>
      <c r="BJ41" s="69"/>
      <c r="BK41" s="70"/>
      <c r="BL41" s="70"/>
      <c r="BM41" s="71"/>
      <c r="BN41" s="72"/>
      <c r="BO41" s="65"/>
      <c r="BP41" s="66"/>
      <c r="BQ41" s="70"/>
      <c r="BR41" s="70"/>
      <c r="BS41" s="73"/>
      <c r="BT41" t="str">
        <f t="shared" si="6"/>
        <v>ESCMONT</v>
      </c>
      <c r="BU41" t="str">
        <f t="shared" si="7"/>
        <v>ESCMONT</v>
      </c>
      <c r="BV41" t="str">
        <f t="shared" si="8"/>
        <v>ESCMONT</v>
      </c>
      <c r="BW41" t="str">
        <f t="shared" si="9"/>
        <v>ESCMONT</v>
      </c>
    </row>
    <row r="42" spans="1:75" ht="189.75" customHeight="1" thickBot="1">
      <c r="A42" s="45" t="s">
        <v>60</v>
      </c>
      <c r="B42" s="46" t="s">
        <v>153</v>
      </c>
      <c r="C42" s="46" t="s">
        <v>116</v>
      </c>
      <c r="D42" s="47" t="s">
        <v>118</v>
      </c>
      <c r="E42" s="48">
        <v>36</v>
      </c>
      <c r="F42" s="49" t="s">
        <v>98</v>
      </c>
      <c r="G42" s="50"/>
      <c r="H42" s="51" t="s">
        <v>154</v>
      </c>
      <c r="I42" s="51"/>
      <c r="J42" s="74"/>
      <c r="K42" s="52"/>
      <c r="L42" s="224"/>
      <c r="M42" s="231" t="s">
        <v>124</v>
      </c>
      <c r="N42" s="53" t="s">
        <v>124</v>
      </c>
      <c r="O42" s="54" t="s">
        <v>124</v>
      </c>
      <c r="P42" s="55"/>
      <c r="Q42" s="56"/>
      <c r="R42" s="56"/>
      <c r="S42" s="56"/>
      <c r="T42" s="56"/>
      <c r="U42" s="54"/>
      <c r="V42" s="57"/>
      <c r="W42" s="56"/>
      <c r="X42" s="56"/>
      <c r="Y42" s="58"/>
      <c r="Z42" s="58"/>
      <c r="AA42" s="56"/>
      <c r="AB42" s="56"/>
      <c r="AC42" s="56"/>
      <c r="AD42" s="54"/>
      <c r="AE42" s="80" t="s">
        <v>196</v>
      </c>
      <c r="AF42" s="81" t="s">
        <v>124</v>
      </c>
      <c r="AG42" s="82" t="s">
        <v>124</v>
      </c>
      <c r="AH42" s="81" t="s">
        <v>124</v>
      </c>
      <c r="AI42" s="82" t="s">
        <v>124</v>
      </c>
      <c r="AJ42" s="81" t="s">
        <v>124</v>
      </c>
      <c r="AK42" s="83" t="s">
        <v>124</v>
      </c>
      <c r="AL42" s="82" t="s">
        <v>124</v>
      </c>
      <c r="AM42" s="113" t="s">
        <v>124</v>
      </c>
      <c r="AN42" s="113" t="s">
        <v>124</v>
      </c>
      <c r="AO42" s="113" t="s">
        <v>124</v>
      </c>
      <c r="AP42" s="54" t="s">
        <v>124</v>
      </c>
      <c r="AQ42" s="55"/>
      <c r="AR42" s="56"/>
      <c r="AS42" s="54"/>
      <c r="AT42" s="55"/>
      <c r="AU42" s="60"/>
      <c r="AV42" s="60"/>
      <c r="AW42" s="60"/>
      <c r="AX42" s="61"/>
      <c r="AY42" s="116"/>
      <c r="AZ42" s="117"/>
      <c r="BA42" s="118"/>
      <c r="BB42" s="62"/>
      <c r="BC42" s="63"/>
      <c r="BD42" s="64"/>
      <c r="BE42" s="65"/>
      <c r="BF42" s="65">
        <f t="shared" si="5"/>
        <v>0</v>
      </c>
      <c r="BG42" s="66"/>
      <c r="BH42" s="67"/>
      <c r="BI42" s="68"/>
      <c r="BJ42" s="69"/>
      <c r="BK42" s="70"/>
      <c r="BL42" s="70"/>
      <c r="BM42" s="71"/>
      <c r="BN42" s="72"/>
      <c r="BO42" s="65"/>
      <c r="BP42" s="66"/>
      <c r="BQ42" s="70"/>
      <c r="BR42" s="70"/>
      <c r="BS42" s="73"/>
      <c r="BT42" t="str">
        <f t="shared" si="6"/>
        <v>ESCMONT</v>
      </c>
      <c r="BU42" t="str">
        <f t="shared" si="7"/>
        <v>ESCMONTNA</v>
      </c>
      <c r="BV42" t="str">
        <f t="shared" si="8"/>
        <v>ESCMONT</v>
      </c>
      <c r="BW42" t="str">
        <f t="shared" si="9"/>
        <v>ESCMONTNA</v>
      </c>
    </row>
    <row r="43" spans="1:75" ht="189.75" customHeight="1" thickBot="1">
      <c r="A43" s="45" t="s">
        <v>60</v>
      </c>
      <c r="B43" s="46" t="s">
        <v>153</v>
      </c>
      <c r="C43" s="46" t="s">
        <v>116</v>
      </c>
      <c r="D43" s="47" t="s">
        <v>118</v>
      </c>
      <c r="E43" s="48">
        <v>37</v>
      </c>
      <c r="F43" s="49" t="s">
        <v>99</v>
      </c>
      <c r="G43" s="50"/>
      <c r="H43" s="51" t="s">
        <v>168</v>
      </c>
      <c r="I43" s="51"/>
      <c r="J43" s="74"/>
      <c r="K43" s="52"/>
      <c r="L43" s="224"/>
      <c r="M43" s="231" t="s">
        <v>124</v>
      </c>
      <c r="N43" s="53" t="s">
        <v>124</v>
      </c>
      <c r="O43" s="54" t="s">
        <v>124</v>
      </c>
      <c r="P43" s="55"/>
      <c r="Q43" s="56"/>
      <c r="R43" s="56"/>
      <c r="S43" s="56"/>
      <c r="T43" s="56"/>
      <c r="U43" s="54"/>
      <c r="V43" s="57"/>
      <c r="W43" s="56"/>
      <c r="X43" s="56"/>
      <c r="Y43" s="58"/>
      <c r="Z43" s="58"/>
      <c r="AA43" s="56"/>
      <c r="AB43" s="56"/>
      <c r="AC43" s="56"/>
      <c r="AD43" s="54"/>
      <c r="AE43" s="80"/>
      <c r="AF43" s="81" t="s">
        <v>124</v>
      </c>
      <c r="AG43" s="82" t="s">
        <v>124</v>
      </c>
      <c r="AH43" s="81" t="s">
        <v>124</v>
      </c>
      <c r="AI43" s="82" t="s">
        <v>124</v>
      </c>
      <c r="AJ43" s="81" t="s">
        <v>124</v>
      </c>
      <c r="AK43" s="83" t="s">
        <v>124</v>
      </c>
      <c r="AL43" s="82" t="s">
        <v>124</v>
      </c>
      <c r="AM43" s="113" t="s">
        <v>124</v>
      </c>
      <c r="AN43" s="113" t="s">
        <v>124</v>
      </c>
      <c r="AO43" s="113" t="s">
        <v>124</v>
      </c>
      <c r="AP43" s="54" t="s">
        <v>124</v>
      </c>
      <c r="AQ43" s="55"/>
      <c r="AR43" s="56"/>
      <c r="AS43" s="54"/>
      <c r="AT43" s="55"/>
      <c r="AU43" s="60"/>
      <c r="AV43" s="60"/>
      <c r="AW43" s="60"/>
      <c r="AX43" s="61"/>
      <c r="AY43" s="116"/>
      <c r="AZ43" s="117"/>
      <c r="BA43" s="118"/>
      <c r="BB43" s="62"/>
      <c r="BC43" s="63"/>
      <c r="BD43" s="64"/>
      <c r="BE43" s="65"/>
      <c r="BF43" s="65">
        <f t="shared" si="5"/>
        <v>0</v>
      </c>
      <c r="BG43" s="66"/>
      <c r="BH43" s="67"/>
      <c r="BI43" s="68"/>
      <c r="BJ43" s="69"/>
      <c r="BK43" s="70"/>
      <c r="BL43" s="70"/>
      <c r="BM43" s="71"/>
      <c r="BN43" s="72"/>
      <c r="BO43" s="65"/>
      <c r="BP43" s="66"/>
      <c r="BQ43" s="70"/>
      <c r="BR43" s="70"/>
      <c r="BS43" s="73"/>
      <c r="BT43" t="str">
        <f t="shared" si="6"/>
        <v>ESCMONT</v>
      </c>
      <c r="BU43" t="str">
        <f t="shared" si="7"/>
        <v>ESCMONTNA</v>
      </c>
      <c r="BV43" t="str">
        <f t="shared" si="8"/>
        <v>ESCMONT</v>
      </c>
      <c r="BW43" t="str">
        <f t="shared" si="9"/>
        <v>ESCMONTNA</v>
      </c>
    </row>
    <row r="44" spans="1:75" ht="189.75" customHeight="1" thickBot="1">
      <c r="A44" s="45" t="s">
        <v>60</v>
      </c>
      <c r="B44" s="77"/>
      <c r="C44" s="77" t="s">
        <v>169</v>
      </c>
      <c r="D44" s="78"/>
      <c r="E44" s="48">
        <v>38</v>
      </c>
      <c r="F44" s="49" t="s">
        <v>166</v>
      </c>
      <c r="G44" s="50"/>
      <c r="H44" s="51" t="s">
        <v>167</v>
      </c>
      <c r="I44" s="51"/>
      <c r="J44" s="74"/>
      <c r="K44" s="52"/>
      <c r="L44" s="224" t="s">
        <v>177</v>
      </c>
      <c r="M44" s="231"/>
      <c r="N44" s="53"/>
      <c r="O44" s="54"/>
      <c r="P44" s="55"/>
      <c r="Q44" s="56"/>
      <c r="R44" s="56"/>
      <c r="S44" s="56"/>
      <c r="T44" s="56"/>
      <c r="U44" s="54"/>
      <c r="V44" s="57"/>
      <c r="W44" s="56"/>
      <c r="X44" s="56"/>
      <c r="Y44" s="58"/>
      <c r="Z44" s="58"/>
      <c r="AA44" s="56"/>
      <c r="AB44" s="56"/>
      <c r="AC44" s="56"/>
      <c r="AD44" s="54"/>
      <c r="AE44" s="80"/>
      <c r="AF44" s="81" t="s">
        <v>124</v>
      </c>
      <c r="AG44" s="82" t="s">
        <v>124</v>
      </c>
      <c r="AH44" s="81" t="s">
        <v>124</v>
      </c>
      <c r="AI44" s="82" t="s">
        <v>124</v>
      </c>
      <c r="AJ44" s="81" t="s">
        <v>124</v>
      </c>
      <c r="AK44" s="83" t="s">
        <v>124</v>
      </c>
      <c r="AL44" s="82" t="s">
        <v>124</v>
      </c>
      <c r="AM44" s="113"/>
      <c r="AN44" s="59"/>
      <c r="AO44" s="59"/>
      <c r="AP44" s="54" t="s">
        <v>124</v>
      </c>
      <c r="AQ44" s="55"/>
      <c r="AR44" s="56"/>
      <c r="AS44" s="54"/>
      <c r="AT44" s="55"/>
      <c r="AU44" s="60"/>
      <c r="AV44" s="60"/>
      <c r="AW44" s="60"/>
      <c r="AX44" s="61"/>
      <c r="AY44" s="116"/>
      <c r="AZ44" s="117"/>
      <c r="BA44" s="118"/>
      <c r="BB44" s="62"/>
      <c r="BC44" s="63"/>
      <c r="BD44" s="64"/>
      <c r="BE44" s="65"/>
      <c r="BF44" s="65">
        <f t="shared" si="5"/>
        <v>0</v>
      </c>
      <c r="BG44" s="66"/>
      <c r="BH44" s="67"/>
      <c r="BI44" s="68"/>
      <c r="BJ44" s="69"/>
      <c r="BK44" s="70"/>
      <c r="BL44" s="70"/>
      <c r="BM44" s="71"/>
      <c r="BN44" s="72"/>
      <c r="BO44" s="65"/>
      <c r="BP44" s="66"/>
      <c r="BQ44" s="70"/>
      <c r="BR44" s="70"/>
      <c r="BS44" s="73"/>
      <c r="BT44" t="str">
        <f t="shared" si="6"/>
        <v>ESCMONT/METAL</v>
      </c>
      <c r="BU44" t="str">
        <f t="shared" si="7"/>
        <v>ESCMONT/METAL</v>
      </c>
      <c r="BV44" t="str">
        <f t="shared" si="8"/>
        <v>ESCMONT/METALOK</v>
      </c>
      <c r="BW44" t="str">
        <f t="shared" si="9"/>
        <v>ESCMONT/METALOK</v>
      </c>
    </row>
    <row r="45" spans="1:75" ht="189.75" customHeight="1" thickBot="1">
      <c r="A45" s="45" t="s">
        <v>60</v>
      </c>
      <c r="B45" s="46" t="s">
        <v>153</v>
      </c>
      <c r="C45" s="46" t="s">
        <v>116</v>
      </c>
      <c r="D45" s="47" t="s">
        <v>118</v>
      </c>
      <c r="E45" s="48">
        <v>39</v>
      </c>
      <c r="F45" s="49" t="s">
        <v>100</v>
      </c>
      <c r="G45" s="50"/>
      <c r="H45" s="51" t="s">
        <v>155</v>
      </c>
      <c r="I45" s="51"/>
      <c r="J45" s="74"/>
      <c r="K45" s="52"/>
      <c r="L45" s="224"/>
      <c r="M45" s="231" t="s">
        <v>124</v>
      </c>
      <c r="N45" s="53" t="s">
        <v>124</v>
      </c>
      <c r="O45" s="54" t="s">
        <v>124</v>
      </c>
      <c r="P45" s="55"/>
      <c r="Q45" s="56"/>
      <c r="R45" s="56"/>
      <c r="S45" s="56"/>
      <c r="T45" s="56"/>
      <c r="U45" s="54"/>
      <c r="V45" s="57"/>
      <c r="W45" s="56"/>
      <c r="X45" s="56"/>
      <c r="Y45" s="58"/>
      <c r="Z45" s="58"/>
      <c r="AA45" s="56"/>
      <c r="AB45" s="56"/>
      <c r="AC45" s="56"/>
      <c r="AD45" s="54"/>
      <c r="AE45" s="80" t="s">
        <v>196</v>
      </c>
      <c r="AF45" s="81" t="s">
        <v>124</v>
      </c>
      <c r="AG45" s="82" t="s">
        <v>124</v>
      </c>
      <c r="AH45" s="81" t="s">
        <v>124</v>
      </c>
      <c r="AI45" s="82" t="s">
        <v>124</v>
      </c>
      <c r="AJ45" s="81" t="s">
        <v>124</v>
      </c>
      <c r="AK45" s="83" t="s">
        <v>124</v>
      </c>
      <c r="AL45" s="82" t="s">
        <v>124</v>
      </c>
      <c r="AM45" s="113" t="s">
        <v>124</v>
      </c>
      <c r="AN45" s="113" t="s">
        <v>124</v>
      </c>
      <c r="AO45" s="113" t="s">
        <v>124</v>
      </c>
      <c r="AP45" s="54" t="s">
        <v>124</v>
      </c>
      <c r="AQ45" s="55"/>
      <c r="AR45" s="56"/>
      <c r="AS45" s="54"/>
      <c r="AT45" s="55"/>
      <c r="AU45" s="60"/>
      <c r="AV45" s="60"/>
      <c r="AW45" s="60"/>
      <c r="AX45" s="61"/>
      <c r="AY45" s="116"/>
      <c r="AZ45" s="117"/>
      <c r="BA45" s="118"/>
      <c r="BB45" s="62"/>
      <c r="BC45" s="63"/>
      <c r="BD45" s="64"/>
      <c r="BE45" s="65"/>
      <c r="BF45" s="65">
        <f t="shared" si="5"/>
        <v>0</v>
      </c>
      <c r="BG45" s="66"/>
      <c r="BH45" s="67"/>
      <c r="BI45" s="68"/>
      <c r="BJ45" s="69"/>
      <c r="BK45" s="70"/>
      <c r="BL45" s="70"/>
      <c r="BM45" s="71"/>
      <c r="BN45" s="72"/>
      <c r="BO45" s="65"/>
      <c r="BP45" s="66"/>
      <c r="BQ45" s="70"/>
      <c r="BR45" s="70"/>
      <c r="BS45" s="73"/>
      <c r="BT45" t="str">
        <f t="shared" si="6"/>
        <v>ESCMONT</v>
      </c>
      <c r="BU45" t="str">
        <f t="shared" si="7"/>
        <v>ESCMONTNA</v>
      </c>
      <c r="BV45" t="str">
        <f t="shared" si="8"/>
        <v>ESCMONT</v>
      </c>
      <c r="BW45" t="str">
        <f t="shared" si="9"/>
        <v>ESCMONTNA</v>
      </c>
    </row>
    <row r="46" spans="1:75" ht="189.75" customHeight="1" thickBot="1">
      <c r="A46" s="45" t="s">
        <v>60</v>
      </c>
      <c r="B46" s="46" t="s">
        <v>153</v>
      </c>
      <c r="C46" s="46" t="s">
        <v>116</v>
      </c>
      <c r="D46" s="47" t="s">
        <v>118</v>
      </c>
      <c r="E46" s="48">
        <v>40</v>
      </c>
      <c r="F46" s="49" t="s">
        <v>101</v>
      </c>
      <c r="G46" s="50"/>
      <c r="H46" s="51" t="s">
        <v>156</v>
      </c>
      <c r="I46" s="51"/>
      <c r="J46" s="74"/>
      <c r="K46" s="52"/>
      <c r="L46" s="224"/>
      <c r="M46" s="231" t="s">
        <v>124</v>
      </c>
      <c r="N46" s="53" t="s">
        <v>124</v>
      </c>
      <c r="O46" s="54" t="s">
        <v>124</v>
      </c>
      <c r="P46" s="55"/>
      <c r="Q46" s="56"/>
      <c r="R46" s="56"/>
      <c r="S46" s="56"/>
      <c r="T46" s="56"/>
      <c r="U46" s="54"/>
      <c r="V46" s="57"/>
      <c r="W46" s="56"/>
      <c r="X46" s="56"/>
      <c r="Y46" s="58"/>
      <c r="Z46" s="58"/>
      <c r="AA46" s="56"/>
      <c r="AB46" s="56"/>
      <c r="AC46" s="56"/>
      <c r="AD46" s="54"/>
      <c r="AE46" s="80" t="s">
        <v>196</v>
      </c>
      <c r="AF46" s="81" t="s">
        <v>124</v>
      </c>
      <c r="AG46" s="82" t="s">
        <v>124</v>
      </c>
      <c r="AH46" s="81" t="s">
        <v>124</v>
      </c>
      <c r="AI46" s="82" t="s">
        <v>124</v>
      </c>
      <c r="AJ46" s="81" t="s">
        <v>124</v>
      </c>
      <c r="AK46" s="83" t="s">
        <v>124</v>
      </c>
      <c r="AL46" s="82" t="s">
        <v>124</v>
      </c>
      <c r="AM46" s="113" t="s">
        <v>124</v>
      </c>
      <c r="AN46" s="113" t="s">
        <v>124</v>
      </c>
      <c r="AO46" s="113" t="s">
        <v>124</v>
      </c>
      <c r="AP46" s="54" t="s">
        <v>124</v>
      </c>
      <c r="AQ46" s="55"/>
      <c r="AR46" s="56"/>
      <c r="AS46" s="54"/>
      <c r="AT46" s="55"/>
      <c r="AU46" s="60"/>
      <c r="AV46" s="60"/>
      <c r="AW46" s="60"/>
      <c r="AX46" s="61"/>
      <c r="AY46" s="116"/>
      <c r="AZ46" s="117"/>
      <c r="BA46" s="118"/>
      <c r="BB46" s="62"/>
      <c r="BC46" s="63"/>
      <c r="BD46" s="64"/>
      <c r="BE46" s="65"/>
      <c r="BF46" s="65">
        <f t="shared" si="5"/>
        <v>0</v>
      </c>
      <c r="BG46" s="66"/>
      <c r="BH46" s="67"/>
      <c r="BI46" s="68"/>
      <c r="BJ46" s="69"/>
      <c r="BK46" s="70"/>
      <c r="BL46" s="70"/>
      <c r="BM46" s="71"/>
      <c r="BN46" s="72"/>
      <c r="BO46" s="65"/>
      <c r="BP46" s="66"/>
      <c r="BQ46" s="70"/>
      <c r="BR46" s="70"/>
      <c r="BS46" s="73"/>
      <c r="BT46" t="str">
        <f t="shared" si="6"/>
        <v>ESCMONT</v>
      </c>
      <c r="BU46" t="str">
        <f t="shared" si="7"/>
        <v>ESCMONTNA</v>
      </c>
      <c r="BV46" t="str">
        <f t="shared" si="8"/>
        <v>ESCMONT</v>
      </c>
      <c r="BW46" t="str">
        <f t="shared" si="9"/>
        <v>ESCMONTNA</v>
      </c>
    </row>
    <row r="47" spans="1:75" ht="60" customHeight="1" thickBot="1">
      <c r="A47" s="45" t="s">
        <v>60</v>
      </c>
      <c r="B47" s="77" t="s">
        <v>153</v>
      </c>
      <c r="C47" s="77" t="s">
        <v>116</v>
      </c>
      <c r="D47" s="78"/>
      <c r="E47" s="48">
        <v>41</v>
      </c>
      <c r="F47" s="49" t="s">
        <v>102</v>
      </c>
      <c r="G47" s="50"/>
      <c r="H47" s="51" t="s">
        <v>157</v>
      </c>
      <c r="I47" s="51" t="s">
        <v>109</v>
      </c>
      <c r="J47" s="74"/>
      <c r="K47" s="52"/>
      <c r="L47" s="224"/>
      <c r="M47" s="231" t="s">
        <v>124</v>
      </c>
      <c r="N47" s="53" t="s">
        <v>124</v>
      </c>
      <c r="O47" s="54" t="s">
        <v>124</v>
      </c>
      <c r="P47" s="55"/>
      <c r="Q47" s="56"/>
      <c r="R47" s="56"/>
      <c r="S47" s="56"/>
      <c r="T47" s="56"/>
      <c r="U47" s="54"/>
      <c r="V47" s="57"/>
      <c r="W47" s="56"/>
      <c r="X47" s="56"/>
      <c r="Y47" s="58"/>
      <c r="Z47" s="58"/>
      <c r="AA47" s="56"/>
      <c r="AB47" s="56"/>
      <c r="AC47" s="56"/>
      <c r="AD47" s="54"/>
      <c r="AE47" s="80"/>
      <c r="AF47" s="81" t="s">
        <v>124</v>
      </c>
      <c r="AG47" s="82" t="s">
        <v>124</v>
      </c>
      <c r="AH47" s="81" t="s">
        <v>124</v>
      </c>
      <c r="AI47" s="82" t="s">
        <v>124</v>
      </c>
      <c r="AJ47" s="81" t="s">
        <v>124</v>
      </c>
      <c r="AK47" s="83" t="s">
        <v>124</v>
      </c>
      <c r="AL47" s="82" t="s">
        <v>124</v>
      </c>
      <c r="AM47" s="113" t="s">
        <v>124</v>
      </c>
      <c r="AN47" s="113" t="s">
        <v>124</v>
      </c>
      <c r="AO47" s="113" t="s">
        <v>124</v>
      </c>
      <c r="AP47" s="54" t="s">
        <v>124</v>
      </c>
      <c r="AQ47" s="55"/>
      <c r="AR47" s="56"/>
      <c r="AS47" s="54"/>
      <c r="AT47" s="55"/>
      <c r="AU47" s="60"/>
      <c r="AV47" s="60"/>
      <c r="AW47" s="60"/>
      <c r="AX47" s="61"/>
      <c r="AY47" s="116"/>
      <c r="AZ47" s="117"/>
      <c r="BA47" s="118"/>
      <c r="BB47" s="62"/>
      <c r="BC47" s="63"/>
      <c r="BD47" s="64"/>
      <c r="BE47" s="65"/>
      <c r="BF47" s="65">
        <f t="shared" si="5"/>
        <v>0</v>
      </c>
      <c r="BG47" s="66"/>
      <c r="BH47" s="67"/>
      <c r="BI47" s="68"/>
      <c r="BJ47" s="69"/>
      <c r="BK47" s="70"/>
      <c r="BL47" s="70"/>
      <c r="BM47" s="71"/>
      <c r="BN47" s="72"/>
      <c r="BO47" s="65"/>
      <c r="BP47" s="66"/>
      <c r="BQ47" s="70"/>
      <c r="BR47" s="70"/>
      <c r="BS47" s="73"/>
      <c r="BT47" t="str">
        <f t="shared" si="6"/>
        <v>ESCMONT</v>
      </c>
      <c r="BU47" t="str">
        <f t="shared" si="7"/>
        <v>ESCMONTNA</v>
      </c>
      <c r="BV47" t="str">
        <f t="shared" si="8"/>
        <v>ESCMONT</v>
      </c>
      <c r="BW47" t="str">
        <f t="shared" si="9"/>
        <v>ESCMONTNA</v>
      </c>
    </row>
    <row r="48" spans="1:75" ht="60" customHeight="1" thickBot="1">
      <c r="A48" s="45" t="s">
        <v>60</v>
      </c>
      <c r="B48" s="46" t="s">
        <v>164</v>
      </c>
      <c r="C48" s="46" t="s">
        <v>163</v>
      </c>
      <c r="D48" s="47"/>
      <c r="E48" s="48">
        <v>43</v>
      </c>
      <c r="F48" s="49" t="s">
        <v>103</v>
      </c>
      <c r="G48" s="50"/>
      <c r="H48" s="51" t="s">
        <v>158</v>
      </c>
      <c r="I48" s="51" t="s">
        <v>135</v>
      </c>
      <c r="J48" s="74"/>
      <c r="K48" s="52"/>
      <c r="L48" s="224" t="s">
        <v>177</v>
      </c>
      <c r="M48" s="231" t="s">
        <v>172</v>
      </c>
      <c r="N48" s="53"/>
      <c r="O48" s="54">
        <v>0</v>
      </c>
      <c r="P48" s="55"/>
      <c r="Q48" s="56"/>
      <c r="R48" s="56"/>
      <c r="S48" s="56"/>
      <c r="T48" s="56"/>
      <c r="U48" s="54"/>
      <c r="V48" s="57"/>
      <c r="W48" s="56"/>
      <c r="X48" s="56"/>
      <c r="Y48" s="58"/>
      <c r="Z48" s="58"/>
      <c r="AA48" s="56"/>
      <c r="AB48" s="56"/>
      <c r="AC48" s="56"/>
      <c r="AD48" s="54"/>
      <c r="AE48" s="80" t="s">
        <v>197</v>
      </c>
      <c r="AF48" s="81"/>
      <c r="AG48" s="82"/>
      <c r="AH48" s="81"/>
      <c r="AI48" s="82"/>
      <c r="AJ48" s="84">
        <v>43839</v>
      </c>
      <c r="AK48" s="83"/>
      <c r="AL48" s="82"/>
      <c r="AM48" s="113">
        <v>0.5</v>
      </c>
      <c r="AN48" s="59"/>
      <c r="AO48" s="59"/>
      <c r="AP48" s="54"/>
      <c r="AQ48" s="55"/>
      <c r="AR48" s="56"/>
      <c r="AS48" s="54"/>
      <c r="AT48" s="55"/>
      <c r="AU48" s="60"/>
      <c r="AV48" s="60"/>
      <c r="AW48" s="60"/>
      <c r="AX48" s="61"/>
      <c r="AY48" s="116"/>
      <c r="AZ48" s="117"/>
      <c r="BA48" s="118"/>
      <c r="BB48" s="62"/>
      <c r="BC48" s="63"/>
      <c r="BD48" s="64"/>
      <c r="BE48" s="65"/>
      <c r="BF48" s="65">
        <f t="shared" si="5"/>
        <v>0</v>
      </c>
      <c r="BG48" s="66"/>
      <c r="BH48" s="67"/>
      <c r="BI48" s="68"/>
      <c r="BJ48" s="69"/>
      <c r="BK48" s="70"/>
      <c r="BL48" s="70"/>
      <c r="BM48" s="71"/>
      <c r="BN48" s="72"/>
      <c r="BO48" s="65"/>
      <c r="BP48" s="66"/>
      <c r="BQ48" s="70"/>
      <c r="BR48" s="70"/>
      <c r="BS48" s="73"/>
      <c r="BT48" t="str">
        <f t="shared" si="6"/>
        <v>ESCTUY</v>
      </c>
      <c r="BU48" t="str">
        <f t="shared" si="7"/>
        <v>ESCTUY0</v>
      </c>
      <c r="BV48" t="str">
        <f t="shared" si="8"/>
        <v>ESCTUYOK</v>
      </c>
      <c r="BW48" t="str">
        <f t="shared" si="9"/>
        <v>ESCTUYOK0</v>
      </c>
    </row>
    <row r="49" spans="1:75" ht="83.25" customHeight="1" thickBot="1">
      <c r="A49" s="45" t="s">
        <v>60</v>
      </c>
      <c r="B49" s="46"/>
      <c r="C49" s="46" t="s">
        <v>163</v>
      </c>
      <c r="D49" s="47"/>
      <c r="E49" s="48">
        <v>44</v>
      </c>
      <c r="F49" s="49" t="s">
        <v>104</v>
      </c>
      <c r="G49" s="50"/>
      <c r="H49" s="51" t="s">
        <v>159</v>
      </c>
      <c r="I49" s="51"/>
      <c r="J49" s="74"/>
      <c r="K49" s="52"/>
      <c r="L49" s="224" t="s">
        <v>198</v>
      </c>
      <c r="M49" s="231" t="s">
        <v>173</v>
      </c>
      <c r="N49" s="53"/>
      <c r="O49" s="54">
        <v>0</v>
      </c>
      <c r="P49" s="55"/>
      <c r="Q49" s="56"/>
      <c r="R49" s="56"/>
      <c r="S49" s="56"/>
      <c r="T49" s="56"/>
      <c r="U49" s="54"/>
      <c r="V49" s="57"/>
      <c r="W49" s="56"/>
      <c r="X49" s="56"/>
      <c r="Y49" s="58"/>
      <c r="Z49" s="58"/>
      <c r="AA49" s="56"/>
      <c r="AB49" s="56"/>
      <c r="AC49" s="56"/>
      <c r="AD49" s="54"/>
      <c r="AE49" s="80" t="s">
        <v>175</v>
      </c>
      <c r="AF49" s="81"/>
      <c r="AG49" s="82"/>
      <c r="AH49" s="81"/>
      <c r="AI49" s="82"/>
      <c r="AJ49" s="84">
        <v>43853</v>
      </c>
      <c r="AK49" s="83"/>
      <c r="AL49" s="82"/>
      <c r="AM49" s="113"/>
      <c r="AN49" s="59"/>
      <c r="AO49" s="59"/>
      <c r="AP49" s="54"/>
      <c r="AQ49" s="55"/>
      <c r="AR49" s="56"/>
      <c r="AS49" s="54"/>
      <c r="AT49" s="55"/>
      <c r="AU49" s="60"/>
      <c r="AV49" s="60"/>
      <c r="AW49" s="60"/>
      <c r="AX49" s="61"/>
      <c r="AY49" s="116"/>
      <c r="AZ49" s="117"/>
      <c r="BA49" s="118"/>
      <c r="BB49" s="62"/>
      <c r="BC49" s="63"/>
      <c r="BD49" s="64"/>
      <c r="BE49" s="65"/>
      <c r="BF49" s="65">
        <f t="shared" si="5"/>
        <v>0</v>
      </c>
      <c r="BG49" s="66"/>
      <c r="BH49" s="67"/>
      <c r="BI49" s="68"/>
      <c r="BJ49" s="69"/>
      <c r="BK49" s="70"/>
      <c r="BL49" s="70"/>
      <c r="BM49" s="71"/>
      <c r="BN49" s="72"/>
      <c r="BO49" s="65"/>
      <c r="BP49" s="66"/>
      <c r="BQ49" s="70"/>
      <c r="BR49" s="70"/>
      <c r="BS49" s="73" t="s">
        <v>171</v>
      </c>
      <c r="BT49" t="str">
        <f t="shared" si="6"/>
        <v>ESCTUY</v>
      </c>
      <c r="BU49" t="str">
        <f t="shared" si="7"/>
        <v>ESCTUY0</v>
      </c>
      <c r="BV49" t="str">
        <f t="shared" si="8"/>
        <v>ESCTUYAttente clarif</v>
      </c>
      <c r="BW49" t="str">
        <f t="shared" si="9"/>
        <v>ESCTUYAttente clarif0</v>
      </c>
    </row>
    <row r="50" spans="1:75" ht="189.75" customHeight="1" thickBot="1">
      <c r="A50" s="45" t="s">
        <v>60</v>
      </c>
      <c r="B50" s="46"/>
      <c r="C50" s="46" t="s">
        <v>163</v>
      </c>
      <c r="D50" s="47"/>
      <c r="E50" s="48">
        <v>45</v>
      </c>
      <c r="F50" s="49" t="s">
        <v>105</v>
      </c>
      <c r="G50" s="50"/>
      <c r="H50" s="51" t="s">
        <v>160</v>
      </c>
      <c r="I50" s="51"/>
      <c r="J50" s="74"/>
      <c r="K50" s="52"/>
      <c r="L50" s="224" t="s">
        <v>198</v>
      </c>
      <c r="M50" s="231" t="s">
        <v>174</v>
      </c>
      <c r="N50" s="53"/>
      <c r="O50" s="54">
        <v>0</v>
      </c>
      <c r="P50" s="55"/>
      <c r="Q50" s="56"/>
      <c r="R50" s="56"/>
      <c r="S50" s="56"/>
      <c r="T50" s="56"/>
      <c r="U50" s="54"/>
      <c r="V50" s="57"/>
      <c r="W50" s="56"/>
      <c r="X50" s="56"/>
      <c r="Y50" s="58"/>
      <c r="Z50" s="58"/>
      <c r="AA50" s="56"/>
      <c r="AB50" s="56"/>
      <c r="AC50" s="56"/>
      <c r="AD50" s="54"/>
      <c r="AE50" s="80" t="s">
        <v>175</v>
      </c>
      <c r="AF50" s="81"/>
      <c r="AG50" s="82"/>
      <c r="AH50" s="81"/>
      <c r="AI50" s="82"/>
      <c r="AJ50" s="84">
        <v>43853</v>
      </c>
      <c r="AK50" s="83"/>
      <c r="AL50" s="82"/>
      <c r="AM50" s="113"/>
      <c r="AN50" s="59"/>
      <c r="AO50" s="59"/>
      <c r="AP50" s="54"/>
      <c r="AQ50" s="55"/>
      <c r="AR50" s="56"/>
      <c r="AS50" s="54"/>
      <c r="AT50" s="55"/>
      <c r="AU50" s="60"/>
      <c r="AV50" s="60"/>
      <c r="AW50" s="60"/>
      <c r="AX50" s="61"/>
      <c r="AY50" s="116"/>
      <c r="AZ50" s="117"/>
      <c r="BA50" s="118"/>
      <c r="BB50" s="62"/>
      <c r="BC50" s="63"/>
      <c r="BD50" s="64"/>
      <c r="BE50" s="65"/>
      <c r="BF50" s="65">
        <f t="shared" si="5"/>
        <v>0</v>
      </c>
      <c r="BG50" s="66"/>
      <c r="BH50" s="67"/>
      <c r="BI50" s="68"/>
      <c r="BJ50" s="69"/>
      <c r="BK50" s="70"/>
      <c r="BL50" s="70"/>
      <c r="BM50" s="71"/>
      <c r="BN50" s="72"/>
      <c r="BO50" s="65"/>
      <c r="BP50" s="66"/>
      <c r="BQ50" s="70"/>
      <c r="BR50" s="70"/>
      <c r="BS50" s="73" t="s">
        <v>171</v>
      </c>
      <c r="BT50" t="str">
        <f t="shared" si="6"/>
        <v>ESCTUY</v>
      </c>
      <c r="BU50" t="str">
        <f t="shared" si="7"/>
        <v>ESCTUY0</v>
      </c>
      <c r="BV50" t="str">
        <f t="shared" si="8"/>
        <v>ESCTUYAttente clarif</v>
      </c>
      <c r="BW50" t="str">
        <f t="shared" si="9"/>
        <v>ESCTUYAttente clarif0</v>
      </c>
    </row>
    <row r="51" spans="1:75" s="2" customFormat="1">
      <c r="E51" s="10"/>
      <c r="F51" s="10"/>
      <c r="G51" s="10"/>
      <c r="H51" s="11"/>
      <c r="I51" s="11"/>
      <c r="J51" s="12"/>
      <c r="K51" s="1"/>
      <c r="L51" s="225"/>
      <c r="M51" s="232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9"/>
      <c r="AJ51" s="10"/>
      <c r="AK51" s="9"/>
      <c r="AL51" s="10"/>
      <c r="AM51"/>
      <c r="AN51"/>
      <c r="AO51"/>
      <c r="AP51"/>
      <c r="AQ51" s="10"/>
      <c r="AR51" s="9"/>
      <c r="AS51" s="9"/>
      <c r="BD51" s="10"/>
      <c r="BM51" s="5"/>
      <c r="BT51" s="4"/>
    </row>
    <row r="52" spans="1:75" s="2" customFormat="1">
      <c r="E52" s="10"/>
      <c r="F52" s="10"/>
      <c r="G52" s="10"/>
      <c r="H52" s="11"/>
      <c r="I52" s="11"/>
      <c r="J52" s="12"/>
      <c r="K52" s="1"/>
      <c r="L52" s="225"/>
      <c r="M52" s="232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9"/>
      <c r="AJ52" s="10"/>
      <c r="AK52" s="9"/>
      <c r="AL52" s="10"/>
      <c r="AM52"/>
      <c r="AN52"/>
      <c r="AO52"/>
      <c r="AP52"/>
      <c r="AQ52" s="10"/>
      <c r="AR52" s="9"/>
      <c r="AS52" s="9"/>
      <c r="BD52" s="10"/>
      <c r="BM52" s="5"/>
      <c r="BT52" s="4"/>
    </row>
    <row r="53" spans="1:75" s="2" customFormat="1">
      <c r="E53" s="10"/>
      <c r="F53" s="10"/>
      <c r="G53" s="10"/>
      <c r="H53" s="11"/>
      <c r="I53" s="11"/>
      <c r="J53" s="12"/>
      <c r="K53" s="1"/>
      <c r="L53" s="225"/>
      <c r="M53" s="232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9"/>
      <c r="AJ53" s="10"/>
      <c r="AK53" s="9"/>
      <c r="AL53" s="10"/>
      <c r="AM53"/>
      <c r="AN53"/>
      <c r="AO53"/>
      <c r="AP53"/>
      <c r="AQ53" s="10"/>
      <c r="AR53" s="9"/>
      <c r="AS53" s="9"/>
      <c r="BD53" s="10"/>
      <c r="BM53" s="5"/>
      <c r="BT53" s="4"/>
    </row>
    <row r="54" spans="1:75" s="2" customFormat="1">
      <c r="E54" s="10"/>
      <c r="F54" s="10"/>
      <c r="G54" s="10"/>
      <c r="H54" s="11"/>
      <c r="I54" s="11"/>
      <c r="J54" s="12"/>
      <c r="K54" s="1"/>
      <c r="L54" s="225"/>
      <c r="M54" s="232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9"/>
      <c r="AJ54" s="10"/>
      <c r="AK54" s="9"/>
      <c r="AL54" s="10"/>
      <c r="AM54"/>
      <c r="AN54"/>
      <c r="AO54"/>
      <c r="AP54"/>
      <c r="AQ54" s="10"/>
      <c r="AR54" s="9"/>
      <c r="AS54" s="9"/>
      <c r="BD54" s="10"/>
      <c r="BM54" s="5"/>
      <c r="BT54" s="4"/>
    </row>
    <row r="55" spans="1:75" s="2" customFormat="1">
      <c r="E55" s="10"/>
      <c r="F55" s="10"/>
      <c r="G55" s="10"/>
      <c r="H55" s="11"/>
      <c r="I55" s="11"/>
      <c r="J55" s="12"/>
      <c r="K55" s="1"/>
      <c r="L55" s="225"/>
      <c r="M55" s="232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9"/>
      <c r="AJ55" s="10"/>
      <c r="AK55" s="9"/>
      <c r="AL55" s="10"/>
      <c r="AM55"/>
      <c r="AN55"/>
      <c r="AO55"/>
      <c r="AP55"/>
      <c r="AQ55" s="10"/>
      <c r="AR55" s="9"/>
      <c r="AS55" s="9"/>
      <c r="BD55" s="10"/>
      <c r="BM55" s="5"/>
      <c r="BT55" s="4"/>
    </row>
    <row r="56" spans="1:75" s="2" customFormat="1">
      <c r="E56" s="10"/>
      <c r="F56" s="10"/>
      <c r="G56" s="10"/>
      <c r="H56" s="11"/>
      <c r="I56" s="11"/>
      <c r="J56" s="12"/>
      <c r="K56" s="1"/>
      <c r="L56" s="225"/>
      <c r="M56" s="232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9"/>
      <c r="AJ56" s="10"/>
      <c r="AK56" s="9"/>
      <c r="AL56" s="10"/>
      <c r="AM56"/>
      <c r="AN56"/>
      <c r="AO56"/>
      <c r="AP56"/>
      <c r="AQ56" s="10"/>
      <c r="AR56" s="9"/>
      <c r="AS56" s="9"/>
      <c r="BD56" s="10"/>
      <c r="BM56" s="5"/>
      <c r="BT56" s="4"/>
    </row>
    <row r="57" spans="1:75" s="2" customFormat="1">
      <c r="E57" s="10"/>
      <c r="F57" s="10"/>
      <c r="G57" s="10"/>
      <c r="H57" s="11"/>
      <c r="I57" s="11"/>
      <c r="J57" s="12"/>
      <c r="K57" s="1"/>
      <c r="L57" s="225"/>
      <c r="M57" s="232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9"/>
      <c r="AJ57" s="10"/>
      <c r="AK57" s="9"/>
      <c r="AL57" s="10"/>
      <c r="AM57"/>
      <c r="AN57"/>
      <c r="AO57"/>
      <c r="AP57"/>
      <c r="AQ57" s="10"/>
      <c r="AR57" s="9"/>
      <c r="AS57" s="9"/>
      <c r="BD57" s="10"/>
      <c r="BM57" s="5"/>
      <c r="BT57" s="4"/>
    </row>
    <row r="58" spans="1:75" s="2" customFormat="1">
      <c r="E58" s="10"/>
      <c r="F58" s="10"/>
      <c r="G58" s="10"/>
      <c r="H58" s="11"/>
      <c r="I58" s="11"/>
      <c r="J58" s="12"/>
      <c r="K58" s="1"/>
      <c r="L58" s="225"/>
      <c r="M58" s="232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9"/>
      <c r="AJ58" s="10"/>
      <c r="AK58" s="9"/>
      <c r="AL58" s="10"/>
      <c r="AM58"/>
      <c r="AN58"/>
      <c r="AO58"/>
      <c r="AP58"/>
      <c r="AQ58" s="10"/>
      <c r="AR58" s="9"/>
      <c r="AS58" s="9"/>
      <c r="BD58" s="10"/>
      <c r="BM58" s="5"/>
      <c r="BT58" s="4"/>
    </row>
    <row r="59" spans="1:75" s="2" customFormat="1">
      <c r="E59" s="10"/>
      <c r="F59" s="10"/>
      <c r="G59" s="10"/>
      <c r="H59" s="11"/>
      <c r="I59" s="11"/>
      <c r="J59" s="12"/>
      <c r="K59" s="1"/>
      <c r="L59" s="225"/>
      <c r="M59" s="232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9"/>
      <c r="AJ59" s="10"/>
      <c r="AK59" s="9"/>
      <c r="AL59" s="10"/>
      <c r="AM59"/>
      <c r="AN59"/>
      <c r="AO59"/>
      <c r="AP59"/>
      <c r="AQ59" s="10"/>
      <c r="AR59" s="9"/>
      <c r="AS59" s="9"/>
      <c r="BD59" s="10"/>
      <c r="BM59" s="5"/>
      <c r="BT59" s="4"/>
    </row>
    <row r="60" spans="1:75" s="2" customFormat="1">
      <c r="E60" s="10"/>
      <c r="F60" s="10"/>
      <c r="G60" s="10"/>
      <c r="H60" s="11"/>
      <c r="I60" s="11"/>
      <c r="J60" s="12"/>
      <c r="K60" s="1"/>
      <c r="L60" s="225"/>
      <c r="M60" s="232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9"/>
      <c r="AJ60" s="10"/>
      <c r="AK60" s="9"/>
      <c r="AL60" s="10"/>
      <c r="AM60"/>
      <c r="AN60"/>
      <c r="AO60"/>
      <c r="AP60"/>
      <c r="AQ60" s="10"/>
      <c r="AR60" s="9"/>
      <c r="AS60" s="9"/>
      <c r="BD60" s="10"/>
      <c r="BM60" s="5"/>
      <c r="BT60" s="4"/>
    </row>
    <row r="61" spans="1:75" s="2" customFormat="1">
      <c r="E61" s="10"/>
      <c r="F61" s="10"/>
      <c r="G61" s="10"/>
      <c r="H61" s="11"/>
      <c r="I61" s="11"/>
      <c r="J61" s="12"/>
      <c r="K61" s="1"/>
      <c r="L61" s="225"/>
      <c r="M61" s="232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9"/>
      <c r="AJ61" s="10"/>
      <c r="AK61" s="9"/>
      <c r="AL61" s="10"/>
      <c r="AM61"/>
      <c r="AN61"/>
      <c r="AO61"/>
      <c r="AP61"/>
      <c r="AQ61" s="10"/>
      <c r="AR61" s="9"/>
      <c r="AS61" s="9"/>
      <c r="BD61" s="10"/>
      <c r="BM61" s="5"/>
      <c r="BT61" s="4"/>
    </row>
    <row r="62" spans="1:75" s="2" customFormat="1">
      <c r="E62" s="10"/>
      <c r="F62" s="10"/>
      <c r="G62" s="10"/>
      <c r="H62" s="11"/>
      <c r="I62" s="11"/>
      <c r="J62" s="12"/>
      <c r="K62" s="1"/>
      <c r="L62" s="225"/>
      <c r="M62" s="232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9"/>
      <c r="AJ62" s="10"/>
      <c r="AK62" s="9"/>
      <c r="AL62" s="10"/>
      <c r="AM62"/>
      <c r="AN62"/>
      <c r="AO62"/>
      <c r="AP62"/>
      <c r="AQ62" s="10"/>
      <c r="AR62" s="9"/>
      <c r="AS62" s="9"/>
      <c r="BD62" s="10"/>
      <c r="BM62" s="5"/>
      <c r="BT62" s="4"/>
    </row>
    <row r="63" spans="1:75" s="2" customFormat="1">
      <c r="E63" s="10"/>
      <c r="F63" s="10"/>
      <c r="G63" s="10"/>
      <c r="H63" s="11"/>
      <c r="I63" s="11"/>
      <c r="J63" s="12"/>
      <c r="K63" s="1"/>
      <c r="L63" s="225"/>
      <c r="M63" s="232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9"/>
      <c r="AJ63" s="10"/>
      <c r="AK63" s="9"/>
      <c r="AL63" s="10"/>
      <c r="AM63"/>
      <c r="AN63"/>
      <c r="AO63"/>
      <c r="AP63"/>
      <c r="AQ63" s="10"/>
      <c r="AR63" s="9"/>
      <c r="AS63" s="9"/>
      <c r="BD63" s="10"/>
      <c r="BM63" s="5"/>
      <c r="BT63" s="4"/>
    </row>
    <row r="64" spans="1:75" s="2" customFormat="1">
      <c r="E64" s="10"/>
      <c r="F64" s="10"/>
      <c r="G64" s="10"/>
      <c r="H64" s="11"/>
      <c r="I64" s="11"/>
      <c r="J64" s="12"/>
      <c r="K64" s="1"/>
      <c r="L64" s="225"/>
      <c r="M64" s="232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9"/>
      <c r="AJ64" s="10"/>
      <c r="AK64" s="9"/>
      <c r="AL64" s="10"/>
      <c r="AM64"/>
      <c r="AN64"/>
      <c r="AO64"/>
      <c r="AP64"/>
      <c r="AQ64" s="10"/>
      <c r="AR64" s="9"/>
      <c r="AS64" s="9"/>
      <c r="BD64" s="10"/>
      <c r="BM64" s="5"/>
      <c r="BT64" s="4"/>
    </row>
    <row r="65" spans="5:72" s="2" customFormat="1">
      <c r="E65" s="10"/>
      <c r="F65" s="10"/>
      <c r="G65" s="10"/>
      <c r="H65" s="11"/>
      <c r="I65" s="11"/>
      <c r="J65" s="12"/>
      <c r="K65" s="1"/>
      <c r="L65" s="225"/>
      <c r="M65" s="232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9"/>
      <c r="AJ65" s="10"/>
      <c r="AK65" s="9"/>
      <c r="AL65" s="10"/>
      <c r="AM65"/>
      <c r="AN65"/>
      <c r="AO65"/>
      <c r="AP65"/>
      <c r="AQ65" s="10"/>
      <c r="AR65" s="9"/>
      <c r="AS65" s="9"/>
      <c r="BD65" s="10"/>
      <c r="BM65" s="5"/>
      <c r="BT65" s="4"/>
    </row>
    <row r="66" spans="5:72" s="2" customFormat="1">
      <c r="E66" s="10"/>
      <c r="F66" s="10"/>
      <c r="G66" s="10"/>
      <c r="H66" s="11"/>
      <c r="I66" s="11"/>
      <c r="J66" s="12"/>
      <c r="K66" s="1"/>
      <c r="L66" s="225"/>
      <c r="M66" s="232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9"/>
      <c r="AJ66" s="10"/>
      <c r="AK66" s="9"/>
      <c r="AL66" s="10"/>
      <c r="AM66"/>
      <c r="AN66"/>
      <c r="AO66"/>
      <c r="AP66"/>
      <c r="AQ66" s="10"/>
      <c r="AR66" s="9"/>
      <c r="AS66" s="9"/>
      <c r="BD66" s="10"/>
      <c r="BM66" s="5"/>
      <c r="BT66" s="4"/>
    </row>
    <row r="67" spans="5:72" s="2" customFormat="1">
      <c r="E67" s="10"/>
      <c r="F67" s="10"/>
      <c r="G67" s="10"/>
      <c r="H67" s="11"/>
      <c r="I67" s="11"/>
      <c r="J67" s="12"/>
      <c r="K67" s="1"/>
      <c r="L67" s="225"/>
      <c r="M67" s="232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9"/>
      <c r="AJ67" s="10"/>
      <c r="AK67" s="9"/>
      <c r="AL67" s="10"/>
      <c r="AM67"/>
      <c r="AN67"/>
      <c r="AO67"/>
      <c r="AP67"/>
      <c r="AQ67" s="10"/>
      <c r="AR67" s="9"/>
      <c r="AS67" s="9"/>
      <c r="BD67" s="10"/>
      <c r="BM67" s="5"/>
      <c r="BT67" s="4"/>
    </row>
    <row r="68" spans="5:72" s="2" customFormat="1">
      <c r="E68" s="10"/>
      <c r="F68" s="10"/>
      <c r="G68" s="10"/>
      <c r="H68" s="11"/>
      <c r="I68" s="11"/>
      <c r="J68" s="12"/>
      <c r="K68" s="1"/>
      <c r="L68" s="225"/>
      <c r="M68" s="232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9"/>
      <c r="AJ68" s="10"/>
      <c r="AK68" s="9"/>
      <c r="AL68" s="10"/>
      <c r="AM68"/>
      <c r="AN68"/>
      <c r="AO68"/>
      <c r="AP68"/>
      <c r="AQ68" s="10"/>
      <c r="AR68" s="9"/>
      <c r="AS68" s="9"/>
      <c r="BD68" s="10"/>
      <c r="BM68" s="5"/>
      <c r="BT68" s="4"/>
    </row>
    <row r="69" spans="5:72" s="2" customFormat="1">
      <c r="E69" s="10"/>
      <c r="F69" s="10"/>
      <c r="G69" s="10"/>
      <c r="H69" s="11"/>
      <c r="I69" s="11"/>
      <c r="J69" s="12"/>
      <c r="K69" s="1"/>
      <c r="L69" s="225"/>
      <c r="M69" s="232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9"/>
      <c r="AJ69" s="10"/>
      <c r="AK69" s="9"/>
      <c r="AL69" s="10"/>
      <c r="AM69"/>
      <c r="AN69"/>
      <c r="AO69"/>
      <c r="AP69"/>
      <c r="AQ69" s="10"/>
      <c r="AR69" s="9"/>
      <c r="AS69" s="9"/>
      <c r="BD69" s="10"/>
      <c r="BM69" s="5"/>
      <c r="BT69" s="4"/>
    </row>
    <row r="70" spans="5:72" s="2" customFormat="1">
      <c r="E70" s="10"/>
      <c r="F70" s="10"/>
      <c r="G70" s="10"/>
      <c r="H70" s="11"/>
      <c r="I70" s="11"/>
      <c r="J70" s="12"/>
      <c r="K70" s="1"/>
      <c r="L70" s="225"/>
      <c r="M70" s="232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9"/>
      <c r="AJ70" s="10"/>
      <c r="AK70" s="9"/>
      <c r="AL70" s="10"/>
      <c r="AM70"/>
      <c r="AN70"/>
      <c r="AO70"/>
      <c r="AP70"/>
      <c r="AQ70" s="10"/>
      <c r="AR70" s="9"/>
      <c r="AS70" s="9"/>
      <c r="BD70" s="10"/>
      <c r="BM70" s="5"/>
      <c r="BT70" s="4"/>
    </row>
    <row r="71" spans="5:72" s="2" customFormat="1">
      <c r="E71" s="10"/>
      <c r="F71" s="10"/>
      <c r="G71" s="10"/>
      <c r="H71" s="11"/>
      <c r="I71" s="11"/>
      <c r="J71" s="12"/>
      <c r="K71" s="1"/>
      <c r="L71" s="225"/>
      <c r="M71" s="232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9"/>
      <c r="AJ71" s="10"/>
      <c r="AK71" s="9"/>
      <c r="AL71" s="10"/>
      <c r="AM71"/>
      <c r="AN71"/>
      <c r="AO71"/>
      <c r="AP71"/>
      <c r="AQ71" s="10"/>
      <c r="AR71" s="9"/>
      <c r="AS71" s="9"/>
      <c r="BD71" s="10"/>
      <c r="BM71" s="5"/>
      <c r="BT71" s="4"/>
    </row>
    <row r="72" spans="5:72" s="2" customFormat="1">
      <c r="E72" s="10"/>
      <c r="F72" s="10"/>
      <c r="G72" s="10"/>
      <c r="H72" s="11"/>
      <c r="I72" s="11"/>
      <c r="J72" s="12"/>
      <c r="K72" s="1"/>
      <c r="L72" s="225"/>
      <c r="M72" s="232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9"/>
      <c r="AJ72" s="10"/>
      <c r="AK72" s="9"/>
      <c r="AL72" s="10"/>
      <c r="AM72"/>
      <c r="AN72"/>
      <c r="AO72"/>
      <c r="AP72"/>
      <c r="AQ72" s="10"/>
      <c r="AR72" s="9"/>
      <c r="AS72" s="9"/>
      <c r="BD72" s="10"/>
      <c r="BM72" s="5"/>
      <c r="BT72" s="4"/>
    </row>
    <row r="73" spans="5:72" s="2" customFormat="1">
      <c r="E73" s="10"/>
      <c r="F73" s="10"/>
      <c r="G73" s="10"/>
      <c r="H73" s="11"/>
      <c r="I73" s="11"/>
      <c r="J73" s="12"/>
      <c r="K73" s="1"/>
      <c r="L73" s="225"/>
      <c r="M73" s="232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9"/>
      <c r="AJ73" s="10"/>
      <c r="AK73" s="9"/>
      <c r="AL73" s="10"/>
      <c r="AM73"/>
      <c r="AN73"/>
      <c r="AO73"/>
      <c r="AP73"/>
      <c r="AQ73" s="10"/>
      <c r="AR73" s="9"/>
      <c r="AS73" s="9"/>
      <c r="BD73" s="10"/>
      <c r="BM73" s="5"/>
      <c r="BT73" s="4"/>
    </row>
    <row r="74" spans="5:72" s="2" customFormat="1">
      <c r="E74" s="10"/>
      <c r="F74" s="10"/>
      <c r="G74" s="10"/>
      <c r="H74" s="11"/>
      <c r="I74" s="11"/>
      <c r="J74" s="12"/>
      <c r="K74" s="1"/>
      <c r="L74" s="225"/>
      <c r="M74" s="232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9"/>
      <c r="AJ74" s="10"/>
      <c r="AK74" s="9"/>
      <c r="AL74" s="10"/>
      <c r="AM74"/>
      <c r="AN74"/>
      <c r="AO74"/>
      <c r="AP74"/>
      <c r="AQ74" s="10"/>
      <c r="AR74" s="9"/>
      <c r="AS74" s="9"/>
      <c r="BD74" s="10"/>
      <c r="BM74" s="5"/>
      <c r="BT74" s="4"/>
    </row>
    <row r="75" spans="5:72" s="2" customFormat="1">
      <c r="E75" s="10"/>
      <c r="F75" s="10"/>
      <c r="G75" s="10"/>
      <c r="H75" s="11"/>
      <c r="I75" s="11"/>
      <c r="J75" s="12"/>
      <c r="K75" s="1"/>
      <c r="L75" s="225"/>
      <c r="M75" s="232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9"/>
      <c r="AJ75" s="10"/>
      <c r="AK75" s="9"/>
      <c r="AL75" s="10"/>
      <c r="AM75"/>
      <c r="AN75"/>
      <c r="AO75"/>
      <c r="AP75"/>
      <c r="AQ75" s="10"/>
      <c r="AR75" s="9"/>
      <c r="AS75" s="9"/>
      <c r="BD75" s="10"/>
      <c r="BM75" s="5"/>
      <c r="BT75" s="4"/>
    </row>
    <row r="76" spans="5:72" s="2" customFormat="1">
      <c r="E76" s="10"/>
      <c r="F76" s="10"/>
      <c r="G76" s="10"/>
      <c r="H76" s="11"/>
      <c r="I76" s="11"/>
      <c r="J76" s="12"/>
      <c r="K76" s="1"/>
      <c r="L76" s="225"/>
      <c r="M76" s="232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9"/>
      <c r="AJ76" s="10"/>
      <c r="AK76" s="9"/>
      <c r="AL76" s="10"/>
      <c r="AM76"/>
      <c r="AN76"/>
      <c r="AO76"/>
      <c r="AP76"/>
      <c r="AQ76" s="10"/>
      <c r="AR76" s="9"/>
      <c r="AS76" s="9"/>
      <c r="BD76" s="10"/>
      <c r="BM76" s="5"/>
      <c r="BT76" s="4"/>
    </row>
    <row r="77" spans="5:72" s="2" customFormat="1">
      <c r="E77" s="10"/>
      <c r="F77" s="10"/>
      <c r="G77" s="10"/>
      <c r="H77" s="11"/>
      <c r="I77" s="11"/>
      <c r="J77" s="12"/>
      <c r="K77" s="1"/>
      <c r="L77" s="225"/>
      <c r="M77" s="232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9"/>
      <c r="AJ77" s="10"/>
      <c r="AK77" s="9"/>
      <c r="AL77" s="10"/>
      <c r="AM77"/>
      <c r="AN77"/>
      <c r="AO77"/>
      <c r="AP77"/>
      <c r="AQ77" s="10"/>
      <c r="AR77" s="9"/>
      <c r="AS77" s="9"/>
      <c r="BD77" s="10"/>
      <c r="BM77" s="5"/>
      <c r="BT77" s="4"/>
    </row>
    <row r="78" spans="5:72" s="2" customFormat="1">
      <c r="E78" s="10"/>
      <c r="F78" s="10"/>
      <c r="G78" s="10"/>
      <c r="H78" s="11"/>
      <c r="I78" s="11"/>
      <c r="J78" s="12"/>
      <c r="K78" s="1"/>
      <c r="L78" s="225"/>
      <c r="M78" s="232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9"/>
      <c r="AJ78" s="10"/>
      <c r="AK78" s="9"/>
      <c r="AL78" s="10"/>
      <c r="AM78"/>
      <c r="AN78"/>
      <c r="AO78"/>
      <c r="AP78"/>
      <c r="AQ78" s="10"/>
      <c r="AR78" s="9"/>
      <c r="AS78" s="9"/>
      <c r="BD78" s="10"/>
      <c r="BM78" s="5"/>
      <c r="BT78" s="4"/>
    </row>
    <row r="79" spans="5:72" s="2" customFormat="1">
      <c r="E79" s="10"/>
      <c r="F79" s="10"/>
      <c r="G79" s="10"/>
      <c r="H79" s="11"/>
      <c r="I79" s="11"/>
      <c r="J79" s="12"/>
      <c r="K79" s="1"/>
      <c r="L79" s="225"/>
      <c r="M79" s="232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9"/>
      <c r="AJ79" s="10"/>
      <c r="AK79" s="9"/>
      <c r="AL79" s="10"/>
      <c r="AM79"/>
      <c r="AN79"/>
      <c r="AO79"/>
      <c r="AP79"/>
      <c r="AQ79" s="10"/>
      <c r="AR79" s="9"/>
      <c r="AS79" s="9"/>
      <c r="BD79" s="10"/>
      <c r="BM79" s="5"/>
      <c r="BT79" s="4"/>
    </row>
    <row r="80" spans="5:72" s="2" customFormat="1">
      <c r="E80" s="10"/>
      <c r="F80" s="10"/>
      <c r="G80" s="10"/>
      <c r="H80" s="11"/>
      <c r="I80" s="11"/>
      <c r="J80" s="12"/>
      <c r="K80" s="1"/>
      <c r="L80" s="225"/>
      <c r="M80" s="232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9"/>
      <c r="AJ80" s="10"/>
      <c r="AK80" s="9"/>
      <c r="AL80" s="10"/>
      <c r="AM80"/>
      <c r="AN80"/>
      <c r="AO80"/>
      <c r="AP80"/>
      <c r="AQ80" s="10"/>
      <c r="AR80" s="9"/>
      <c r="AS80" s="9"/>
      <c r="BD80" s="10"/>
      <c r="BM80" s="5"/>
      <c r="BT80" s="4"/>
    </row>
    <row r="81" spans="5:72" s="2" customFormat="1">
      <c r="E81" s="10"/>
      <c r="F81" s="10"/>
      <c r="G81" s="10"/>
      <c r="H81" s="11"/>
      <c r="I81" s="11"/>
      <c r="J81" s="12"/>
      <c r="K81" s="1"/>
      <c r="L81" s="225"/>
      <c r="M81" s="232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9"/>
      <c r="AJ81" s="10"/>
      <c r="AK81" s="9"/>
      <c r="AL81" s="10"/>
      <c r="AM81"/>
      <c r="AN81"/>
      <c r="AO81"/>
      <c r="AP81"/>
      <c r="AQ81" s="10"/>
      <c r="AR81" s="9"/>
      <c r="AS81" s="9"/>
      <c r="BD81" s="10"/>
      <c r="BM81" s="5"/>
      <c r="BT81" s="4"/>
    </row>
    <row r="82" spans="5:72" s="2" customFormat="1">
      <c r="E82" s="10"/>
      <c r="F82" s="10"/>
      <c r="G82" s="10"/>
      <c r="H82" s="11"/>
      <c r="I82" s="11"/>
      <c r="J82" s="12"/>
      <c r="K82" s="1"/>
      <c r="L82" s="225"/>
      <c r="M82" s="232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9"/>
      <c r="AJ82" s="10"/>
      <c r="AK82" s="9"/>
      <c r="AL82" s="10"/>
      <c r="AM82"/>
      <c r="AN82"/>
      <c r="AO82"/>
      <c r="AP82"/>
      <c r="AQ82" s="10"/>
      <c r="AR82" s="9"/>
      <c r="AS82" s="9"/>
      <c r="BD82" s="10"/>
      <c r="BM82" s="5"/>
      <c r="BT82" s="4"/>
    </row>
    <row r="83" spans="5:72" s="2" customFormat="1">
      <c r="E83" s="10"/>
      <c r="F83" s="10"/>
      <c r="G83" s="10"/>
      <c r="H83" s="11"/>
      <c r="I83" s="11"/>
      <c r="J83" s="12"/>
      <c r="K83" s="1"/>
      <c r="L83" s="225"/>
      <c r="M83" s="232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9"/>
      <c r="AJ83" s="10"/>
      <c r="AK83" s="9"/>
      <c r="AL83" s="10"/>
      <c r="AM83"/>
      <c r="AN83"/>
      <c r="AO83"/>
      <c r="AP83"/>
      <c r="AQ83" s="10"/>
      <c r="AR83" s="9"/>
      <c r="AS83" s="9"/>
      <c r="BD83" s="10"/>
      <c r="BM83" s="5"/>
      <c r="BT83" s="4"/>
    </row>
    <row r="84" spans="5:72" s="2" customFormat="1">
      <c r="E84" s="10"/>
      <c r="F84" s="10"/>
      <c r="G84" s="10"/>
      <c r="H84" s="11"/>
      <c r="I84" s="11"/>
      <c r="J84" s="12"/>
      <c r="K84" s="1"/>
      <c r="L84" s="225"/>
      <c r="M84" s="232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9"/>
      <c r="AJ84" s="10"/>
      <c r="AK84" s="9"/>
      <c r="AL84" s="10"/>
      <c r="AM84"/>
      <c r="AN84"/>
      <c r="AO84"/>
      <c r="AP84"/>
      <c r="AQ84" s="10"/>
      <c r="AR84" s="9"/>
      <c r="AS84" s="9"/>
      <c r="BD84" s="10"/>
      <c r="BM84" s="5"/>
      <c r="BT84" s="4"/>
    </row>
    <row r="85" spans="5:72" s="2" customFormat="1">
      <c r="E85" s="10"/>
      <c r="F85" s="10"/>
      <c r="G85" s="10"/>
      <c r="H85" s="11"/>
      <c r="I85" s="11"/>
      <c r="J85" s="12"/>
      <c r="K85" s="1"/>
      <c r="L85" s="225"/>
      <c r="M85" s="232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9"/>
      <c r="AJ85" s="10"/>
      <c r="AK85" s="9"/>
      <c r="AL85" s="10"/>
      <c r="AM85"/>
      <c r="AN85"/>
      <c r="AO85"/>
      <c r="AP85"/>
      <c r="AQ85" s="10"/>
      <c r="AR85" s="9"/>
      <c r="AS85" s="9"/>
      <c r="BD85" s="10"/>
      <c r="BM85" s="5"/>
      <c r="BT85" s="4"/>
    </row>
    <row r="86" spans="5:72" s="2" customFormat="1">
      <c r="E86" s="10"/>
      <c r="F86" s="10"/>
      <c r="G86" s="10"/>
      <c r="H86" s="11"/>
      <c r="I86" s="11"/>
      <c r="J86" s="12"/>
      <c r="K86" s="1"/>
      <c r="L86" s="225"/>
      <c r="M86" s="232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9"/>
      <c r="AJ86" s="10"/>
      <c r="AK86" s="9"/>
      <c r="AL86" s="10"/>
      <c r="AM86"/>
      <c r="AN86"/>
      <c r="AO86"/>
      <c r="AP86"/>
      <c r="AQ86" s="10"/>
      <c r="AR86" s="9"/>
      <c r="AS86" s="9"/>
      <c r="BD86" s="10"/>
      <c r="BM86" s="5"/>
      <c r="BT86" s="4"/>
    </row>
    <row r="87" spans="5:72" s="2" customFormat="1">
      <c r="E87" s="10"/>
      <c r="F87" s="10"/>
      <c r="G87" s="10"/>
      <c r="H87" s="11"/>
      <c r="I87" s="11"/>
      <c r="J87" s="12"/>
      <c r="K87" s="1"/>
      <c r="L87" s="225"/>
      <c r="M87" s="232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9"/>
      <c r="AJ87" s="10"/>
      <c r="AK87" s="9"/>
      <c r="AL87" s="10"/>
      <c r="AM87"/>
      <c r="AN87"/>
      <c r="AO87"/>
      <c r="AP87"/>
      <c r="AQ87" s="10"/>
      <c r="AR87" s="9"/>
      <c r="AS87" s="9"/>
      <c r="BD87" s="10"/>
      <c r="BM87" s="5"/>
      <c r="BT87" s="4"/>
    </row>
    <row r="88" spans="5:72" s="2" customFormat="1">
      <c r="E88" s="10"/>
      <c r="F88" s="10"/>
      <c r="G88" s="10"/>
      <c r="H88" s="11"/>
      <c r="I88" s="11"/>
      <c r="J88" s="12"/>
      <c r="K88" s="1"/>
      <c r="L88" s="225"/>
      <c r="M88" s="232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9"/>
      <c r="AJ88" s="10"/>
      <c r="AK88" s="9"/>
      <c r="AL88" s="10"/>
      <c r="AM88"/>
      <c r="AN88"/>
      <c r="AO88"/>
      <c r="AP88"/>
      <c r="AQ88" s="10"/>
      <c r="AR88" s="9"/>
      <c r="AS88" s="9"/>
      <c r="BD88" s="10"/>
      <c r="BM88" s="5"/>
      <c r="BT88" s="4"/>
    </row>
    <row r="89" spans="5:72" s="2" customFormat="1">
      <c r="E89" s="10"/>
      <c r="F89" s="10"/>
      <c r="G89" s="10"/>
      <c r="H89" s="11"/>
      <c r="I89" s="11"/>
      <c r="J89" s="12"/>
      <c r="K89" s="1"/>
      <c r="L89" s="225"/>
      <c r="M89" s="232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9"/>
      <c r="AJ89" s="10"/>
      <c r="AK89" s="9"/>
      <c r="AL89" s="10"/>
      <c r="AM89"/>
      <c r="AN89"/>
      <c r="AO89"/>
      <c r="AP89"/>
      <c r="AQ89" s="10"/>
      <c r="AR89" s="9"/>
      <c r="AS89" s="9"/>
      <c r="BD89" s="10"/>
      <c r="BM89" s="5"/>
      <c r="BT89" s="4"/>
    </row>
    <row r="90" spans="5:72" s="2" customFormat="1">
      <c r="E90" s="10"/>
      <c r="F90" s="10"/>
      <c r="G90" s="10"/>
      <c r="H90" s="11"/>
      <c r="I90" s="11"/>
      <c r="J90" s="12"/>
      <c r="K90" s="1"/>
      <c r="L90" s="225"/>
      <c r="M90" s="232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9"/>
      <c r="AJ90" s="10"/>
      <c r="AK90" s="9"/>
      <c r="AL90" s="10"/>
      <c r="AM90"/>
      <c r="AN90"/>
      <c r="AO90"/>
      <c r="AP90"/>
      <c r="AQ90" s="10"/>
      <c r="AR90" s="9"/>
      <c r="AS90" s="9"/>
      <c r="BD90" s="10"/>
      <c r="BM90" s="5"/>
      <c r="BT90" s="4"/>
    </row>
    <row r="91" spans="5:72" s="2" customFormat="1">
      <c r="E91" s="10"/>
      <c r="F91" s="10"/>
      <c r="G91" s="10"/>
      <c r="H91" s="11"/>
      <c r="I91" s="11"/>
      <c r="J91" s="12"/>
      <c r="K91" s="1"/>
      <c r="L91" s="225"/>
      <c r="M91" s="232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9"/>
      <c r="AJ91" s="10"/>
      <c r="AK91" s="9"/>
      <c r="AL91" s="10"/>
      <c r="AM91"/>
      <c r="AN91"/>
      <c r="AO91"/>
      <c r="AP91"/>
      <c r="AQ91" s="10"/>
      <c r="AR91" s="9"/>
      <c r="AS91" s="9"/>
      <c r="BD91" s="10"/>
      <c r="BM91" s="5"/>
      <c r="BT91" s="4"/>
    </row>
    <row r="92" spans="5:72" s="2" customFormat="1">
      <c r="E92" s="10"/>
      <c r="F92" s="10"/>
      <c r="G92" s="10"/>
      <c r="H92" s="11"/>
      <c r="I92" s="11"/>
      <c r="J92" s="12"/>
      <c r="K92" s="1"/>
      <c r="L92" s="225"/>
      <c r="M92" s="232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9"/>
      <c r="AJ92" s="10"/>
      <c r="AK92" s="9"/>
      <c r="AL92" s="10"/>
      <c r="AM92"/>
      <c r="AN92"/>
      <c r="AO92"/>
      <c r="AP92"/>
      <c r="AQ92" s="10"/>
      <c r="AR92" s="9"/>
      <c r="AS92" s="9"/>
      <c r="BD92" s="10"/>
      <c r="BM92" s="5"/>
      <c r="BT92" s="4"/>
    </row>
    <row r="93" spans="5:72" s="2" customFormat="1">
      <c r="E93" s="10"/>
      <c r="F93" s="10"/>
      <c r="G93" s="10"/>
      <c r="H93" s="11"/>
      <c r="I93" s="11"/>
      <c r="J93" s="12"/>
      <c r="K93" s="1"/>
      <c r="L93" s="225"/>
      <c r="M93" s="232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9"/>
      <c r="AJ93" s="10"/>
      <c r="AK93" s="9"/>
      <c r="AL93" s="10"/>
      <c r="AM93"/>
      <c r="AN93"/>
      <c r="AO93"/>
      <c r="AP93"/>
      <c r="AQ93" s="10"/>
      <c r="AR93" s="9"/>
      <c r="AS93" s="9"/>
      <c r="BD93" s="10"/>
      <c r="BM93" s="5"/>
      <c r="BT93" s="4"/>
    </row>
    <row r="94" spans="5:72" s="2" customFormat="1">
      <c r="E94" s="10"/>
      <c r="F94" s="10"/>
      <c r="G94" s="10"/>
      <c r="H94" s="11"/>
      <c r="I94" s="11"/>
      <c r="J94" s="12"/>
      <c r="K94" s="1"/>
      <c r="L94" s="225"/>
      <c r="M94" s="232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9"/>
      <c r="AJ94" s="10"/>
      <c r="AK94" s="9"/>
      <c r="AL94" s="10"/>
      <c r="AM94"/>
      <c r="AN94"/>
      <c r="AO94"/>
      <c r="AP94"/>
      <c r="AQ94" s="10"/>
      <c r="AR94" s="9"/>
      <c r="AS94" s="9"/>
      <c r="BD94" s="10"/>
      <c r="BM94" s="5"/>
      <c r="BT94" s="4"/>
    </row>
    <row r="95" spans="5:72" s="2" customFormat="1">
      <c r="E95" s="10"/>
      <c r="F95" s="10"/>
      <c r="G95" s="10"/>
      <c r="H95" s="11"/>
      <c r="I95" s="11"/>
      <c r="J95" s="12"/>
      <c r="K95" s="1"/>
      <c r="L95" s="225"/>
      <c r="M95" s="232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9"/>
      <c r="AJ95" s="10"/>
      <c r="AK95" s="9"/>
      <c r="AL95" s="10"/>
      <c r="AM95"/>
      <c r="AN95"/>
      <c r="AO95"/>
      <c r="AP95"/>
      <c r="AQ95" s="10"/>
      <c r="AR95" s="9"/>
      <c r="AS95" s="9"/>
      <c r="BD95" s="10"/>
      <c r="BM95" s="5"/>
      <c r="BT95" s="4"/>
    </row>
    <row r="96" spans="5:72" s="2" customFormat="1">
      <c r="E96" s="10"/>
      <c r="F96" s="10"/>
      <c r="G96" s="10"/>
      <c r="H96" s="11"/>
      <c r="I96" s="11"/>
      <c r="J96" s="12"/>
      <c r="K96" s="1"/>
      <c r="L96" s="225"/>
      <c r="M96" s="232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9"/>
      <c r="AJ96" s="10"/>
      <c r="AK96" s="9"/>
      <c r="AL96" s="10"/>
      <c r="AM96"/>
      <c r="AN96"/>
      <c r="AO96"/>
      <c r="AP96"/>
      <c r="AQ96" s="10"/>
      <c r="AR96" s="9"/>
      <c r="AS96" s="9"/>
      <c r="BD96" s="10"/>
      <c r="BM96" s="5"/>
      <c r="BT96" s="4"/>
    </row>
    <row r="97" spans="5:72" s="2" customFormat="1">
      <c r="E97" s="10"/>
      <c r="F97" s="10"/>
      <c r="G97" s="10"/>
      <c r="H97" s="11"/>
      <c r="I97" s="11"/>
      <c r="J97" s="12"/>
      <c r="K97" s="1"/>
      <c r="L97" s="225"/>
      <c r="M97" s="232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9"/>
      <c r="AJ97" s="10"/>
      <c r="AK97" s="9"/>
      <c r="AL97" s="10"/>
      <c r="AM97"/>
      <c r="AN97"/>
      <c r="AO97"/>
      <c r="AP97"/>
      <c r="AQ97" s="10"/>
      <c r="AR97" s="9"/>
      <c r="AS97" s="9"/>
      <c r="BD97" s="10"/>
      <c r="BM97" s="5"/>
      <c r="BT97" s="4"/>
    </row>
    <row r="98" spans="5:72" s="2" customFormat="1">
      <c r="E98" s="10"/>
      <c r="F98" s="10"/>
      <c r="G98" s="10"/>
      <c r="H98" s="11"/>
      <c r="I98" s="11"/>
      <c r="J98" s="12"/>
      <c r="K98" s="1"/>
      <c r="L98" s="225"/>
      <c r="M98" s="232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9"/>
      <c r="AJ98" s="10"/>
      <c r="AK98" s="9"/>
      <c r="AL98" s="10"/>
      <c r="AM98"/>
      <c r="AN98"/>
      <c r="AO98"/>
      <c r="AP98"/>
      <c r="AQ98" s="10"/>
      <c r="AR98" s="9"/>
      <c r="AS98" s="9"/>
      <c r="BD98" s="10"/>
      <c r="BM98" s="5"/>
      <c r="BT98" s="4"/>
    </row>
    <row r="99" spans="5:72" s="2" customFormat="1">
      <c r="E99" s="10"/>
      <c r="F99" s="10"/>
      <c r="G99" s="10"/>
      <c r="H99" s="11"/>
      <c r="I99" s="11"/>
      <c r="J99" s="12"/>
      <c r="K99" s="1"/>
      <c r="L99" s="225"/>
      <c r="M99" s="232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9"/>
      <c r="AJ99" s="10"/>
      <c r="AK99" s="9"/>
      <c r="AL99" s="10"/>
      <c r="AM99"/>
      <c r="AN99"/>
      <c r="AO99"/>
      <c r="AP99"/>
      <c r="AQ99" s="10"/>
      <c r="AR99" s="9"/>
      <c r="AS99" s="9"/>
      <c r="BD99" s="10"/>
      <c r="BM99" s="5"/>
      <c r="BT99" s="4"/>
    </row>
    <row r="100" spans="5:72" s="2" customFormat="1">
      <c r="E100" s="10"/>
      <c r="F100" s="10"/>
      <c r="G100" s="10"/>
      <c r="H100" s="11"/>
      <c r="I100" s="11"/>
      <c r="J100" s="12"/>
      <c r="K100" s="1"/>
      <c r="L100" s="225"/>
      <c r="M100" s="232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9"/>
      <c r="AJ100" s="10"/>
      <c r="AK100" s="9"/>
      <c r="AL100" s="10"/>
      <c r="AM100"/>
      <c r="AN100"/>
      <c r="AO100"/>
      <c r="AP100"/>
      <c r="AQ100" s="10"/>
      <c r="AR100" s="9"/>
      <c r="AS100" s="9"/>
      <c r="BD100" s="10"/>
      <c r="BM100" s="5"/>
      <c r="BT100" s="4"/>
    </row>
    <row r="101" spans="5:72" s="2" customFormat="1">
      <c r="E101" s="10"/>
      <c r="F101" s="10"/>
      <c r="G101" s="10"/>
      <c r="H101" s="11"/>
      <c r="I101" s="11"/>
      <c r="J101" s="12"/>
      <c r="K101" s="1"/>
      <c r="L101" s="225"/>
      <c r="M101" s="232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9"/>
      <c r="AJ101" s="10"/>
      <c r="AK101" s="9"/>
      <c r="AL101" s="10"/>
      <c r="AM101"/>
      <c r="AN101"/>
      <c r="AO101"/>
      <c r="AP101"/>
      <c r="AQ101" s="10"/>
      <c r="AR101" s="9"/>
      <c r="AS101" s="9"/>
      <c r="BD101" s="10"/>
      <c r="BM101" s="5"/>
      <c r="BT101" s="4"/>
    </row>
    <row r="102" spans="5:72" s="2" customFormat="1">
      <c r="E102" s="10"/>
      <c r="F102" s="10"/>
      <c r="G102" s="10"/>
      <c r="H102" s="11"/>
      <c r="I102" s="11"/>
      <c r="J102" s="12"/>
      <c r="K102" s="1"/>
      <c r="L102" s="225"/>
      <c r="M102" s="232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9"/>
      <c r="AJ102" s="10"/>
      <c r="AK102" s="9"/>
      <c r="AL102" s="10"/>
      <c r="AM102"/>
      <c r="AN102"/>
      <c r="AO102"/>
      <c r="AP102"/>
      <c r="AQ102" s="10"/>
      <c r="AR102" s="9"/>
      <c r="AS102" s="9"/>
      <c r="BD102" s="10"/>
      <c r="BM102" s="5"/>
      <c r="BT102" s="4"/>
    </row>
    <row r="103" spans="5:72" s="2" customFormat="1">
      <c r="E103" s="10"/>
      <c r="F103" s="10"/>
      <c r="G103" s="10"/>
      <c r="H103" s="11"/>
      <c r="I103" s="11"/>
      <c r="J103" s="12"/>
      <c r="K103" s="1"/>
      <c r="L103" s="225"/>
      <c r="M103" s="232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9"/>
      <c r="AJ103" s="10"/>
      <c r="AK103" s="9"/>
      <c r="AL103" s="10"/>
      <c r="AM103"/>
      <c r="AN103"/>
      <c r="AO103"/>
      <c r="AP103"/>
      <c r="AQ103" s="10"/>
      <c r="AR103" s="9"/>
      <c r="AS103" s="9"/>
      <c r="BD103" s="10"/>
      <c r="BM103" s="5"/>
      <c r="BT103" s="4"/>
    </row>
    <row r="104" spans="5:72" s="2" customFormat="1">
      <c r="E104" s="10"/>
      <c r="F104" s="10"/>
      <c r="G104" s="10"/>
      <c r="H104" s="11"/>
      <c r="I104" s="11"/>
      <c r="J104" s="12"/>
      <c r="K104" s="1"/>
      <c r="L104" s="225"/>
      <c r="M104" s="232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9"/>
      <c r="AJ104" s="10"/>
      <c r="AK104" s="9"/>
      <c r="AL104" s="10"/>
      <c r="AM104"/>
      <c r="AN104"/>
      <c r="AO104"/>
      <c r="AP104"/>
      <c r="AQ104" s="10"/>
      <c r="AR104" s="9"/>
      <c r="AS104" s="9"/>
      <c r="BD104" s="10"/>
      <c r="BM104" s="5"/>
      <c r="BT104" s="4"/>
    </row>
    <row r="105" spans="5:72" s="2" customFormat="1">
      <c r="E105" s="10"/>
      <c r="F105" s="10"/>
      <c r="G105" s="10"/>
      <c r="H105" s="11"/>
      <c r="I105" s="11"/>
      <c r="J105" s="12"/>
      <c r="K105" s="1"/>
      <c r="L105" s="225"/>
      <c r="M105" s="232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9"/>
      <c r="AJ105" s="10"/>
      <c r="AK105" s="9"/>
      <c r="AL105" s="10"/>
      <c r="AM105"/>
      <c r="AN105"/>
      <c r="AO105"/>
      <c r="AP105"/>
      <c r="AQ105" s="10"/>
      <c r="AR105" s="9"/>
      <c r="AS105" s="9"/>
      <c r="BD105" s="10"/>
      <c r="BM105" s="5"/>
      <c r="BT105" s="4"/>
    </row>
    <row r="106" spans="5:72" s="2" customFormat="1">
      <c r="E106" s="10"/>
      <c r="F106" s="10"/>
      <c r="G106" s="10"/>
      <c r="H106" s="11"/>
      <c r="I106" s="11"/>
      <c r="J106" s="12"/>
      <c r="K106" s="1"/>
      <c r="L106" s="225"/>
      <c r="M106" s="232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9"/>
      <c r="AJ106" s="10"/>
      <c r="AK106" s="9"/>
      <c r="AL106" s="10"/>
      <c r="AM106"/>
      <c r="AN106"/>
      <c r="AO106"/>
      <c r="AP106"/>
      <c r="AQ106" s="10"/>
      <c r="AR106" s="9"/>
      <c r="AS106" s="9"/>
      <c r="BD106" s="10"/>
      <c r="BM106" s="5"/>
      <c r="BT106" s="4"/>
    </row>
    <row r="107" spans="5:72" s="2" customFormat="1">
      <c r="E107" s="10"/>
      <c r="F107" s="10"/>
      <c r="G107" s="10"/>
      <c r="H107" s="11"/>
      <c r="I107" s="11"/>
      <c r="J107" s="12"/>
      <c r="K107" s="1"/>
      <c r="L107" s="225"/>
      <c r="M107" s="232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9"/>
      <c r="AJ107" s="10"/>
      <c r="AK107" s="9"/>
      <c r="AL107" s="10"/>
      <c r="AM107"/>
      <c r="AN107"/>
      <c r="AO107"/>
      <c r="AP107"/>
      <c r="AQ107" s="10"/>
      <c r="AR107" s="9"/>
      <c r="AS107" s="9"/>
      <c r="BD107" s="10"/>
      <c r="BM107" s="5"/>
      <c r="BT107" s="4"/>
    </row>
    <row r="108" spans="5:72" s="2" customFormat="1">
      <c r="E108" s="10"/>
      <c r="F108" s="10"/>
      <c r="G108" s="10"/>
      <c r="H108" s="11"/>
      <c r="I108" s="11"/>
      <c r="J108" s="12"/>
      <c r="K108" s="1"/>
      <c r="L108" s="225"/>
      <c r="M108" s="232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9"/>
      <c r="AJ108" s="10"/>
      <c r="AK108" s="9"/>
      <c r="AL108" s="10"/>
      <c r="AM108"/>
      <c r="AN108"/>
      <c r="AO108"/>
      <c r="AP108"/>
      <c r="AQ108" s="10"/>
      <c r="AR108" s="9"/>
      <c r="AS108" s="9"/>
      <c r="BD108" s="10"/>
      <c r="BM108" s="5"/>
      <c r="BT108" s="4"/>
    </row>
    <row r="109" spans="5:72" s="2" customFormat="1">
      <c r="E109" s="10"/>
      <c r="F109" s="10"/>
      <c r="G109" s="10"/>
      <c r="H109" s="11"/>
      <c r="I109" s="11"/>
      <c r="J109" s="12"/>
      <c r="K109" s="1"/>
      <c r="L109" s="225"/>
      <c r="M109" s="232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9"/>
      <c r="AJ109" s="10"/>
      <c r="AK109" s="9"/>
      <c r="AL109" s="10"/>
      <c r="AM109"/>
      <c r="AN109"/>
      <c r="AO109"/>
      <c r="AP109"/>
      <c r="AQ109" s="10"/>
      <c r="AR109" s="9"/>
      <c r="AS109" s="9"/>
      <c r="BD109" s="10"/>
      <c r="BM109" s="5"/>
      <c r="BT109" s="4"/>
    </row>
    <row r="110" spans="5:72" s="2" customFormat="1">
      <c r="E110" s="10"/>
      <c r="F110" s="10"/>
      <c r="G110" s="10"/>
      <c r="H110" s="11"/>
      <c r="I110" s="11"/>
      <c r="J110" s="12"/>
      <c r="K110" s="1"/>
      <c r="L110" s="225"/>
      <c r="M110" s="232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9"/>
      <c r="AJ110" s="10"/>
      <c r="AK110" s="9"/>
      <c r="AL110" s="10"/>
      <c r="AM110"/>
      <c r="AN110"/>
      <c r="AO110"/>
      <c r="AP110"/>
      <c r="AQ110" s="10"/>
      <c r="AR110" s="9"/>
      <c r="AS110" s="9"/>
      <c r="BD110" s="10"/>
      <c r="BM110" s="5"/>
      <c r="BT110" s="4"/>
    </row>
    <row r="111" spans="5:72" s="2" customFormat="1">
      <c r="E111" s="10"/>
      <c r="F111" s="10"/>
      <c r="G111" s="10"/>
      <c r="H111" s="11"/>
      <c r="I111" s="11"/>
      <c r="J111" s="12"/>
      <c r="K111" s="1"/>
      <c r="L111" s="225"/>
      <c r="M111" s="232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9"/>
      <c r="AJ111" s="10"/>
      <c r="AK111" s="9"/>
      <c r="AL111" s="10"/>
      <c r="AM111"/>
      <c r="AN111"/>
      <c r="AO111"/>
      <c r="AP111"/>
      <c r="AQ111" s="10"/>
      <c r="AR111" s="9"/>
      <c r="AS111" s="9"/>
      <c r="BD111" s="10"/>
      <c r="BM111" s="5"/>
      <c r="BT111" s="4"/>
    </row>
    <row r="112" spans="5:72" s="2" customFormat="1">
      <c r="E112" s="10"/>
      <c r="F112" s="10"/>
      <c r="G112" s="10"/>
      <c r="H112" s="11"/>
      <c r="I112" s="11"/>
      <c r="J112" s="12"/>
      <c r="K112" s="1"/>
      <c r="L112" s="225"/>
      <c r="M112" s="232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9"/>
      <c r="AJ112" s="10"/>
      <c r="AK112" s="9"/>
      <c r="AL112" s="10"/>
      <c r="AM112"/>
      <c r="AN112"/>
      <c r="AO112"/>
      <c r="AP112"/>
      <c r="AQ112" s="10"/>
      <c r="AR112" s="9"/>
      <c r="AS112" s="9"/>
      <c r="BD112" s="10"/>
      <c r="BM112" s="5"/>
      <c r="BT112" s="4"/>
    </row>
    <row r="113" spans="5:72" s="2" customFormat="1">
      <c r="E113" s="10"/>
      <c r="F113" s="10"/>
      <c r="G113" s="10"/>
      <c r="H113" s="11"/>
      <c r="I113" s="11"/>
      <c r="J113" s="12"/>
      <c r="K113" s="1"/>
      <c r="L113" s="225"/>
      <c r="M113" s="232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9"/>
      <c r="AJ113" s="10"/>
      <c r="AK113" s="9"/>
      <c r="AL113" s="10"/>
      <c r="AM113"/>
      <c r="AN113"/>
      <c r="AO113"/>
      <c r="AP113"/>
      <c r="AQ113" s="10"/>
      <c r="AR113" s="9"/>
      <c r="AS113" s="9"/>
      <c r="BD113" s="10"/>
      <c r="BM113" s="5"/>
      <c r="BT113" s="4"/>
    </row>
    <row r="114" spans="5:72" s="2" customFormat="1">
      <c r="E114" s="10"/>
      <c r="F114" s="10"/>
      <c r="G114" s="10"/>
      <c r="H114" s="11"/>
      <c r="I114" s="11"/>
      <c r="J114" s="12"/>
      <c r="K114" s="1"/>
      <c r="L114" s="225"/>
      <c r="M114" s="232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9"/>
      <c r="AJ114" s="10"/>
      <c r="AK114" s="9"/>
      <c r="AL114" s="10"/>
      <c r="AM114"/>
      <c r="AN114"/>
      <c r="AO114"/>
      <c r="AP114"/>
      <c r="AQ114" s="10"/>
      <c r="AR114" s="9"/>
      <c r="AS114" s="9"/>
      <c r="BD114" s="10"/>
      <c r="BM114" s="5"/>
      <c r="BT114" s="4"/>
    </row>
    <row r="115" spans="5:72" s="2" customFormat="1">
      <c r="E115" s="10"/>
      <c r="F115" s="10"/>
      <c r="G115" s="10"/>
      <c r="H115" s="11"/>
      <c r="I115" s="11"/>
      <c r="J115" s="12"/>
      <c r="K115" s="1"/>
      <c r="L115" s="225"/>
      <c r="M115" s="232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9"/>
      <c r="AJ115" s="10"/>
      <c r="AK115" s="9"/>
      <c r="AL115" s="10"/>
      <c r="AM115"/>
      <c r="AN115"/>
      <c r="AO115"/>
      <c r="AP115"/>
      <c r="AQ115" s="10"/>
      <c r="AR115" s="9"/>
      <c r="AS115" s="9"/>
      <c r="BD115" s="10"/>
      <c r="BM115" s="5"/>
      <c r="BT115" s="4"/>
    </row>
    <row r="116" spans="5:72" s="2" customFormat="1">
      <c r="E116" s="10"/>
      <c r="F116" s="10"/>
      <c r="G116" s="10"/>
      <c r="H116" s="11"/>
      <c r="I116" s="11"/>
      <c r="J116" s="12"/>
      <c r="K116" s="1"/>
      <c r="L116" s="225"/>
      <c r="M116" s="232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9"/>
      <c r="AJ116" s="10"/>
      <c r="AK116" s="9"/>
      <c r="AL116" s="10"/>
      <c r="AM116"/>
      <c r="AN116"/>
      <c r="AO116"/>
      <c r="AP116"/>
      <c r="AQ116" s="10"/>
      <c r="AR116" s="9"/>
      <c r="AS116" s="9"/>
      <c r="BD116" s="10"/>
      <c r="BM116" s="5"/>
      <c r="BT116" s="4"/>
    </row>
    <row r="117" spans="5:72" s="2" customFormat="1">
      <c r="E117" s="10"/>
      <c r="F117" s="10"/>
      <c r="G117" s="10"/>
      <c r="H117" s="11"/>
      <c r="I117" s="11"/>
      <c r="J117" s="12"/>
      <c r="K117" s="1"/>
      <c r="L117" s="225"/>
      <c r="M117" s="232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9"/>
      <c r="AJ117" s="10"/>
      <c r="AK117" s="9"/>
      <c r="AL117" s="10"/>
      <c r="AM117"/>
      <c r="AN117"/>
      <c r="AO117"/>
      <c r="AP117"/>
      <c r="AQ117" s="10"/>
      <c r="AR117" s="9"/>
      <c r="AS117" s="9"/>
      <c r="BD117" s="10"/>
      <c r="BM117" s="5"/>
      <c r="BT117" s="4"/>
    </row>
    <row r="118" spans="5:72" s="2" customFormat="1">
      <c r="E118" s="10"/>
      <c r="F118" s="10"/>
      <c r="G118" s="10"/>
      <c r="H118" s="11"/>
      <c r="I118" s="11"/>
      <c r="J118" s="12"/>
      <c r="K118" s="1"/>
      <c r="L118" s="225"/>
      <c r="M118" s="232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9"/>
      <c r="AJ118" s="10"/>
      <c r="AK118" s="9"/>
      <c r="AL118" s="10"/>
      <c r="AM118"/>
      <c r="AN118"/>
      <c r="AO118"/>
      <c r="AP118"/>
      <c r="AQ118" s="10"/>
      <c r="AR118" s="9"/>
      <c r="AS118" s="9"/>
      <c r="BD118" s="10"/>
      <c r="BM118" s="5"/>
      <c r="BT118" s="4"/>
    </row>
    <row r="119" spans="5:72" s="2" customFormat="1">
      <c r="E119" s="10"/>
      <c r="F119" s="10"/>
      <c r="G119" s="10"/>
      <c r="H119" s="11"/>
      <c r="I119" s="11"/>
      <c r="J119" s="12"/>
      <c r="K119" s="1"/>
      <c r="L119" s="225"/>
      <c r="M119" s="232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9"/>
      <c r="AJ119" s="10"/>
      <c r="AK119" s="9"/>
      <c r="AL119" s="10"/>
      <c r="AM119"/>
      <c r="AN119"/>
      <c r="AO119"/>
      <c r="AP119"/>
      <c r="AQ119" s="10"/>
      <c r="AR119" s="9"/>
      <c r="AS119" s="9"/>
      <c r="BD119" s="10"/>
      <c r="BM119" s="5"/>
      <c r="BT119" s="4"/>
    </row>
    <row r="120" spans="5:72" s="2" customFormat="1">
      <c r="E120" s="10"/>
      <c r="F120" s="10"/>
      <c r="G120" s="10"/>
      <c r="H120" s="11"/>
      <c r="I120" s="11"/>
      <c r="J120" s="12"/>
      <c r="K120" s="1"/>
      <c r="L120" s="225"/>
      <c r="M120" s="232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9"/>
      <c r="AJ120" s="10"/>
      <c r="AK120" s="9"/>
      <c r="AL120" s="10"/>
      <c r="AM120"/>
      <c r="AN120"/>
      <c r="AO120"/>
      <c r="AP120"/>
      <c r="AQ120" s="10"/>
      <c r="AR120" s="9"/>
      <c r="AS120" s="9"/>
      <c r="BD120" s="10"/>
      <c r="BM120" s="5"/>
      <c r="BT120" s="4"/>
    </row>
    <row r="121" spans="5:72" s="2" customFormat="1">
      <c r="E121" s="10"/>
      <c r="F121" s="10"/>
      <c r="G121" s="10"/>
      <c r="H121" s="11"/>
      <c r="I121" s="11"/>
      <c r="J121" s="12"/>
      <c r="K121" s="1"/>
      <c r="L121" s="225"/>
      <c r="M121" s="232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9"/>
      <c r="AJ121" s="10"/>
      <c r="AK121" s="9"/>
      <c r="AL121" s="10"/>
      <c r="AM121"/>
      <c r="AN121"/>
      <c r="AO121"/>
      <c r="AP121"/>
      <c r="AQ121" s="10"/>
      <c r="AR121" s="9"/>
      <c r="AS121" s="9"/>
      <c r="BD121" s="10"/>
      <c r="BM121" s="5"/>
      <c r="BT121" s="4"/>
    </row>
    <row r="122" spans="5:72" s="2" customFormat="1">
      <c r="E122" s="10"/>
      <c r="F122" s="10"/>
      <c r="G122" s="10"/>
      <c r="H122" s="11"/>
      <c r="I122" s="11"/>
      <c r="J122" s="12"/>
      <c r="K122" s="1"/>
      <c r="L122" s="225"/>
      <c r="M122" s="232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9"/>
      <c r="AJ122" s="10"/>
      <c r="AK122" s="9"/>
      <c r="AL122" s="10"/>
      <c r="AM122"/>
      <c r="AN122"/>
      <c r="AO122"/>
      <c r="AP122"/>
      <c r="AQ122" s="10"/>
      <c r="AR122" s="9"/>
      <c r="AS122" s="9"/>
      <c r="BD122" s="10"/>
      <c r="BM122" s="5"/>
      <c r="BT122" s="4"/>
    </row>
    <row r="123" spans="5:72" s="2" customFormat="1">
      <c r="E123" s="10"/>
      <c r="F123" s="10"/>
      <c r="G123" s="10"/>
      <c r="H123" s="11"/>
      <c r="I123" s="11"/>
      <c r="J123" s="12"/>
      <c r="K123" s="1"/>
      <c r="L123" s="225"/>
      <c r="M123" s="232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9"/>
      <c r="AJ123" s="10"/>
      <c r="AK123" s="9"/>
      <c r="AL123" s="10"/>
      <c r="AM123"/>
      <c r="AN123"/>
      <c r="AO123"/>
      <c r="AP123"/>
      <c r="AQ123" s="10"/>
      <c r="AR123" s="9"/>
      <c r="AS123" s="9"/>
      <c r="BD123" s="10"/>
      <c r="BM123" s="5"/>
      <c r="BT123" s="4"/>
    </row>
    <row r="124" spans="5:72" s="2" customFormat="1">
      <c r="E124" s="10"/>
      <c r="F124" s="10"/>
      <c r="G124" s="10"/>
      <c r="H124" s="11"/>
      <c r="I124" s="11"/>
      <c r="J124" s="12"/>
      <c r="K124" s="1"/>
      <c r="L124" s="225"/>
      <c r="M124" s="232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9"/>
      <c r="AJ124" s="10"/>
      <c r="AK124" s="9"/>
      <c r="AL124" s="10"/>
      <c r="AM124"/>
      <c r="AN124"/>
      <c r="AO124"/>
      <c r="AP124"/>
      <c r="AQ124" s="10"/>
      <c r="AR124" s="9"/>
      <c r="AS124" s="9"/>
      <c r="BD124" s="10"/>
      <c r="BM124" s="5"/>
      <c r="BT124" s="4"/>
    </row>
    <row r="125" spans="5:72" s="2" customFormat="1">
      <c r="E125" s="10"/>
      <c r="F125" s="10"/>
      <c r="G125" s="10"/>
      <c r="H125" s="11"/>
      <c r="I125" s="11"/>
      <c r="J125" s="12"/>
      <c r="K125" s="1"/>
      <c r="L125" s="225"/>
      <c r="M125" s="232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9"/>
      <c r="AJ125" s="10"/>
      <c r="AK125" s="9"/>
      <c r="AL125" s="10"/>
      <c r="AM125"/>
      <c r="AN125"/>
      <c r="AO125"/>
      <c r="AP125"/>
      <c r="AQ125" s="10"/>
      <c r="AR125" s="9"/>
      <c r="AS125" s="9"/>
      <c r="BD125" s="10"/>
      <c r="BM125" s="5"/>
      <c r="BT125" s="4"/>
    </row>
    <row r="126" spans="5:72" s="2" customFormat="1">
      <c r="E126" s="10"/>
      <c r="F126" s="10"/>
      <c r="G126" s="10"/>
      <c r="H126" s="11"/>
      <c r="I126" s="11"/>
      <c r="J126" s="12"/>
      <c r="K126" s="1"/>
      <c r="L126" s="225"/>
      <c r="M126" s="232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9"/>
      <c r="AJ126" s="10"/>
      <c r="AK126" s="9"/>
      <c r="AL126" s="10"/>
      <c r="AM126"/>
      <c r="AN126"/>
      <c r="AO126"/>
      <c r="AP126"/>
      <c r="AQ126" s="10"/>
      <c r="AR126" s="9"/>
      <c r="AS126" s="9"/>
      <c r="BD126" s="10"/>
      <c r="BM126" s="5"/>
      <c r="BT126" s="4"/>
    </row>
    <row r="127" spans="5:72" s="2" customFormat="1">
      <c r="E127" s="10"/>
      <c r="F127" s="10"/>
      <c r="G127" s="10"/>
      <c r="H127" s="11"/>
      <c r="I127" s="11"/>
      <c r="J127" s="12"/>
      <c r="K127" s="1"/>
      <c r="L127" s="225"/>
      <c r="M127" s="232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9"/>
      <c r="AJ127" s="10"/>
      <c r="AK127" s="9"/>
      <c r="AL127" s="10"/>
      <c r="AM127"/>
      <c r="AN127"/>
      <c r="AO127"/>
      <c r="AP127"/>
      <c r="AQ127" s="10"/>
      <c r="AR127" s="9"/>
      <c r="AS127" s="9"/>
      <c r="BD127" s="10"/>
      <c r="BM127" s="5"/>
      <c r="BT127" s="4"/>
    </row>
    <row r="128" spans="5:72" s="2" customFormat="1">
      <c r="E128" s="10"/>
      <c r="F128" s="10"/>
      <c r="G128" s="10"/>
      <c r="H128" s="11"/>
      <c r="I128" s="11"/>
      <c r="J128" s="12"/>
      <c r="K128" s="1"/>
      <c r="L128" s="225"/>
      <c r="M128" s="232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9"/>
      <c r="AJ128" s="10"/>
      <c r="AK128" s="9"/>
      <c r="AL128" s="10"/>
      <c r="AM128"/>
      <c r="AN128"/>
      <c r="AO128"/>
      <c r="AP128"/>
      <c r="AQ128" s="10"/>
      <c r="AR128" s="9"/>
      <c r="AS128" s="9"/>
      <c r="BD128" s="10"/>
      <c r="BM128" s="5"/>
      <c r="BT128" s="4"/>
    </row>
    <row r="129" spans="5:72" s="2" customFormat="1">
      <c r="E129" s="10"/>
      <c r="F129" s="10"/>
      <c r="G129" s="10"/>
      <c r="H129" s="11"/>
      <c r="I129" s="11"/>
      <c r="J129" s="12"/>
      <c r="K129" s="1"/>
      <c r="L129" s="225"/>
      <c r="M129" s="232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9"/>
      <c r="AJ129" s="10"/>
      <c r="AK129" s="9"/>
      <c r="AL129" s="10"/>
      <c r="AM129"/>
      <c r="AN129"/>
      <c r="AO129"/>
      <c r="AP129"/>
      <c r="AQ129" s="10"/>
      <c r="AR129" s="9"/>
      <c r="AS129" s="9"/>
      <c r="BD129" s="10"/>
      <c r="BM129" s="5"/>
      <c r="BT129" s="4"/>
    </row>
    <row r="130" spans="5:72" s="2" customFormat="1">
      <c r="E130" s="10"/>
      <c r="F130" s="10"/>
      <c r="G130" s="10"/>
      <c r="H130" s="11"/>
      <c r="I130" s="11"/>
      <c r="J130" s="12"/>
      <c r="K130" s="1"/>
      <c r="L130" s="225"/>
      <c r="M130" s="232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9"/>
      <c r="AJ130" s="10"/>
      <c r="AK130" s="9"/>
      <c r="AL130" s="10"/>
      <c r="AM130"/>
      <c r="AN130"/>
      <c r="AO130"/>
      <c r="AP130"/>
      <c r="AQ130" s="10"/>
      <c r="AR130" s="9"/>
      <c r="AS130" s="9"/>
      <c r="BD130" s="10"/>
      <c r="BM130" s="5"/>
      <c r="BT130" s="4"/>
    </row>
    <row r="131" spans="5:72" s="2" customFormat="1">
      <c r="E131" s="10"/>
      <c r="F131" s="10"/>
      <c r="G131" s="10"/>
      <c r="H131" s="11"/>
      <c r="I131" s="11"/>
      <c r="J131" s="12"/>
      <c r="K131" s="1"/>
      <c r="L131" s="225"/>
      <c r="M131" s="232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9"/>
      <c r="AJ131" s="10"/>
      <c r="AK131" s="9"/>
      <c r="AL131" s="10"/>
      <c r="AM131"/>
      <c r="AN131"/>
      <c r="AO131"/>
      <c r="AP131"/>
      <c r="AQ131" s="10"/>
      <c r="AR131" s="9"/>
      <c r="AS131" s="9"/>
      <c r="BD131" s="10"/>
      <c r="BM131" s="5"/>
      <c r="BT131" s="4"/>
    </row>
    <row r="132" spans="5:72" s="2" customFormat="1">
      <c r="E132" s="10"/>
      <c r="F132" s="10"/>
      <c r="G132" s="10"/>
      <c r="H132" s="11"/>
      <c r="I132" s="11"/>
      <c r="J132" s="12"/>
      <c r="K132" s="1"/>
      <c r="L132" s="225"/>
      <c r="M132" s="232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9"/>
      <c r="AJ132" s="10"/>
      <c r="AK132" s="9"/>
      <c r="AL132" s="10"/>
      <c r="AM132"/>
      <c r="AN132"/>
      <c r="AO132"/>
      <c r="AP132"/>
      <c r="AQ132" s="10"/>
      <c r="AR132" s="9"/>
      <c r="AS132" s="9"/>
      <c r="BD132" s="10"/>
      <c r="BM132" s="5"/>
      <c r="BT132" s="4"/>
    </row>
    <row r="133" spans="5:72" s="2" customFormat="1">
      <c r="E133" s="10"/>
      <c r="F133" s="10"/>
      <c r="G133" s="10"/>
      <c r="H133" s="11"/>
      <c r="I133" s="11"/>
      <c r="J133" s="12"/>
      <c r="K133" s="1"/>
      <c r="L133" s="225"/>
      <c r="M133" s="232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9"/>
      <c r="AJ133" s="10"/>
      <c r="AK133" s="9"/>
      <c r="AL133" s="10"/>
      <c r="AM133"/>
      <c r="AN133"/>
      <c r="AO133"/>
      <c r="AP133"/>
      <c r="AQ133" s="10"/>
      <c r="AR133" s="9"/>
      <c r="AS133" s="9"/>
      <c r="BD133" s="10"/>
      <c r="BM133" s="5"/>
      <c r="BT133" s="4"/>
    </row>
    <row r="134" spans="5:72" s="2" customFormat="1">
      <c r="E134" s="10"/>
      <c r="F134" s="10"/>
      <c r="G134" s="10"/>
      <c r="H134" s="11"/>
      <c r="I134" s="11"/>
      <c r="J134" s="12"/>
      <c r="K134" s="1"/>
      <c r="L134" s="225"/>
      <c r="M134" s="232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9"/>
      <c r="AJ134" s="10"/>
      <c r="AK134" s="9"/>
      <c r="AL134" s="10"/>
      <c r="AM134"/>
      <c r="AN134"/>
      <c r="AO134"/>
      <c r="AP134"/>
      <c r="AQ134" s="10"/>
      <c r="AR134" s="9"/>
      <c r="AS134" s="9"/>
      <c r="BD134" s="10"/>
      <c r="BM134" s="5"/>
      <c r="BT134" s="4"/>
    </row>
    <row r="135" spans="5:72" s="2" customFormat="1">
      <c r="H135" s="6"/>
      <c r="I135" s="6"/>
      <c r="J135" s="7"/>
      <c r="K135" s="5"/>
      <c r="L135" s="226"/>
      <c r="M135" s="232"/>
      <c r="AI135"/>
      <c r="AK135"/>
      <c r="AM135"/>
      <c r="AN135"/>
      <c r="AO135"/>
      <c r="AP135"/>
      <c r="AR135"/>
      <c r="AS135"/>
      <c r="BD135" s="22"/>
      <c r="BM135" s="5"/>
      <c r="BT135" s="4"/>
    </row>
    <row r="136" spans="5:72" s="2" customFormat="1">
      <c r="H136" s="6"/>
      <c r="I136" s="6"/>
      <c r="J136" s="7"/>
      <c r="K136" s="5"/>
      <c r="L136" s="226"/>
      <c r="M136" s="232"/>
      <c r="AI136"/>
      <c r="AK136"/>
      <c r="AM136"/>
      <c r="AN136"/>
      <c r="AO136"/>
      <c r="AP136"/>
      <c r="AR136"/>
      <c r="AS136"/>
      <c r="BD136" s="22"/>
      <c r="BM136" s="5"/>
      <c r="BT136" s="4"/>
    </row>
    <row r="137" spans="5:72" s="2" customFormat="1">
      <c r="H137" s="6"/>
      <c r="I137" s="6"/>
      <c r="J137" s="7"/>
      <c r="K137" s="5"/>
      <c r="L137" s="226"/>
      <c r="M137" s="232"/>
      <c r="AI137"/>
      <c r="AK137"/>
      <c r="AM137"/>
      <c r="AN137"/>
      <c r="AO137"/>
      <c r="AP137"/>
      <c r="AR137"/>
      <c r="AS137"/>
      <c r="BD137" s="22"/>
      <c r="BM137" s="5"/>
      <c r="BT137" s="4"/>
    </row>
    <row r="138" spans="5:72" s="2" customFormat="1">
      <c r="H138" s="6"/>
      <c r="I138" s="6"/>
      <c r="J138" s="7"/>
      <c r="K138" s="5"/>
      <c r="L138" s="226"/>
      <c r="M138" s="232"/>
      <c r="AI138"/>
      <c r="AK138"/>
      <c r="AM138"/>
      <c r="AN138"/>
      <c r="AO138"/>
      <c r="AP138"/>
      <c r="AR138"/>
      <c r="AS138"/>
      <c r="BD138" s="22"/>
      <c r="BM138" s="5"/>
      <c r="BT138" s="4"/>
    </row>
    <row r="139" spans="5:72" s="2" customFormat="1">
      <c r="H139" s="6"/>
      <c r="I139" s="6"/>
      <c r="J139" s="7"/>
      <c r="K139" s="5"/>
      <c r="L139" s="226"/>
      <c r="M139" s="232"/>
      <c r="AI139"/>
      <c r="AK139"/>
      <c r="AM139"/>
      <c r="AN139"/>
      <c r="AO139"/>
      <c r="AP139"/>
      <c r="AR139"/>
      <c r="AS139"/>
      <c r="BD139" s="22"/>
      <c r="BM139" s="5"/>
      <c r="BT139" s="4"/>
    </row>
    <row r="140" spans="5:72" s="2" customFormat="1">
      <c r="H140" s="6"/>
      <c r="I140" s="6"/>
      <c r="J140" s="7"/>
      <c r="K140" s="5"/>
      <c r="L140" s="226"/>
      <c r="M140" s="232"/>
      <c r="AI140"/>
      <c r="AK140"/>
      <c r="AM140"/>
      <c r="AN140"/>
      <c r="AO140"/>
      <c r="AP140"/>
      <c r="AR140"/>
      <c r="AS140"/>
      <c r="BD140" s="22"/>
      <c r="BM140" s="5"/>
      <c r="BT140" s="4"/>
    </row>
    <row r="141" spans="5:72" s="2" customFormat="1">
      <c r="H141" s="6"/>
      <c r="I141" s="6"/>
      <c r="J141" s="7"/>
      <c r="K141" s="5"/>
      <c r="L141" s="226"/>
      <c r="M141" s="232"/>
      <c r="AI141"/>
      <c r="AK141"/>
      <c r="AM141"/>
      <c r="AN141"/>
      <c r="AO141"/>
      <c r="AP141"/>
      <c r="AR141"/>
      <c r="AS141"/>
      <c r="BD141" s="22"/>
      <c r="BM141" s="5"/>
      <c r="BT141" s="4"/>
    </row>
    <row r="142" spans="5:72" s="2" customFormat="1">
      <c r="H142" s="6"/>
      <c r="I142" s="6"/>
      <c r="J142" s="7"/>
      <c r="K142" s="5"/>
      <c r="L142" s="226"/>
      <c r="M142" s="232"/>
      <c r="AI142"/>
      <c r="AK142"/>
      <c r="AM142"/>
      <c r="AN142"/>
      <c r="AO142"/>
      <c r="AP142"/>
      <c r="AR142"/>
      <c r="AS142"/>
      <c r="BD142" s="22"/>
      <c r="BM142" s="5"/>
      <c r="BT142" s="4"/>
    </row>
    <row r="143" spans="5:72" s="2" customFormat="1">
      <c r="H143" s="6"/>
      <c r="I143" s="6"/>
      <c r="J143" s="7"/>
      <c r="K143" s="5"/>
      <c r="L143" s="226"/>
      <c r="M143" s="232"/>
      <c r="AI143"/>
      <c r="AK143"/>
      <c r="AM143"/>
      <c r="AN143"/>
      <c r="AO143"/>
      <c r="AP143"/>
      <c r="AR143"/>
      <c r="AS143"/>
      <c r="BD143" s="22"/>
      <c r="BM143" s="5"/>
      <c r="BT143" s="4"/>
    </row>
    <row r="144" spans="5:72" s="2" customFormat="1">
      <c r="H144" s="6"/>
      <c r="I144" s="6"/>
      <c r="J144" s="7"/>
      <c r="K144" s="5"/>
      <c r="L144" s="226"/>
      <c r="M144" s="232"/>
      <c r="AI144"/>
      <c r="AK144"/>
      <c r="AM144"/>
      <c r="AN144"/>
      <c r="AO144"/>
      <c r="AP144"/>
      <c r="AR144"/>
      <c r="AS144"/>
      <c r="BD144" s="22"/>
      <c r="BM144" s="5"/>
      <c r="BT144" s="4"/>
    </row>
    <row r="145" spans="8:72" s="2" customFormat="1">
      <c r="H145" s="6"/>
      <c r="I145" s="6"/>
      <c r="J145" s="7"/>
      <c r="K145" s="5"/>
      <c r="L145" s="226"/>
      <c r="M145" s="232"/>
      <c r="AI145"/>
      <c r="AK145"/>
      <c r="AM145"/>
      <c r="AN145"/>
      <c r="AO145"/>
      <c r="AP145"/>
      <c r="AR145"/>
      <c r="AS145"/>
      <c r="BD145" s="22"/>
      <c r="BM145" s="5"/>
      <c r="BT145" s="4"/>
    </row>
    <row r="146" spans="8:72" s="2" customFormat="1">
      <c r="H146" s="6"/>
      <c r="I146" s="6"/>
      <c r="J146" s="7"/>
      <c r="K146" s="5"/>
      <c r="L146" s="226"/>
      <c r="M146" s="232"/>
      <c r="AI146"/>
      <c r="AK146"/>
      <c r="AM146"/>
      <c r="AN146"/>
      <c r="AO146"/>
      <c r="AP146"/>
      <c r="AR146"/>
      <c r="AS146"/>
      <c r="BD146" s="22"/>
      <c r="BM146" s="5"/>
      <c r="BT146" s="4"/>
    </row>
    <row r="147" spans="8:72" s="2" customFormat="1">
      <c r="H147" s="6"/>
      <c r="I147" s="6"/>
      <c r="J147" s="7"/>
      <c r="K147" s="5"/>
      <c r="L147" s="226"/>
      <c r="M147" s="232"/>
      <c r="AI147"/>
      <c r="AK147"/>
      <c r="AM147"/>
      <c r="AN147"/>
      <c r="AO147"/>
      <c r="AP147"/>
      <c r="AR147"/>
      <c r="AS147"/>
      <c r="BD147" s="22"/>
      <c r="BM147" s="5"/>
      <c r="BT147" s="4"/>
    </row>
    <row r="148" spans="8:72" s="2" customFormat="1">
      <c r="H148" s="6"/>
      <c r="I148" s="6"/>
      <c r="J148" s="7"/>
      <c r="K148" s="5"/>
      <c r="L148" s="226"/>
      <c r="M148" s="232"/>
      <c r="AI148"/>
      <c r="AK148"/>
      <c r="AM148"/>
      <c r="AN148"/>
      <c r="AO148"/>
      <c r="AP148"/>
      <c r="AR148"/>
      <c r="AS148"/>
      <c r="BD148" s="22"/>
      <c r="BM148" s="5"/>
      <c r="BT148" s="4"/>
    </row>
    <row r="149" spans="8:72" s="2" customFormat="1">
      <c r="H149" s="6"/>
      <c r="I149" s="6"/>
      <c r="J149" s="7"/>
      <c r="K149" s="5"/>
      <c r="L149" s="226"/>
      <c r="M149" s="232"/>
      <c r="AI149"/>
      <c r="AK149"/>
      <c r="AM149"/>
      <c r="AN149"/>
      <c r="AO149"/>
      <c r="AP149"/>
      <c r="AR149"/>
      <c r="AS149"/>
      <c r="BD149" s="22"/>
      <c r="BM149" s="5"/>
      <c r="BT149" s="4"/>
    </row>
    <row r="150" spans="8:72" s="2" customFormat="1">
      <c r="H150" s="6"/>
      <c r="I150" s="6"/>
      <c r="J150" s="7"/>
      <c r="K150" s="5"/>
      <c r="L150" s="226"/>
      <c r="M150" s="232"/>
      <c r="AI150"/>
      <c r="AK150"/>
      <c r="AM150"/>
      <c r="AN150"/>
      <c r="AO150"/>
      <c r="AP150"/>
      <c r="AR150"/>
      <c r="AS150"/>
      <c r="BD150" s="22"/>
      <c r="BM150" s="5"/>
      <c r="BT150" s="4"/>
    </row>
    <row r="151" spans="8:72" s="2" customFormat="1">
      <c r="H151" s="6"/>
      <c r="I151" s="6"/>
      <c r="J151" s="7"/>
      <c r="K151" s="5"/>
      <c r="L151" s="226"/>
      <c r="M151" s="232"/>
      <c r="AI151"/>
      <c r="AK151"/>
      <c r="AM151"/>
      <c r="AN151"/>
      <c r="AO151"/>
      <c r="AP151"/>
      <c r="AR151"/>
      <c r="AS151"/>
      <c r="BD151" s="22"/>
      <c r="BM151" s="5"/>
      <c r="BT151" s="4"/>
    </row>
    <row r="152" spans="8:72" s="2" customFormat="1">
      <c r="H152" s="6"/>
      <c r="I152" s="6"/>
      <c r="J152" s="7"/>
      <c r="K152" s="5"/>
      <c r="L152" s="226"/>
      <c r="M152" s="232"/>
      <c r="AI152"/>
      <c r="AK152"/>
      <c r="AM152"/>
      <c r="AN152"/>
      <c r="AO152"/>
      <c r="AP152"/>
      <c r="AR152"/>
      <c r="AS152"/>
      <c r="BD152" s="22"/>
      <c r="BM152" s="5"/>
      <c r="BT152" s="4"/>
    </row>
    <row r="153" spans="8:72" s="2" customFormat="1">
      <c r="H153" s="6"/>
      <c r="I153" s="6"/>
      <c r="J153" s="7"/>
      <c r="K153" s="5"/>
      <c r="L153" s="226"/>
      <c r="M153" s="232"/>
      <c r="AI153"/>
      <c r="AK153"/>
      <c r="AM153"/>
      <c r="AN153"/>
      <c r="AO153"/>
      <c r="AP153"/>
      <c r="AR153"/>
      <c r="AS153"/>
      <c r="BD153" s="22"/>
      <c r="BM153" s="5"/>
      <c r="BT153" s="4"/>
    </row>
    <row r="154" spans="8:72" s="2" customFormat="1">
      <c r="H154" s="6"/>
      <c r="I154" s="6"/>
      <c r="J154" s="7"/>
      <c r="K154" s="5"/>
      <c r="L154" s="226"/>
      <c r="M154" s="232"/>
      <c r="AI154"/>
      <c r="AK154"/>
      <c r="AM154"/>
      <c r="AN154"/>
      <c r="AO154"/>
      <c r="AP154"/>
      <c r="AR154"/>
      <c r="AS154"/>
      <c r="BD154" s="22"/>
      <c r="BM154" s="5"/>
      <c r="BT154" s="4"/>
    </row>
    <row r="155" spans="8:72" s="2" customFormat="1">
      <c r="H155" s="6"/>
      <c r="I155" s="6"/>
      <c r="J155" s="7"/>
      <c r="K155" s="5"/>
      <c r="L155" s="226"/>
      <c r="M155" s="232"/>
      <c r="AI155"/>
      <c r="AK155"/>
      <c r="AM155"/>
      <c r="AN155"/>
      <c r="AO155"/>
      <c r="AP155"/>
      <c r="AR155"/>
      <c r="AS155"/>
      <c r="BD155" s="22"/>
      <c r="BM155" s="5"/>
      <c r="BT155" s="4"/>
    </row>
    <row r="156" spans="8:72" s="2" customFormat="1">
      <c r="H156" s="6"/>
      <c r="I156" s="6"/>
      <c r="J156" s="7"/>
      <c r="K156" s="5"/>
      <c r="L156" s="226"/>
      <c r="M156" s="232"/>
      <c r="AI156"/>
      <c r="AK156"/>
      <c r="AM156"/>
      <c r="AN156"/>
      <c r="AO156"/>
      <c r="AP156"/>
      <c r="AR156"/>
      <c r="AS156"/>
      <c r="BD156" s="22"/>
      <c r="BM156" s="5"/>
      <c r="BT156" s="4"/>
    </row>
    <row r="157" spans="8:72" s="2" customFormat="1">
      <c r="H157" s="6"/>
      <c r="I157" s="6"/>
      <c r="J157" s="7"/>
      <c r="K157" s="5"/>
      <c r="L157" s="226"/>
      <c r="M157" s="232"/>
      <c r="AI157"/>
      <c r="AK157"/>
      <c r="AM157"/>
      <c r="AN157"/>
      <c r="AO157"/>
      <c r="AP157"/>
      <c r="AR157"/>
      <c r="AS157"/>
      <c r="BD157" s="22"/>
      <c r="BM157" s="5"/>
      <c r="BT157" s="4"/>
    </row>
    <row r="158" spans="8:72" s="2" customFormat="1">
      <c r="H158" s="6"/>
      <c r="I158" s="6"/>
      <c r="J158" s="7"/>
      <c r="K158" s="5"/>
      <c r="L158" s="226"/>
      <c r="M158" s="232"/>
      <c r="AI158"/>
      <c r="AK158"/>
      <c r="AM158"/>
      <c r="AN158"/>
      <c r="AO158"/>
      <c r="AP158"/>
      <c r="AR158"/>
      <c r="AS158"/>
      <c r="BD158" s="22"/>
      <c r="BM158" s="5"/>
      <c r="BT158" s="4"/>
    </row>
    <row r="159" spans="8:72" s="2" customFormat="1">
      <c r="H159" s="6"/>
      <c r="I159" s="6"/>
      <c r="J159" s="7"/>
      <c r="K159" s="5"/>
      <c r="L159" s="226"/>
      <c r="M159" s="232"/>
      <c r="AI159"/>
      <c r="AK159"/>
      <c r="AM159"/>
      <c r="AN159"/>
      <c r="AO159"/>
      <c r="AP159"/>
      <c r="AR159"/>
      <c r="AS159"/>
      <c r="BD159" s="22"/>
      <c r="BM159" s="5"/>
      <c r="BT159" s="4"/>
    </row>
    <row r="160" spans="8:72" s="2" customFormat="1">
      <c r="H160" s="6"/>
      <c r="I160" s="6"/>
      <c r="J160" s="7"/>
      <c r="K160" s="5"/>
      <c r="L160" s="226"/>
      <c r="M160" s="232"/>
      <c r="AI160"/>
      <c r="AK160"/>
      <c r="AM160"/>
      <c r="AN160"/>
      <c r="AO160"/>
      <c r="AP160"/>
      <c r="AR160"/>
      <c r="AS160"/>
      <c r="BD160" s="22"/>
      <c r="BM160" s="5"/>
      <c r="BT160" s="4"/>
    </row>
    <row r="161" spans="8:72" s="2" customFormat="1">
      <c r="H161" s="6"/>
      <c r="I161" s="6"/>
      <c r="J161" s="7"/>
      <c r="K161" s="5"/>
      <c r="L161" s="226"/>
      <c r="M161" s="232"/>
      <c r="AI161"/>
      <c r="AK161"/>
      <c r="AM161"/>
      <c r="AN161"/>
      <c r="AO161"/>
      <c r="AP161"/>
      <c r="AR161"/>
      <c r="AS161"/>
      <c r="BD161" s="22"/>
      <c r="BM161" s="5"/>
      <c r="BT161" s="4"/>
    </row>
    <row r="162" spans="8:72" s="2" customFormat="1">
      <c r="H162" s="6"/>
      <c r="I162" s="6"/>
      <c r="J162" s="7"/>
      <c r="K162" s="5"/>
      <c r="L162" s="226"/>
      <c r="M162" s="232"/>
      <c r="AI162"/>
      <c r="AK162"/>
      <c r="AM162"/>
      <c r="AN162"/>
      <c r="AO162"/>
      <c r="AP162"/>
      <c r="AR162"/>
      <c r="AS162"/>
      <c r="BD162" s="22"/>
      <c r="BM162" s="5"/>
      <c r="BT162" s="4"/>
    </row>
    <row r="163" spans="8:72" s="2" customFormat="1">
      <c r="H163" s="6"/>
      <c r="I163" s="6"/>
      <c r="J163" s="7"/>
      <c r="K163" s="5"/>
      <c r="L163" s="226"/>
      <c r="M163" s="232"/>
      <c r="AI163"/>
      <c r="AK163"/>
      <c r="AM163"/>
      <c r="AN163"/>
      <c r="AO163"/>
      <c r="AP163"/>
      <c r="AR163"/>
      <c r="AS163"/>
      <c r="BD163" s="22"/>
      <c r="BM163" s="5"/>
      <c r="BT163" s="4"/>
    </row>
    <row r="164" spans="8:72" s="2" customFormat="1">
      <c r="H164" s="6"/>
      <c r="I164" s="6"/>
      <c r="J164" s="7"/>
      <c r="K164" s="5"/>
      <c r="L164" s="226"/>
      <c r="M164" s="232"/>
      <c r="AI164"/>
      <c r="AK164"/>
      <c r="AM164"/>
      <c r="AN164"/>
      <c r="AO164"/>
      <c r="AP164"/>
      <c r="AR164"/>
      <c r="AS164"/>
      <c r="BD164" s="22"/>
      <c r="BM164" s="5"/>
      <c r="BT164" s="4"/>
    </row>
    <row r="165" spans="8:72" s="2" customFormat="1">
      <c r="H165" s="6"/>
      <c r="I165" s="6"/>
      <c r="J165" s="7"/>
      <c r="K165" s="5"/>
      <c r="L165" s="226"/>
      <c r="M165" s="232"/>
      <c r="AI165"/>
      <c r="AK165"/>
      <c r="AM165"/>
      <c r="AN165"/>
      <c r="AO165"/>
      <c r="AP165"/>
      <c r="AR165"/>
      <c r="AS165"/>
      <c r="BD165" s="22"/>
      <c r="BM165" s="5"/>
      <c r="BT165" s="4"/>
    </row>
    <row r="166" spans="8:72" s="2" customFormat="1">
      <c r="H166" s="6"/>
      <c r="I166" s="6"/>
      <c r="J166" s="7"/>
      <c r="K166" s="5"/>
      <c r="L166" s="226"/>
      <c r="M166" s="232"/>
      <c r="AI166"/>
      <c r="AK166"/>
      <c r="AM166"/>
      <c r="AN166"/>
      <c r="AO166"/>
      <c r="AP166"/>
      <c r="AR166"/>
      <c r="AS166"/>
      <c r="BD166" s="22"/>
      <c r="BM166" s="5"/>
      <c r="BT166" s="4"/>
    </row>
    <row r="167" spans="8:72" s="2" customFormat="1">
      <c r="H167" s="6"/>
      <c r="I167" s="6"/>
      <c r="J167" s="7"/>
      <c r="K167" s="5"/>
      <c r="L167" s="226"/>
      <c r="M167" s="232"/>
      <c r="AI167"/>
      <c r="AK167"/>
      <c r="AM167"/>
      <c r="AN167"/>
      <c r="AO167"/>
      <c r="AP167"/>
      <c r="AR167"/>
      <c r="AS167"/>
      <c r="BD167" s="22"/>
      <c r="BM167" s="5"/>
      <c r="BT167" s="4"/>
    </row>
    <row r="168" spans="8:72" s="2" customFormat="1">
      <c r="H168" s="6"/>
      <c r="I168" s="6"/>
      <c r="J168" s="7"/>
      <c r="K168" s="5"/>
      <c r="L168" s="226"/>
      <c r="M168" s="232"/>
      <c r="AI168"/>
      <c r="AK168"/>
      <c r="AM168"/>
      <c r="AN168"/>
      <c r="AO168"/>
      <c r="AP168"/>
      <c r="AR168"/>
      <c r="AS168"/>
      <c r="BD168" s="22"/>
      <c r="BM168" s="5"/>
      <c r="BT168" s="4"/>
    </row>
    <row r="169" spans="8:72" s="2" customFormat="1">
      <c r="H169" s="6"/>
      <c r="I169" s="6"/>
      <c r="J169" s="7"/>
      <c r="K169" s="5"/>
      <c r="L169" s="226"/>
      <c r="M169" s="232"/>
      <c r="AI169"/>
      <c r="AK169"/>
      <c r="AM169"/>
      <c r="AN169"/>
      <c r="AO169"/>
      <c r="AP169"/>
      <c r="AR169"/>
      <c r="AS169"/>
      <c r="BD169" s="22"/>
      <c r="BM169" s="5"/>
      <c r="BT169" s="4"/>
    </row>
    <row r="170" spans="8:72" s="2" customFormat="1">
      <c r="H170" s="6"/>
      <c r="I170" s="6"/>
      <c r="J170" s="7"/>
      <c r="K170" s="5"/>
      <c r="L170" s="226"/>
      <c r="M170" s="232"/>
      <c r="AI170"/>
      <c r="AK170"/>
      <c r="AM170"/>
      <c r="AN170"/>
      <c r="AO170"/>
      <c r="AP170"/>
      <c r="AR170"/>
      <c r="AS170"/>
      <c r="BD170" s="22"/>
      <c r="BM170" s="5"/>
      <c r="BT170" s="4"/>
    </row>
    <row r="171" spans="8:72" s="2" customFormat="1">
      <c r="H171" s="6"/>
      <c r="I171" s="6"/>
      <c r="J171" s="7"/>
      <c r="K171" s="5"/>
      <c r="L171" s="226"/>
      <c r="M171" s="232"/>
      <c r="AI171"/>
      <c r="AK171"/>
      <c r="AM171"/>
      <c r="AN171"/>
      <c r="AO171"/>
      <c r="AP171"/>
      <c r="AR171"/>
      <c r="AS171"/>
      <c r="BD171" s="22"/>
      <c r="BM171" s="5"/>
      <c r="BT171" s="4"/>
    </row>
    <row r="172" spans="8:72" s="2" customFormat="1">
      <c r="H172" s="6"/>
      <c r="I172" s="6"/>
      <c r="J172" s="7"/>
      <c r="K172" s="5"/>
      <c r="L172" s="226"/>
      <c r="M172" s="232"/>
      <c r="AI172"/>
      <c r="AK172"/>
      <c r="AM172"/>
      <c r="AN172"/>
      <c r="AO172"/>
      <c r="AP172"/>
      <c r="AR172"/>
      <c r="AS172"/>
      <c r="BD172" s="22"/>
      <c r="BM172" s="5"/>
      <c r="BT172" s="4"/>
    </row>
    <row r="173" spans="8:72" s="2" customFormat="1">
      <c r="H173" s="6"/>
      <c r="I173" s="6"/>
      <c r="J173" s="7"/>
      <c r="K173" s="5"/>
      <c r="L173" s="226"/>
      <c r="M173" s="232"/>
      <c r="AI173"/>
      <c r="AK173"/>
      <c r="AM173"/>
      <c r="AN173"/>
      <c r="AO173"/>
      <c r="AP173"/>
      <c r="AR173"/>
      <c r="AS173"/>
      <c r="BD173" s="22"/>
      <c r="BM173" s="5"/>
      <c r="BT173" s="4"/>
    </row>
    <row r="174" spans="8:72" s="2" customFormat="1">
      <c r="H174" s="6"/>
      <c r="I174" s="6"/>
      <c r="J174" s="7"/>
      <c r="K174" s="5"/>
      <c r="L174" s="226"/>
      <c r="M174" s="232"/>
      <c r="AI174"/>
      <c r="AK174"/>
      <c r="AM174"/>
      <c r="AN174"/>
      <c r="AO174"/>
      <c r="AP174"/>
      <c r="AR174"/>
      <c r="AS174"/>
      <c r="BD174" s="22"/>
      <c r="BM174" s="5"/>
      <c r="BT174" s="4"/>
    </row>
    <row r="175" spans="8:72" s="2" customFormat="1">
      <c r="H175" s="6"/>
      <c r="I175" s="6"/>
      <c r="J175" s="7"/>
      <c r="K175" s="5"/>
      <c r="L175" s="226"/>
      <c r="M175" s="232"/>
      <c r="AI175"/>
      <c r="AK175"/>
      <c r="AM175"/>
      <c r="AN175"/>
      <c r="AO175"/>
      <c r="AP175"/>
      <c r="AR175"/>
      <c r="AS175"/>
      <c r="BD175" s="22"/>
      <c r="BM175" s="5"/>
      <c r="BT175" s="4"/>
    </row>
    <row r="176" spans="8:72" s="2" customFormat="1">
      <c r="H176" s="6"/>
      <c r="I176" s="6"/>
      <c r="J176" s="7"/>
      <c r="K176" s="5"/>
      <c r="L176" s="226"/>
      <c r="M176" s="232"/>
      <c r="AI176"/>
      <c r="AK176"/>
      <c r="AM176"/>
      <c r="AN176"/>
      <c r="AO176"/>
      <c r="AP176"/>
      <c r="AR176"/>
      <c r="AS176"/>
      <c r="BD176" s="22"/>
      <c r="BM176" s="5"/>
      <c r="BT176" s="4"/>
    </row>
    <row r="177" spans="8:72" s="2" customFormat="1">
      <c r="H177" s="6"/>
      <c r="I177" s="6"/>
      <c r="J177" s="7"/>
      <c r="K177" s="5"/>
      <c r="L177" s="226"/>
      <c r="M177" s="232"/>
      <c r="AI177"/>
      <c r="AK177"/>
      <c r="AM177"/>
      <c r="AN177"/>
      <c r="AO177"/>
      <c r="AP177"/>
      <c r="AR177"/>
      <c r="AS177"/>
      <c r="BD177" s="22"/>
      <c r="BM177" s="5"/>
      <c r="BT177" s="4"/>
    </row>
    <row r="178" spans="8:72" s="2" customFormat="1">
      <c r="H178" s="6"/>
      <c r="I178" s="6"/>
      <c r="J178" s="7"/>
      <c r="K178" s="5"/>
      <c r="L178" s="226"/>
      <c r="M178" s="232"/>
      <c r="AI178"/>
      <c r="AK178"/>
      <c r="AM178"/>
      <c r="AN178"/>
      <c r="AO178"/>
      <c r="AP178"/>
      <c r="AR178"/>
      <c r="AS178"/>
      <c r="BD178" s="22"/>
      <c r="BM178" s="5"/>
      <c r="BT178" s="4"/>
    </row>
    <row r="179" spans="8:72" s="2" customFormat="1">
      <c r="H179" s="6"/>
      <c r="I179" s="6"/>
      <c r="J179" s="7"/>
      <c r="K179" s="5"/>
      <c r="L179" s="226"/>
      <c r="M179" s="232"/>
      <c r="AI179"/>
      <c r="AK179"/>
      <c r="AM179"/>
      <c r="AN179"/>
      <c r="AO179"/>
      <c r="AP179"/>
      <c r="AR179"/>
      <c r="AS179"/>
      <c r="BD179" s="22"/>
      <c r="BM179" s="5"/>
      <c r="BT179" s="4"/>
    </row>
    <row r="180" spans="8:72" s="2" customFormat="1">
      <c r="H180" s="6"/>
      <c r="I180" s="6"/>
      <c r="J180" s="7"/>
      <c r="K180" s="5"/>
      <c r="L180" s="226"/>
      <c r="M180" s="232"/>
      <c r="AI180"/>
      <c r="AK180"/>
      <c r="AM180"/>
      <c r="AN180"/>
      <c r="AO180"/>
      <c r="AP180"/>
      <c r="AR180"/>
      <c r="AS180"/>
      <c r="BD180" s="22"/>
      <c r="BM180" s="5"/>
      <c r="BT180" s="4"/>
    </row>
    <row r="181" spans="8:72" s="2" customFormat="1">
      <c r="H181" s="6"/>
      <c r="I181" s="6"/>
      <c r="J181" s="7"/>
      <c r="K181" s="5"/>
      <c r="L181" s="226"/>
      <c r="M181" s="232"/>
      <c r="AI181"/>
      <c r="AK181"/>
      <c r="AM181"/>
      <c r="AN181"/>
      <c r="AO181"/>
      <c r="AP181"/>
      <c r="AR181"/>
      <c r="AS181"/>
      <c r="BD181" s="22"/>
      <c r="BM181" s="5"/>
      <c r="BT181" s="4"/>
    </row>
    <row r="182" spans="8:72" s="2" customFormat="1">
      <c r="H182" s="6"/>
      <c r="I182" s="6"/>
      <c r="J182" s="7"/>
      <c r="K182" s="5"/>
      <c r="L182" s="226"/>
      <c r="M182" s="232"/>
      <c r="AI182"/>
      <c r="AK182"/>
      <c r="AM182"/>
      <c r="AN182"/>
      <c r="AO182"/>
      <c r="AP182"/>
      <c r="AR182"/>
      <c r="AS182"/>
      <c r="BD182" s="22"/>
      <c r="BM182" s="5"/>
      <c r="BT182" s="4"/>
    </row>
    <row r="183" spans="8:72" s="2" customFormat="1">
      <c r="H183" s="6"/>
      <c r="I183" s="6"/>
      <c r="J183" s="7"/>
      <c r="K183" s="5"/>
      <c r="L183" s="226"/>
      <c r="M183" s="232"/>
      <c r="AI183"/>
      <c r="AK183"/>
      <c r="AM183"/>
      <c r="AN183"/>
      <c r="AO183"/>
      <c r="AP183"/>
      <c r="AR183"/>
      <c r="AS183"/>
      <c r="BD183" s="22"/>
      <c r="BM183" s="5"/>
      <c r="BT183" s="4"/>
    </row>
    <row r="184" spans="8:72" s="2" customFormat="1">
      <c r="H184" s="6"/>
      <c r="I184" s="6"/>
      <c r="J184" s="7"/>
      <c r="K184" s="5"/>
      <c r="L184" s="226"/>
      <c r="M184" s="232"/>
      <c r="AI184"/>
      <c r="AK184"/>
      <c r="AM184"/>
      <c r="AN184"/>
      <c r="AO184"/>
      <c r="AP184"/>
      <c r="AR184"/>
      <c r="AS184"/>
      <c r="BD184" s="22"/>
      <c r="BM184" s="5"/>
      <c r="BT184" s="4"/>
    </row>
    <row r="185" spans="8:72" s="2" customFormat="1">
      <c r="H185" s="6"/>
      <c r="I185" s="6"/>
      <c r="J185" s="7"/>
      <c r="K185" s="5"/>
      <c r="L185" s="226"/>
      <c r="M185" s="232"/>
      <c r="AI185"/>
      <c r="AK185"/>
      <c r="AM185"/>
      <c r="AN185"/>
      <c r="AO185"/>
      <c r="AP185"/>
      <c r="AR185"/>
      <c r="AS185"/>
      <c r="BD185" s="22"/>
      <c r="BM185" s="5"/>
      <c r="BT185" s="4"/>
    </row>
    <row r="186" spans="8:72" s="2" customFormat="1">
      <c r="H186" s="6"/>
      <c r="I186" s="6"/>
      <c r="J186" s="7"/>
      <c r="K186" s="5"/>
      <c r="L186" s="226"/>
      <c r="M186" s="232"/>
      <c r="AI186"/>
      <c r="AK186"/>
      <c r="AM186"/>
      <c r="AN186"/>
      <c r="AO186"/>
      <c r="AP186"/>
      <c r="AR186"/>
      <c r="AS186"/>
      <c r="BD186" s="22"/>
      <c r="BM186" s="5"/>
      <c r="BT186" s="4"/>
    </row>
    <row r="187" spans="8:72" s="2" customFormat="1">
      <c r="H187" s="6"/>
      <c r="I187" s="6"/>
      <c r="J187" s="7"/>
      <c r="K187" s="5"/>
      <c r="L187" s="226"/>
      <c r="M187" s="232"/>
      <c r="AI187"/>
      <c r="AK187"/>
      <c r="AM187"/>
      <c r="AN187"/>
      <c r="AO187"/>
      <c r="AP187"/>
      <c r="AR187"/>
      <c r="AS187"/>
      <c r="BD187" s="22"/>
      <c r="BM187" s="5"/>
      <c r="BT187" s="4"/>
    </row>
    <row r="188" spans="8:72" s="2" customFormat="1">
      <c r="H188" s="6"/>
      <c r="I188" s="6"/>
      <c r="J188" s="7"/>
      <c r="K188" s="5"/>
      <c r="L188" s="226"/>
      <c r="M188" s="232"/>
      <c r="AI188"/>
      <c r="AK188"/>
      <c r="AM188"/>
      <c r="AN188"/>
      <c r="AO188"/>
      <c r="AP188"/>
      <c r="AR188"/>
      <c r="AS188"/>
      <c r="BD188" s="22"/>
      <c r="BM188" s="5"/>
      <c r="BT188" s="4"/>
    </row>
    <row r="189" spans="8:72" s="2" customFormat="1">
      <c r="H189" s="6"/>
      <c r="I189" s="6"/>
      <c r="J189" s="7"/>
      <c r="K189" s="5"/>
      <c r="L189" s="226"/>
      <c r="M189" s="232"/>
      <c r="AI189"/>
      <c r="AK189"/>
      <c r="AM189"/>
      <c r="AN189"/>
      <c r="AO189"/>
      <c r="AP189"/>
      <c r="AR189"/>
      <c r="AS189"/>
      <c r="BD189" s="22"/>
      <c r="BM189" s="5"/>
      <c r="BT189" s="4"/>
    </row>
    <row r="190" spans="8:72" s="2" customFormat="1">
      <c r="H190" s="6"/>
      <c r="I190" s="6"/>
      <c r="J190" s="7"/>
      <c r="K190" s="5"/>
      <c r="L190" s="226"/>
      <c r="M190" s="232"/>
      <c r="AI190"/>
      <c r="AK190"/>
      <c r="AM190"/>
      <c r="AN190"/>
      <c r="AO190"/>
      <c r="AP190"/>
      <c r="AR190"/>
      <c r="AS190"/>
      <c r="BD190" s="22"/>
      <c r="BM190" s="5"/>
      <c r="BT190" s="4"/>
    </row>
    <row r="191" spans="8:72" s="2" customFormat="1">
      <c r="H191" s="6"/>
      <c r="I191" s="6"/>
      <c r="J191" s="7"/>
      <c r="K191" s="5"/>
      <c r="L191" s="226"/>
      <c r="M191" s="232"/>
      <c r="AI191"/>
      <c r="AK191"/>
      <c r="AM191"/>
      <c r="AN191"/>
      <c r="AO191"/>
      <c r="AP191"/>
      <c r="AR191"/>
      <c r="AS191"/>
      <c r="BD191" s="22"/>
      <c r="BM191" s="5"/>
      <c r="BT191" s="4"/>
    </row>
    <row r="192" spans="8:72" s="2" customFormat="1">
      <c r="H192" s="6"/>
      <c r="I192" s="6"/>
      <c r="J192" s="7"/>
      <c r="K192" s="5"/>
      <c r="L192" s="226"/>
      <c r="M192" s="232"/>
      <c r="AI192"/>
      <c r="AK192"/>
      <c r="AM192"/>
      <c r="AN192"/>
      <c r="AO192"/>
      <c r="AP192"/>
      <c r="AR192"/>
      <c r="AS192"/>
      <c r="BD192" s="22"/>
      <c r="BM192" s="5"/>
      <c r="BT192" s="4"/>
    </row>
    <row r="193" spans="8:72" s="2" customFormat="1">
      <c r="H193" s="6"/>
      <c r="I193" s="6"/>
      <c r="J193" s="7"/>
      <c r="K193" s="5"/>
      <c r="L193" s="226"/>
      <c r="M193" s="232"/>
      <c r="AI193"/>
      <c r="AK193"/>
      <c r="AM193"/>
      <c r="AN193"/>
      <c r="AO193"/>
      <c r="AP193"/>
      <c r="AR193"/>
      <c r="AS193"/>
      <c r="BD193" s="22"/>
      <c r="BM193" s="5"/>
      <c r="BT193" s="4"/>
    </row>
    <row r="194" spans="8:72" s="2" customFormat="1">
      <c r="H194" s="6"/>
      <c r="I194" s="6"/>
      <c r="J194" s="7"/>
      <c r="K194" s="5"/>
      <c r="L194" s="226"/>
      <c r="M194" s="232"/>
      <c r="AI194"/>
      <c r="AK194"/>
      <c r="AM194"/>
      <c r="AN194"/>
      <c r="AO194"/>
      <c r="AP194"/>
      <c r="AR194"/>
      <c r="AS194"/>
      <c r="BD194" s="22"/>
      <c r="BM194" s="5"/>
      <c r="BT194" s="4"/>
    </row>
    <row r="195" spans="8:72" s="2" customFormat="1">
      <c r="H195" s="6"/>
      <c r="I195" s="6"/>
      <c r="J195" s="7"/>
      <c r="K195" s="5"/>
      <c r="L195" s="226"/>
      <c r="M195" s="232"/>
      <c r="AI195"/>
      <c r="AK195"/>
      <c r="AM195"/>
      <c r="AN195"/>
      <c r="AO195"/>
      <c r="AP195"/>
      <c r="AR195"/>
      <c r="AS195"/>
      <c r="BD195" s="22"/>
      <c r="BM195" s="5"/>
      <c r="BT195" s="4"/>
    </row>
    <row r="196" spans="8:72" s="2" customFormat="1">
      <c r="H196" s="6"/>
      <c r="I196" s="6"/>
      <c r="J196" s="7"/>
      <c r="K196" s="5"/>
      <c r="L196" s="226"/>
      <c r="M196" s="232"/>
      <c r="AI196"/>
      <c r="AK196"/>
      <c r="AM196"/>
      <c r="AN196"/>
      <c r="AO196"/>
      <c r="AP196"/>
      <c r="AR196"/>
      <c r="AS196"/>
      <c r="BD196" s="22"/>
      <c r="BM196" s="5"/>
      <c r="BT196" s="4"/>
    </row>
    <row r="197" spans="8:72" s="2" customFormat="1">
      <c r="H197" s="6"/>
      <c r="I197" s="6"/>
      <c r="J197" s="7"/>
      <c r="K197" s="5"/>
      <c r="L197" s="226"/>
      <c r="M197" s="232"/>
      <c r="AI197"/>
      <c r="AK197"/>
      <c r="AM197"/>
      <c r="AN197"/>
      <c r="AO197"/>
      <c r="AP197"/>
      <c r="AR197"/>
      <c r="AS197"/>
      <c r="BD197" s="22"/>
      <c r="BM197" s="5"/>
      <c r="BT197" s="4"/>
    </row>
    <row r="198" spans="8:72" s="2" customFormat="1">
      <c r="H198" s="6"/>
      <c r="I198" s="6"/>
      <c r="J198" s="7"/>
      <c r="K198" s="5"/>
      <c r="L198" s="226"/>
      <c r="M198" s="232"/>
      <c r="AI198"/>
      <c r="AK198"/>
      <c r="AM198"/>
      <c r="AN198"/>
      <c r="AO198"/>
      <c r="AP198"/>
      <c r="AR198"/>
      <c r="AS198"/>
      <c r="BD198" s="22"/>
      <c r="BM198" s="5"/>
      <c r="BT198" s="4"/>
    </row>
    <row r="199" spans="8:72" s="2" customFormat="1">
      <c r="H199" s="6"/>
      <c r="I199" s="6"/>
      <c r="J199" s="7"/>
      <c r="K199" s="5"/>
      <c r="L199" s="226"/>
      <c r="M199" s="232"/>
      <c r="AI199"/>
      <c r="AK199"/>
      <c r="AM199"/>
      <c r="AN199"/>
      <c r="AO199"/>
      <c r="AP199"/>
      <c r="AR199"/>
      <c r="AS199"/>
      <c r="BD199" s="22"/>
      <c r="BM199" s="5"/>
      <c r="BT199" s="4"/>
    </row>
    <row r="200" spans="8:72" s="2" customFormat="1">
      <c r="H200" s="6"/>
      <c r="I200" s="6"/>
      <c r="J200" s="7"/>
      <c r="K200" s="5"/>
      <c r="L200" s="226"/>
      <c r="M200" s="232"/>
      <c r="AI200"/>
      <c r="AK200"/>
      <c r="AM200"/>
      <c r="AN200"/>
      <c r="AO200"/>
      <c r="AP200"/>
      <c r="AR200"/>
      <c r="AS200"/>
      <c r="BD200" s="22"/>
      <c r="BM200" s="5"/>
      <c r="BT200" s="4"/>
    </row>
    <row r="201" spans="8:72" s="2" customFormat="1">
      <c r="H201" s="6"/>
      <c r="I201" s="6"/>
      <c r="J201" s="7"/>
      <c r="K201" s="5"/>
      <c r="L201" s="226"/>
      <c r="M201" s="232"/>
      <c r="AI201"/>
      <c r="AK201"/>
      <c r="AM201"/>
      <c r="AN201"/>
      <c r="AO201"/>
      <c r="AP201"/>
      <c r="AR201"/>
      <c r="AS201"/>
      <c r="BD201" s="22"/>
      <c r="BM201" s="5"/>
      <c r="BT201" s="4"/>
    </row>
    <row r="202" spans="8:72" s="2" customFormat="1">
      <c r="H202" s="6"/>
      <c r="I202" s="6"/>
      <c r="J202" s="7"/>
      <c r="K202" s="5"/>
      <c r="L202" s="226"/>
      <c r="M202" s="232"/>
      <c r="AI202"/>
      <c r="AK202"/>
      <c r="AM202"/>
      <c r="AN202"/>
      <c r="AO202"/>
      <c r="AP202"/>
      <c r="AR202"/>
      <c r="AS202"/>
      <c r="BD202" s="22"/>
      <c r="BM202" s="5"/>
      <c r="BT202" s="4"/>
    </row>
    <row r="203" spans="8:72" s="2" customFormat="1">
      <c r="H203" s="6"/>
      <c r="I203" s="6"/>
      <c r="J203" s="7"/>
      <c r="K203" s="5"/>
      <c r="L203" s="226"/>
      <c r="M203" s="232"/>
      <c r="AI203"/>
      <c r="AK203"/>
      <c r="AM203"/>
      <c r="AN203"/>
      <c r="AO203"/>
      <c r="AP203"/>
      <c r="AR203"/>
      <c r="AS203"/>
      <c r="BD203" s="22"/>
      <c r="BM203" s="5"/>
      <c r="BT203" s="4"/>
    </row>
    <row r="204" spans="8:72" s="2" customFormat="1">
      <c r="H204" s="6"/>
      <c r="I204" s="6"/>
      <c r="J204" s="7"/>
      <c r="K204" s="5"/>
      <c r="L204" s="226"/>
      <c r="M204" s="232"/>
      <c r="AI204"/>
      <c r="AK204"/>
      <c r="AM204"/>
      <c r="AN204"/>
      <c r="AO204"/>
      <c r="AP204"/>
      <c r="AR204"/>
      <c r="AS204"/>
      <c r="BD204" s="22"/>
      <c r="BM204" s="5"/>
      <c r="BT204" s="4"/>
    </row>
    <row r="205" spans="8:72" s="2" customFormat="1">
      <c r="H205" s="6"/>
      <c r="I205" s="6"/>
      <c r="J205" s="7"/>
      <c r="K205" s="5"/>
      <c r="L205" s="226"/>
      <c r="M205" s="232"/>
      <c r="AI205"/>
      <c r="AK205"/>
      <c r="AM205"/>
      <c r="AN205"/>
      <c r="AO205"/>
      <c r="AP205"/>
      <c r="AR205"/>
      <c r="AS205"/>
      <c r="BD205" s="22"/>
      <c r="BM205" s="5"/>
      <c r="BT205" s="4"/>
    </row>
    <row r="206" spans="8:72" s="2" customFormat="1">
      <c r="H206" s="6"/>
      <c r="I206" s="6"/>
      <c r="J206" s="7"/>
      <c r="K206" s="5"/>
      <c r="L206" s="226"/>
      <c r="M206" s="232"/>
      <c r="AI206"/>
      <c r="AK206"/>
      <c r="AM206"/>
      <c r="AN206"/>
      <c r="AO206"/>
      <c r="AP206"/>
      <c r="AR206"/>
      <c r="AS206"/>
      <c r="BD206" s="22"/>
      <c r="BM206" s="5"/>
      <c r="BT206" s="4"/>
    </row>
    <row r="207" spans="8:72" s="2" customFormat="1">
      <c r="H207" s="6"/>
      <c r="I207" s="6"/>
      <c r="J207" s="7"/>
      <c r="K207" s="5"/>
      <c r="L207" s="226"/>
      <c r="M207" s="232"/>
      <c r="AI207"/>
      <c r="AK207"/>
      <c r="AM207"/>
      <c r="AN207"/>
      <c r="AO207"/>
      <c r="AP207"/>
      <c r="AR207"/>
      <c r="AS207"/>
      <c r="BD207" s="22"/>
      <c r="BM207" s="5"/>
      <c r="BT207" s="4"/>
    </row>
    <row r="208" spans="8:72" s="2" customFormat="1">
      <c r="H208" s="6"/>
      <c r="I208" s="6"/>
      <c r="J208" s="7"/>
      <c r="K208" s="5"/>
      <c r="L208" s="226"/>
      <c r="M208" s="232"/>
      <c r="AI208"/>
      <c r="AK208"/>
      <c r="AM208"/>
      <c r="AN208"/>
      <c r="AO208"/>
      <c r="AP208"/>
      <c r="AR208"/>
      <c r="AS208"/>
      <c r="BD208" s="22"/>
      <c r="BM208" s="5"/>
      <c r="BT208" s="4"/>
    </row>
    <row r="209" spans="8:72" s="2" customFormat="1">
      <c r="H209" s="6"/>
      <c r="I209" s="6"/>
      <c r="J209" s="7"/>
      <c r="K209" s="5"/>
      <c r="L209" s="226"/>
      <c r="M209" s="232"/>
      <c r="AI209"/>
      <c r="AK209"/>
      <c r="AM209"/>
      <c r="AN209"/>
      <c r="AO209"/>
      <c r="AP209"/>
      <c r="AR209"/>
      <c r="AS209"/>
      <c r="BD209" s="22"/>
      <c r="BM209" s="5"/>
      <c r="BT209" s="4"/>
    </row>
    <row r="210" spans="8:72" s="2" customFormat="1">
      <c r="H210" s="6"/>
      <c r="I210" s="6"/>
      <c r="J210" s="7"/>
      <c r="K210" s="5"/>
      <c r="L210" s="226"/>
      <c r="M210" s="232"/>
      <c r="AI210"/>
      <c r="AK210"/>
      <c r="AM210"/>
      <c r="AN210"/>
      <c r="AO210"/>
      <c r="AP210"/>
      <c r="AR210"/>
      <c r="AS210"/>
      <c r="BD210" s="22"/>
      <c r="BM210" s="5"/>
      <c r="BT210" s="4"/>
    </row>
    <row r="211" spans="8:72" s="2" customFormat="1">
      <c r="H211" s="6"/>
      <c r="I211" s="6"/>
      <c r="J211" s="7"/>
      <c r="K211" s="5"/>
      <c r="L211" s="226"/>
      <c r="M211" s="232"/>
      <c r="AI211"/>
      <c r="AK211"/>
      <c r="AM211"/>
      <c r="AN211"/>
      <c r="AO211"/>
      <c r="AP211"/>
      <c r="AR211"/>
      <c r="AS211"/>
      <c r="BD211" s="22"/>
      <c r="BM211" s="5"/>
      <c r="BT211" s="4"/>
    </row>
    <row r="212" spans="8:72" s="2" customFormat="1">
      <c r="H212" s="6"/>
      <c r="I212" s="6"/>
      <c r="J212" s="7"/>
      <c r="K212" s="5"/>
      <c r="L212" s="226"/>
      <c r="M212" s="232"/>
      <c r="AI212"/>
      <c r="AK212"/>
      <c r="AM212"/>
      <c r="AN212"/>
      <c r="AO212"/>
      <c r="AP212"/>
      <c r="AR212"/>
      <c r="AS212"/>
      <c r="BD212" s="22"/>
      <c r="BM212" s="5"/>
      <c r="BT212" s="4"/>
    </row>
    <row r="213" spans="8:72" s="2" customFormat="1">
      <c r="H213" s="6"/>
      <c r="I213" s="6"/>
      <c r="J213" s="7"/>
      <c r="K213" s="5"/>
      <c r="L213" s="226"/>
      <c r="M213" s="232"/>
      <c r="AI213"/>
      <c r="AK213"/>
      <c r="AM213"/>
      <c r="AN213"/>
      <c r="AO213"/>
      <c r="AP213"/>
      <c r="AR213"/>
      <c r="AS213"/>
      <c r="BD213" s="22"/>
      <c r="BM213" s="5"/>
      <c r="BT213" s="4"/>
    </row>
    <row r="214" spans="8:72" s="2" customFormat="1">
      <c r="H214" s="6"/>
      <c r="I214" s="6"/>
      <c r="J214" s="7"/>
      <c r="K214" s="5"/>
      <c r="L214" s="226"/>
      <c r="M214" s="232"/>
      <c r="AI214"/>
      <c r="AK214"/>
      <c r="AM214"/>
      <c r="AN214"/>
      <c r="AO214"/>
      <c r="AP214"/>
      <c r="AR214"/>
      <c r="AS214"/>
      <c r="BD214" s="22"/>
      <c r="BM214" s="5"/>
      <c r="BT214" s="4"/>
    </row>
    <row r="215" spans="8:72" s="2" customFormat="1">
      <c r="H215" s="6"/>
      <c r="I215" s="6"/>
      <c r="J215" s="7"/>
      <c r="K215" s="5"/>
      <c r="L215" s="226"/>
      <c r="M215" s="232"/>
      <c r="AI215"/>
      <c r="AK215"/>
      <c r="AM215"/>
      <c r="AN215"/>
      <c r="AO215"/>
      <c r="AP215"/>
      <c r="AR215"/>
      <c r="AS215"/>
      <c r="BD215" s="22"/>
      <c r="BM215" s="5"/>
      <c r="BT215" s="4"/>
    </row>
    <row r="216" spans="8:72" s="2" customFormat="1">
      <c r="H216" s="6"/>
      <c r="I216" s="6"/>
      <c r="J216" s="7"/>
      <c r="K216" s="5"/>
      <c r="L216" s="226"/>
      <c r="M216" s="232"/>
      <c r="AI216"/>
      <c r="AK216"/>
      <c r="AM216"/>
      <c r="AN216"/>
      <c r="AO216"/>
      <c r="AP216"/>
      <c r="AR216"/>
      <c r="AS216"/>
      <c r="BD216" s="22"/>
      <c r="BM216" s="5"/>
      <c r="BT216" s="4"/>
    </row>
    <row r="217" spans="8:72" s="2" customFormat="1">
      <c r="H217" s="6"/>
      <c r="I217" s="6"/>
      <c r="J217" s="7"/>
      <c r="K217" s="5"/>
      <c r="L217" s="226"/>
      <c r="M217" s="232"/>
      <c r="AI217"/>
      <c r="AK217"/>
      <c r="AM217"/>
      <c r="AN217"/>
      <c r="AO217"/>
      <c r="AP217"/>
      <c r="AR217"/>
      <c r="AS217"/>
      <c r="BD217" s="22"/>
      <c r="BM217" s="5"/>
      <c r="BT217" s="4"/>
    </row>
    <row r="218" spans="8:72" s="2" customFormat="1">
      <c r="H218" s="6"/>
      <c r="I218" s="6"/>
      <c r="J218" s="7"/>
      <c r="K218" s="5"/>
      <c r="L218" s="226"/>
      <c r="M218" s="232"/>
      <c r="AI218"/>
      <c r="AK218"/>
      <c r="AM218"/>
      <c r="AN218"/>
      <c r="AO218"/>
      <c r="AP218"/>
      <c r="AR218"/>
      <c r="AS218"/>
      <c r="BD218" s="22"/>
      <c r="BM218" s="5"/>
      <c r="BT218" s="4"/>
    </row>
    <row r="219" spans="8:72" s="2" customFormat="1">
      <c r="H219" s="6"/>
      <c r="I219" s="6"/>
      <c r="J219" s="7"/>
      <c r="K219" s="5"/>
      <c r="L219" s="226"/>
      <c r="M219" s="232"/>
      <c r="AI219"/>
      <c r="AK219"/>
      <c r="AM219"/>
      <c r="AN219"/>
      <c r="AO219"/>
      <c r="AP219"/>
      <c r="AR219"/>
      <c r="AS219"/>
      <c r="BD219" s="22"/>
      <c r="BM219" s="5"/>
      <c r="BT219" s="4"/>
    </row>
    <row r="220" spans="8:72" s="2" customFormat="1">
      <c r="H220" s="6"/>
      <c r="I220" s="6"/>
      <c r="J220" s="7"/>
      <c r="K220" s="5"/>
      <c r="L220" s="226"/>
      <c r="M220" s="232"/>
      <c r="AI220"/>
      <c r="AK220"/>
      <c r="AM220"/>
      <c r="AN220"/>
      <c r="AO220"/>
      <c r="AP220"/>
      <c r="AR220"/>
      <c r="AS220"/>
      <c r="BD220" s="22"/>
      <c r="BM220" s="5"/>
      <c r="BT220" s="4"/>
    </row>
    <row r="221" spans="8:72" s="2" customFormat="1">
      <c r="H221" s="6"/>
      <c r="I221" s="6"/>
      <c r="J221" s="7"/>
      <c r="K221" s="5"/>
      <c r="L221" s="226"/>
      <c r="M221" s="232"/>
      <c r="AI221"/>
      <c r="AK221"/>
      <c r="AM221"/>
      <c r="AN221"/>
      <c r="AO221"/>
      <c r="AP221"/>
      <c r="AR221"/>
      <c r="AS221"/>
      <c r="BD221" s="22"/>
      <c r="BM221" s="5"/>
      <c r="BT221" s="4"/>
    </row>
    <row r="222" spans="8:72" s="2" customFormat="1">
      <c r="H222" s="6"/>
      <c r="I222" s="6"/>
      <c r="J222" s="7"/>
      <c r="K222" s="5"/>
      <c r="L222" s="226"/>
      <c r="M222" s="232"/>
      <c r="AI222"/>
      <c r="AK222"/>
      <c r="AM222"/>
      <c r="AN222"/>
      <c r="AO222"/>
      <c r="AP222"/>
      <c r="AR222"/>
      <c r="AS222"/>
      <c r="BD222" s="22"/>
      <c r="BM222" s="5"/>
      <c r="BT222" s="4"/>
    </row>
    <row r="223" spans="8:72" s="2" customFormat="1">
      <c r="H223" s="6"/>
      <c r="I223" s="6"/>
      <c r="J223" s="7"/>
      <c r="K223" s="5"/>
      <c r="L223" s="226"/>
      <c r="M223" s="232"/>
      <c r="AI223"/>
      <c r="AK223"/>
      <c r="AM223"/>
      <c r="AN223"/>
      <c r="AO223"/>
      <c r="AP223"/>
      <c r="AR223"/>
      <c r="AS223"/>
      <c r="BD223" s="22"/>
      <c r="BM223" s="5"/>
      <c r="BT223" s="4"/>
    </row>
    <row r="224" spans="8:72" s="2" customFormat="1">
      <c r="H224" s="6"/>
      <c r="I224" s="6"/>
      <c r="J224" s="7"/>
      <c r="K224" s="5"/>
      <c r="L224" s="226"/>
      <c r="M224" s="232"/>
      <c r="AI224"/>
      <c r="AK224"/>
      <c r="AM224"/>
      <c r="AN224"/>
      <c r="AO224"/>
      <c r="AP224"/>
      <c r="AR224"/>
      <c r="AS224"/>
      <c r="BD224" s="22"/>
      <c r="BM224" s="5"/>
      <c r="BT224" s="4"/>
    </row>
    <row r="225" spans="8:72" s="2" customFormat="1">
      <c r="H225" s="6"/>
      <c r="I225" s="6"/>
      <c r="J225" s="7"/>
      <c r="K225" s="5"/>
      <c r="L225" s="226"/>
      <c r="M225" s="232"/>
      <c r="AI225"/>
      <c r="AK225"/>
      <c r="AM225"/>
      <c r="AN225"/>
      <c r="AO225"/>
      <c r="AP225"/>
      <c r="AR225"/>
      <c r="AS225"/>
      <c r="BD225" s="22"/>
      <c r="BM225" s="5"/>
      <c r="BT225" s="4"/>
    </row>
    <row r="226" spans="8:72" s="2" customFormat="1">
      <c r="H226" s="6"/>
      <c r="I226" s="6"/>
      <c r="J226" s="7"/>
      <c r="K226" s="5"/>
      <c r="L226" s="226"/>
      <c r="M226" s="232"/>
      <c r="AI226"/>
      <c r="AK226"/>
      <c r="AM226"/>
      <c r="AN226"/>
      <c r="AO226"/>
      <c r="AP226"/>
      <c r="AR226"/>
      <c r="AS226"/>
      <c r="BD226" s="22"/>
      <c r="BM226" s="5"/>
      <c r="BT226" s="4"/>
    </row>
    <row r="227" spans="8:72" s="2" customFormat="1">
      <c r="H227" s="6"/>
      <c r="I227" s="6"/>
      <c r="J227" s="7"/>
      <c r="K227" s="5"/>
      <c r="L227" s="226"/>
      <c r="M227" s="232"/>
      <c r="AI227"/>
      <c r="AK227"/>
      <c r="AM227"/>
      <c r="AN227"/>
      <c r="AO227"/>
      <c r="AP227"/>
      <c r="AR227"/>
      <c r="AS227"/>
      <c r="BD227" s="22"/>
      <c r="BM227" s="5"/>
      <c r="BT227" s="4"/>
    </row>
    <row r="228" spans="8:72" s="2" customFormat="1">
      <c r="H228" s="6"/>
      <c r="I228" s="6"/>
      <c r="J228" s="7"/>
      <c r="K228" s="5"/>
      <c r="L228" s="226"/>
      <c r="M228" s="232"/>
      <c r="AI228"/>
      <c r="AK228"/>
      <c r="AM228"/>
      <c r="AN228"/>
      <c r="AO228"/>
      <c r="AP228"/>
      <c r="AR228"/>
      <c r="AS228"/>
      <c r="BD228" s="22"/>
      <c r="BM228" s="5"/>
      <c r="BT228" s="4"/>
    </row>
    <row r="229" spans="8:72" s="2" customFormat="1">
      <c r="H229" s="6"/>
      <c r="I229" s="6"/>
      <c r="J229" s="7"/>
      <c r="K229" s="5"/>
      <c r="L229" s="226"/>
      <c r="M229" s="232"/>
      <c r="AI229"/>
      <c r="AK229"/>
      <c r="AM229"/>
      <c r="AN229"/>
      <c r="AO229"/>
      <c r="AP229"/>
      <c r="AR229"/>
      <c r="AS229"/>
      <c r="BD229" s="22"/>
      <c r="BM229" s="5"/>
      <c r="BT229" s="4"/>
    </row>
    <row r="230" spans="8:72" s="2" customFormat="1">
      <c r="H230" s="6"/>
      <c r="I230" s="6"/>
      <c r="J230" s="7"/>
      <c r="K230" s="5"/>
      <c r="L230" s="226"/>
      <c r="M230" s="232"/>
      <c r="AI230"/>
      <c r="AK230"/>
      <c r="AM230"/>
      <c r="AN230"/>
      <c r="AO230"/>
      <c r="AP230"/>
      <c r="AR230"/>
      <c r="AS230"/>
      <c r="BD230" s="22"/>
      <c r="BM230" s="5"/>
      <c r="BT230" s="4"/>
    </row>
    <row r="231" spans="8:72" s="2" customFormat="1">
      <c r="H231" s="6"/>
      <c r="I231" s="6"/>
      <c r="J231" s="7"/>
      <c r="K231" s="5"/>
      <c r="L231" s="226"/>
      <c r="M231" s="232"/>
      <c r="AI231"/>
      <c r="AK231"/>
      <c r="AM231"/>
      <c r="AN231"/>
      <c r="AO231"/>
      <c r="AP231"/>
      <c r="AR231"/>
      <c r="AS231"/>
      <c r="BD231" s="22"/>
      <c r="BM231" s="5"/>
      <c r="BT231" s="4"/>
    </row>
    <row r="232" spans="8:72" s="2" customFormat="1">
      <c r="H232" s="6"/>
      <c r="I232" s="6"/>
      <c r="J232" s="7"/>
      <c r="K232" s="5"/>
      <c r="L232" s="226"/>
      <c r="M232" s="232"/>
      <c r="AI232"/>
      <c r="AK232"/>
      <c r="AM232"/>
      <c r="AN232"/>
      <c r="AO232"/>
      <c r="AP232"/>
      <c r="AR232"/>
      <c r="AS232"/>
      <c r="BD232" s="22"/>
      <c r="BM232" s="5"/>
      <c r="BT232" s="4"/>
    </row>
    <row r="233" spans="8:72" s="2" customFormat="1">
      <c r="H233" s="6"/>
      <c r="I233" s="6"/>
      <c r="J233" s="7"/>
      <c r="K233" s="5"/>
      <c r="L233" s="226"/>
      <c r="M233" s="232"/>
      <c r="AI233"/>
      <c r="AK233"/>
      <c r="AM233"/>
      <c r="AN233"/>
      <c r="AO233"/>
      <c r="AP233"/>
      <c r="AR233"/>
      <c r="AS233"/>
      <c r="BD233" s="22"/>
      <c r="BM233" s="5"/>
      <c r="BT233" s="4"/>
    </row>
    <row r="234" spans="8:72" s="2" customFormat="1">
      <c r="H234" s="6"/>
      <c r="I234" s="6"/>
      <c r="J234" s="7"/>
      <c r="K234" s="5"/>
      <c r="L234" s="226"/>
      <c r="M234" s="232"/>
      <c r="AI234"/>
      <c r="AK234"/>
      <c r="AM234"/>
      <c r="AN234"/>
      <c r="AO234"/>
      <c r="AP234"/>
      <c r="AR234"/>
      <c r="AS234"/>
      <c r="BD234" s="22"/>
      <c r="BM234" s="5"/>
      <c r="BT234" s="4"/>
    </row>
    <row r="235" spans="8:72" s="2" customFormat="1">
      <c r="H235" s="6"/>
      <c r="I235" s="6"/>
      <c r="J235" s="7"/>
      <c r="K235" s="5"/>
      <c r="L235" s="226"/>
      <c r="M235" s="232"/>
      <c r="AI235"/>
      <c r="AK235"/>
      <c r="AM235"/>
      <c r="AN235"/>
      <c r="AO235"/>
      <c r="AP235"/>
      <c r="AR235"/>
      <c r="AS235"/>
      <c r="BD235" s="22"/>
      <c r="BM235" s="5"/>
      <c r="BT235" s="4"/>
    </row>
    <row r="236" spans="8:72" s="2" customFormat="1">
      <c r="H236" s="6"/>
      <c r="I236" s="6"/>
      <c r="J236" s="7"/>
      <c r="K236" s="5"/>
      <c r="L236" s="226"/>
      <c r="M236" s="232"/>
      <c r="AI236"/>
      <c r="AK236"/>
      <c r="AM236"/>
      <c r="AN236"/>
      <c r="AO236"/>
      <c r="AP236"/>
      <c r="AR236"/>
      <c r="AS236"/>
      <c r="BD236" s="22"/>
      <c r="BM236" s="5"/>
      <c r="BT236" s="4"/>
    </row>
    <row r="237" spans="8:72" s="2" customFormat="1">
      <c r="H237" s="6"/>
      <c r="I237" s="6"/>
      <c r="J237" s="7"/>
      <c r="K237" s="5"/>
      <c r="L237" s="226"/>
      <c r="M237" s="232"/>
      <c r="AI237"/>
      <c r="AK237"/>
      <c r="AM237"/>
      <c r="AN237"/>
      <c r="AO237"/>
      <c r="AP237"/>
      <c r="AR237"/>
      <c r="AS237"/>
      <c r="BD237" s="22"/>
      <c r="BM237" s="5"/>
      <c r="BT237" s="4"/>
    </row>
    <row r="238" spans="8:72" s="2" customFormat="1">
      <c r="H238" s="6"/>
      <c r="I238" s="6"/>
      <c r="J238" s="7"/>
      <c r="K238" s="5"/>
      <c r="L238" s="226"/>
      <c r="M238" s="232"/>
      <c r="AI238"/>
      <c r="AK238"/>
      <c r="AM238"/>
      <c r="AN238"/>
      <c r="AO238"/>
      <c r="AP238"/>
      <c r="AR238"/>
      <c r="AS238"/>
      <c r="BD238" s="22"/>
      <c r="BM238" s="5"/>
      <c r="BT238" s="4"/>
    </row>
    <row r="239" spans="8:72" s="2" customFormat="1">
      <c r="H239" s="6"/>
      <c r="I239" s="6"/>
      <c r="J239" s="7"/>
      <c r="K239" s="5"/>
      <c r="L239" s="226"/>
      <c r="M239" s="232"/>
      <c r="AI239"/>
      <c r="AK239"/>
      <c r="AM239"/>
      <c r="AN239"/>
      <c r="AO239"/>
      <c r="AP239"/>
      <c r="AR239"/>
      <c r="AS239"/>
      <c r="BD239" s="22"/>
      <c r="BM239" s="5"/>
      <c r="BT239" s="4"/>
    </row>
    <row r="240" spans="8:72" s="2" customFormat="1">
      <c r="H240" s="6"/>
      <c r="I240" s="6"/>
      <c r="J240" s="7"/>
      <c r="K240" s="5"/>
      <c r="L240" s="226"/>
      <c r="M240" s="232"/>
      <c r="AI240"/>
      <c r="AK240"/>
      <c r="AM240"/>
      <c r="AN240"/>
      <c r="AO240"/>
      <c r="AP240"/>
      <c r="AR240"/>
      <c r="AS240"/>
      <c r="BD240" s="22"/>
      <c r="BM240" s="5"/>
      <c r="BT240" s="4"/>
    </row>
    <row r="241" spans="8:72" s="2" customFormat="1">
      <c r="H241" s="6"/>
      <c r="I241" s="6"/>
      <c r="J241" s="7"/>
      <c r="K241" s="5"/>
      <c r="L241" s="226"/>
      <c r="M241" s="232"/>
      <c r="AI241"/>
      <c r="AK241"/>
      <c r="AM241"/>
      <c r="AN241"/>
      <c r="AO241"/>
      <c r="AP241"/>
      <c r="AR241"/>
      <c r="AS241"/>
      <c r="BD241" s="22"/>
      <c r="BM241" s="5"/>
      <c r="BT241" s="4"/>
    </row>
    <row r="242" spans="8:72" s="2" customFormat="1">
      <c r="H242" s="6"/>
      <c r="I242" s="6"/>
      <c r="J242" s="7"/>
      <c r="K242" s="5"/>
      <c r="L242" s="226"/>
      <c r="M242" s="232"/>
      <c r="AI242"/>
      <c r="AK242"/>
      <c r="AM242"/>
      <c r="AN242"/>
      <c r="AO242"/>
      <c r="AP242"/>
      <c r="AR242"/>
      <c r="AS242"/>
      <c r="BD242" s="22"/>
      <c r="BM242" s="5"/>
      <c r="BT242" s="4"/>
    </row>
    <row r="243" spans="8:72" s="2" customFormat="1">
      <c r="H243" s="6"/>
      <c r="I243" s="6"/>
      <c r="J243" s="7"/>
      <c r="K243" s="5"/>
      <c r="L243" s="226"/>
      <c r="M243" s="232"/>
      <c r="AI243"/>
      <c r="AK243"/>
      <c r="AM243"/>
      <c r="AN243"/>
      <c r="AO243"/>
      <c r="AP243"/>
      <c r="AR243"/>
      <c r="AS243"/>
      <c r="BD243" s="22"/>
      <c r="BM243" s="5"/>
      <c r="BT243" s="4"/>
    </row>
    <row r="244" spans="8:72" s="2" customFormat="1">
      <c r="H244" s="6"/>
      <c r="I244" s="6"/>
      <c r="J244" s="7"/>
      <c r="K244" s="5"/>
      <c r="L244" s="226"/>
      <c r="M244" s="232"/>
      <c r="AI244"/>
      <c r="AK244"/>
      <c r="AM244"/>
      <c r="AN244"/>
      <c r="AO244"/>
      <c r="AP244"/>
      <c r="AR244"/>
      <c r="AS244"/>
      <c r="BD244" s="22"/>
      <c r="BM244" s="5"/>
      <c r="BT244" s="4"/>
    </row>
    <row r="245" spans="8:72" s="2" customFormat="1">
      <c r="H245" s="6"/>
      <c r="I245" s="6"/>
      <c r="J245" s="7"/>
      <c r="K245" s="5"/>
      <c r="L245" s="226"/>
      <c r="M245" s="232"/>
      <c r="AI245"/>
      <c r="AK245"/>
      <c r="AM245"/>
      <c r="AN245"/>
      <c r="AO245"/>
      <c r="AP245"/>
      <c r="AR245"/>
      <c r="AS245"/>
      <c r="BD245" s="22"/>
      <c r="BM245" s="5"/>
      <c r="BT245" s="4"/>
    </row>
    <row r="246" spans="8:72" s="2" customFormat="1">
      <c r="H246" s="6"/>
      <c r="I246" s="6"/>
      <c r="J246" s="7"/>
      <c r="K246" s="5"/>
      <c r="L246" s="226"/>
      <c r="M246" s="232"/>
      <c r="AI246"/>
      <c r="AK246"/>
      <c r="AM246"/>
      <c r="AN246"/>
      <c r="AO246"/>
      <c r="AP246"/>
      <c r="AR246"/>
      <c r="AS246"/>
      <c r="BD246" s="22"/>
      <c r="BM246" s="5"/>
      <c r="BT246" s="4"/>
    </row>
    <row r="247" spans="8:72" s="2" customFormat="1">
      <c r="H247" s="6"/>
      <c r="I247" s="6"/>
      <c r="J247" s="7"/>
      <c r="K247" s="5"/>
      <c r="L247" s="226"/>
      <c r="M247" s="232"/>
      <c r="AI247"/>
      <c r="AK247"/>
      <c r="AM247"/>
      <c r="AN247"/>
      <c r="AO247"/>
      <c r="AP247"/>
      <c r="AR247"/>
      <c r="AS247"/>
      <c r="BD247" s="22"/>
      <c r="BM247" s="5"/>
      <c r="BT247" s="4"/>
    </row>
    <row r="248" spans="8:72" s="2" customFormat="1">
      <c r="H248" s="6"/>
      <c r="I248" s="6"/>
      <c r="J248" s="7"/>
      <c r="K248" s="5"/>
      <c r="L248" s="226"/>
      <c r="M248" s="232"/>
      <c r="AI248"/>
      <c r="AK248"/>
      <c r="AM248"/>
      <c r="AN248"/>
      <c r="AO248"/>
      <c r="AP248"/>
      <c r="AR248"/>
      <c r="AS248"/>
      <c r="BD248" s="22"/>
      <c r="BM248" s="5"/>
      <c r="BT248" s="4"/>
    </row>
    <row r="249" spans="8:72" s="2" customFormat="1">
      <c r="H249" s="6"/>
      <c r="I249" s="6"/>
      <c r="J249" s="7"/>
      <c r="K249" s="5"/>
      <c r="L249" s="226"/>
      <c r="M249" s="232"/>
      <c r="AI249"/>
      <c r="AK249"/>
      <c r="AM249"/>
      <c r="AN249"/>
      <c r="AO249"/>
      <c r="AP249"/>
      <c r="AR249"/>
      <c r="AS249"/>
      <c r="BD249" s="22"/>
      <c r="BM249" s="5"/>
      <c r="BT249" s="4"/>
    </row>
    <row r="250" spans="8:72" s="2" customFormat="1">
      <c r="H250" s="6"/>
      <c r="I250" s="6"/>
      <c r="J250" s="7"/>
      <c r="K250" s="5"/>
      <c r="L250" s="226"/>
      <c r="M250" s="232"/>
      <c r="AI250"/>
      <c r="AK250"/>
      <c r="AM250"/>
      <c r="AN250"/>
      <c r="AO250"/>
      <c r="AP250"/>
      <c r="AR250"/>
      <c r="AS250"/>
      <c r="BD250" s="22"/>
      <c r="BM250" s="5"/>
      <c r="BT250" s="4"/>
    </row>
    <row r="251" spans="8:72" s="2" customFormat="1">
      <c r="H251" s="6"/>
      <c r="I251" s="6"/>
      <c r="J251" s="7"/>
      <c r="K251" s="5"/>
      <c r="L251" s="226"/>
      <c r="M251" s="232"/>
      <c r="AI251"/>
      <c r="AK251"/>
      <c r="AM251"/>
      <c r="AN251"/>
      <c r="AO251"/>
      <c r="AP251"/>
      <c r="AR251"/>
      <c r="AS251"/>
      <c r="BD251" s="22"/>
      <c r="BM251" s="5"/>
      <c r="BT251" s="4"/>
    </row>
    <row r="252" spans="8:72" s="2" customFormat="1">
      <c r="H252" s="6"/>
      <c r="I252" s="6"/>
      <c r="J252" s="7"/>
      <c r="K252" s="5"/>
      <c r="L252" s="226"/>
      <c r="M252" s="232"/>
      <c r="AI252"/>
      <c r="AK252"/>
      <c r="AM252"/>
      <c r="AN252"/>
      <c r="AO252"/>
      <c r="AP252"/>
      <c r="AR252"/>
      <c r="AS252"/>
      <c r="BD252" s="22"/>
      <c r="BM252" s="5"/>
      <c r="BT252" s="4"/>
    </row>
    <row r="253" spans="8:72" s="2" customFormat="1">
      <c r="H253" s="6"/>
      <c r="I253" s="6"/>
      <c r="J253" s="7"/>
      <c r="K253" s="5"/>
      <c r="L253" s="226"/>
      <c r="M253" s="232"/>
      <c r="AI253"/>
      <c r="AK253"/>
      <c r="AM253"/>
      <c r="AN253"/>
      <c r="AO253"/>
      <c r="AP253"/>
      <c r="AR253"/>
      <c r="AS253"/>
      <c r="BD253" s="22"/>
      <c r="BM253" s="5"/>
      <c r="BT253" s="4"/>
    </row>
    <row r="254" spans="8:72" s="2" customFormat="1">
      <c r="H254" s="6"/>
      <c r="I254" s="6"/>
      <c r="J254" s="7"/>
      <c r="K254" s="5"/>
      <c r="L254" s="226"/>
      <c r="M254" s="232"/>
      <c r="AI254"/>
      <c r="AK254"/>
      <c r="AM254"/>
      <c r="AN254"/>
      <c r="AO254"/>
      <c r="AP254"/>
      <c r="AR254"/>
      <c r="AS254"/>
      <c r="BD254" s="22"/>
      <c r="BM254" s="5"/>
      <c r="BT254" s="4"/>
    </row>
    <row r="255" spans="8:72" s="2" customFormat="1">
      <c r="H255" s="6"/>
      <c r="I255" s="6"/>
      <c r="J255" s="7"/>
      <c r="K255" s="5"/>
      <c r="L255" s="226"/>
      <c r="M255" s="232"/>
      <c r="AI255"/>
      <c r="AK255"/>
      <c r="AM255"/>
      <c r="AN255"/>
      <c r="AO255"/>
      <c r="AP255"/>
      <c r="AR255"/>
      <c r="AS255"/>
      <c r="BD255" s="22"/>
      <c r="BM255" s="5"/>
      <c r="BT255" s="4"/>
    </row>
    <row r="256" spans="8:72" s="2" customFormat="1">
      <c r="H256" s="6"/>
      <c r="I256" s="6"/>
      <c r="J256" s="7"/>
      <c r="K256" s="5"/>
      <c r="L256" s="226"/>
      <c r="M256" s="232"/>
      <c r="AI256"/>
      <c r="AK256"/>
      <c r="AM256"/>
      <c r="AN256"/>
      <c r="AO256"/>
      <c r="AP256"/>
      <c r="AR256"/>
      <c r="AS256"/>
      <c r="BD256" s="22"/>
      <c r="BM256" s="5"/>
      <c r="BT256" s="4"/>
    </row>
    <row r="257" spans="8:72" s="2" customFormat="1">
      <c r="H257" s="6"/>
      <c r="I257" s="6"/>
      <c r="J257" s="7"/>
      <c r="K257" s="5"/>
      <c r="L257" s="226"/>
      <c r="M257" s="232"/>
      <c r="AI257"/>
      <c r="AK257"/>
      <c r="AM257"/>
      <c r="AN257"/>
      <c r="AO257"/>
      <c r="AP257"/>
      <c r="AR257"/>
      <c r="AS257"/>
      <c r="BD257" s="22"/>
      <c r="BM257" s="5"/>
      <c r="BT257" s="4"/>
    </row>
    <row r="258" spans="8:72" s="2" customFormat="1">
      <c r="H258" s="6"/>
      <c r="I258" s="6"/>
      <c r="J258" s="7"/>
      <c r="K258" s="5"/>
      <c r="L258" s="226"/>
      <c r="M258" s="232"/>
      <c r="AI258"/>
      <c r="AK258"/>
      <c r="AM258"/>
      <c r="AN258"/>
      <c r="AO258"/>
      <c r="AP258"/>
      <c r="AR258"/>
      <c r="AS258"/>
      <c r="BD258" s="22"/>
      <c r="BM258" s="5"/>
      <c r="BT258" s="4"/>
    </row>
    <row r="259" spans="8:72" s="2" customFormat="1">
      <c r="H259" s="6"/>
      <c r="I259" s="6"/>
      <c r="J259" s="7"/>
      <c r="K259" s="5"/>
      <c r="L259" s="226"/>
      <c r="M259" s="232"/>
      <c r="AI259"/>
      <c r="AK259"/>
      <c r="AM259"/>
      <c r="AN259"/>
      <c r="AO259"/>
      <c r="AP259"/>
      <c r="AR259"/>
      <c r="AS259"/>
      <c r="BD259" s="22"/>
      <c r="BM259" s="5"/>
      <c r="BT259" s="4"/>
    </row>
    <row r="260" spans="8:72" s="2" customFormat="1">
      <c r="H260" s="6"/>
      <c r="I260" s="6"/>
      <c r="J260" s="7"/>
      <c r="K260" s="5"/>
      <c r="L260" s="226"/>
      <c r="M260" s="232"/>
      <c r="AI260"/>
      <c r="AK260"/>
      <c r="AM260"/>
      <c r="AN260"/>
      <c r="AO260"/>
      <c r="AP260"/>
      <c r="AR260"/>
      <c r="AS260"/>
      <c r="BD260" s="22"/>
      <c r="BM260" s="5"/>
      <c r="BT260" s="4"/>
    </row>
    <row r="261" spans="8:72" s="2" customFormat="1">
      <c r="H261" s="6"/>
      <c r="I261" s="6"/>
      <c r="J261" s="7"/>
      <c r="K261" s="5"/>
      <c r="L261" s="226"/>
      <c r="M261" s="232"/>
      <c r="AI261"/>
      <c r="AK261"/>
      <c r="AM261"/>
      <c r="AN261"/>
      <c r="AO261"/>
      <c r="AP261"/>
      <c r="AR261"/>
      <c r="AS261"/>
      <c r="BD261" s="22"/>
      <c r="BM261" s="5"/>
      <c r="BT261" s="4"/>
    </row>
    <row r="262" spans="8:72" s="2" customFormat="1">
      <c r="H262" s="6"/>
      <c r="I262" s="6"/>
      <c r="J262" s="7"/>
      <c r="K262" s="5"/>
      <c r="L262" s="226"/>
      <c r="M262" s="232"/>
      <c r="AI262"/>
      <c r="AK262"/>
      <c r="AM262"/>
      <c r="AN262"/>
      <c r="AO262"/>
      <c r="AP262"/>
      <c r="AR262"/>
      <c r="AS262"/>
      <c r="BD262" s="22"/>
      <c r="BM262" s="5"/>
      <c r="BT262" s="4"/>
    </row>
    <row r="263" spans="8:72" s="2" customFormat="1">
      <c r="H263" s="6"/>
      <c r="I263" s="6"/>
      <c r="J263" s="7"/>
      <c r="K263" s="5"/>
      <c r="L263" s="226"/>
      <c r="M263" s="232"/>
      <c r="AI263"/>
      <c r="AK263"/>
      <c r="AM263"/>
      <c r="AN263"/>
      <c r="AO263"/>
      <c r="AP263"/>
      <c r="AR263"/>
      <c r="AS263"/>
      <c r="BD263" s="22"/>
      <c r="BM263" s="5"/>
      <c r="BT263" s="4"/>
    </row>
    <row r="264" spans="8:72" s="2" customFormat="1">
      <c r="H264" s="6"/>
      <c r="I264" s="6"/>
      <c r="J264" s="7"/>
      <c r="K264" s="5"/>
      <c r="L264" s="226"/>
      <c r="M264" s="232"/>
      <c r="AI264"/>
      <c r="AK264"/>
      <c r="AM264"/>
      <c r="AN264"/>
      <c r="AO264"/>
      <c r="AP264"/>
      <c r="AR264"/>
      <c r="AS264"/>
      <c r="BD264" s="22"/>
      <c r="BM264" s="5"/>
      <c r="BT264" s="4"/>
    </row>
    <row r="265" spans="8:72" s="2" customFormat="1">
      <c r="H265" s="6"/>
      <c r="I265" s="6"/>
      <c r="J265" s="7"/>
      <c r="K265" s="5"/>
      <c r="L265" s="226"/>
      <c r="M265" s="232"/>
      <c r="AI265"/>
      <c r="AK265"/>
      <c r="AM265"/>
      <c r="AN265"/>
      <c r="AO265"/>
      <c r="AP265"/>
      <c r="AR265"/>
      <c r="AS265"/>
      <c r="BD265" s="22"/>
      <c r="BM265" s="5"/>
      <c r="BT265" s="4"/>
    </row>
    <row r="266" spans="8:72" s="2" customFormat="1">
      <c r="H266" s="6"/>
      <c r="I266" s="6"/>
      <c r="J266" s="7"/>
      <c r="K266" s="5"/>
      <c r="L266" s="226"/>
      <c r="M266" s="232"/>
      <c r="AI266"/>
      <c r="AK266"/>
      <c r="AM266"/>
      <c r="AN266"/>
      <c r="AO266"/>
      <c r="AP266"/>
      <c r="AR266"/>
      <c r="AS266"/>
      <c r="BD266" s="22"/>
      <c r="BM266" s="5"/>
      <c r="BT266" s="4"/>
    </row>
    <row r="267" spans="8:72" s="2" customFormat="1">
      <c r="H267" s="6"/>
      <c r="I267" s="6"/>
      <c r="J267" s="7"/>
      <c r="K267" s="5"/>
      <c r="L267" s="226"/>
      <c r="M267" s="232"/>
      <c r="AI267"/>
      <c r="AK267"/>
      <c r="AM267"/>
      <c r="AN267"/>
      <c r="AO267"/>
      <c r="AP267"/>
      <c r="AR267"/>
      <c r="AS267"/>
      <c r="BD267" s="22"/>
      <c r="BM267" s="5"/>
      <c r="BT267" s="4"/>
    </row>
    <row r="268" spans="8:72" s="2" customFormat="1">
      <c r="H268" s="6"/>
      <c r="I268" s="6"/>
      <c r="J268" s="7"/>
      <c r="K268" s="5"/>
      <c r="L268" s="226"/>
      <c r="M268" s="232"/>
      <c r="AI268"/>
      <c r="AK268"/>
      <c r="AM268"/>
      <c r="AN268"/>
      <c r="AO268"/>
      <c r="AP268"/>
      <c r="AR268"/>
      <c r="AS268"/>
      <c r="BD268" s="22"/>
      <c r="BM268" s="5"/>
      <c r="BT268" s="4"/>
    </row>
    <row r="269" spans="8:72" s="2" customFormat="1">
      <c r="H269" s="6"/>
      <c r="I269" s="6"/>
      <c r="J269" s="7"/>
      <c r="K269" s="5"/>
      <c r="L269" s="226"/>
      <c r="M269" s="232"/>
      <c r="AI269"/>
      <c r="AK269"/>
      <c r="AM269"/>
      <c r="AN269"/>
      <c r="AO269"/>
      <c r="AP269"/>
      <c r="AR269"/>
      <c r="AS269"/>
      <c r="BD269" s="22"/>
      <c r="BM269" s="5"/>
      <c r="BT269" s="4"/>
    </row>
    <row r="270" spans="8:72" s="2" customFormat="1">
      <c r="H270" s="6"/>
      <c r="I270" s="6"/>
      <c r="J270" s="7"/>
      <c r="K270" s="5"/>
      <c r="L270" s="226"/>
      <c r="M270" s="232"/>
      <c r="AI270"/>
      <c r="AK270"/>
      <c r="AM270"/>
      <c r="AN270"/>
      <c r="AO270"/>
      <c r="AP270"/>
      <c r="AR270"/>
      <c r="AS270"/>
      <c r="BD270" s="22"/>
      <c r="BM270" s="5"/>
      <c r="BT270" s="4"/>
    </row>
    <row r="271" spans="8:72" s="2" customFormat="1">
      <c r="H271" s="6"/>
      <c r="I271" s="6"/>
      <c r="J271" s="7"/>
      <c r="K271" s="5"/>
      <c r="L271" s="226"/>
      <c r="M271" s="232"/>
      <c r="AI271"/>
      <c r="AK271"/>
      <c r="AM271"/>
      <c r="AN271"/>
      <c r="AO271"/>
      <c r="AP271"/>
      <c r="AR271"/>
      <c r="AS271"/>
      <c r="BD271" s="22"/>
      <c r="BM271" s="5"/>
      <c r="BT271" s="4"/>
    </row>
    <row r="272" spans="8:72" s="2" customFormat="1">
      <c r="H272" s="6"/>
      <c r="I272" s="6"/>
      <c r="J272" s="7"/>
      <c r="K272" s="5"/>
      <c r="L272" s="226"/>
      <c r="M272" s="232"/>
      <c r="AI272"/>
      <c r="AK272"/>
      <c r="AM272"/>
      <c r="AN272"/>
      <c r="AO272"/>
      <c r="AP272"/>
      <c r="AR272"/>
      <c r="AS272"/>
      <c r="BD272" s="22"/>
      <c r="BM272" s="5"/>
      <c r="BT272" s="4"/>
    </row>
    <row r="273" spans="8:72" s="2" customFormat="1">
      <c r="H273" s="6"/>
      <c r="I273" s="6"/>
      <c r="J273" s="7"/>
      <c r="K273" s="5"/>
      <c r="L273" s="226"/>
      <c r="M273" s="232"/>
      <c r="AI273"/>
      <c r="AK273"/>
      <c r="AM273"/>
      <c r="AN273"/>
      <c r="AO273"/>
      <c r="AP273"/>
      <c r="AR273"/>
      <c r="AS273"/>
      <c r="BD273" s="22"/>
      <c r="BM273" s="5"/>
      <c r="BT273" s="4"/>
    </row>
    <row r="274" spans="8:72" s="2" customFormat="1">
      <c r="H274" s="6"/>
      <c r="I274" s="6"/>
      <c r="J274" s="7"/>
      <c r="K274" s="5"/>
      <c r="L274" s="226"/>
      <c r="M274" s="232"/>
      <c r="AI274"/>
      <c r="AK274"/>
      <c r="AM274"/>
      <c r="AN274"/>
      <c r="AO274"/>
      <c r="AP274"/>
      <c r="AR274"/>
      <c r="AS274"/>
      <c r="BD274" s="22"/>
      <c r="BM274" s="5"/>
      <c r="BT274" s="4"/>
    </row>
    <row r="275" spans="8:72" s="2" customFormat="1">
      <c r="H275" s="6"/>
      <c r="I275" s="6"/>
      <c r="J275" s="7"/>
      <c r="K275" s="5"/>
      <c r="L275" s="226"/>
      <c r="M275" s="232"/>
      <c r="AI275"/>
      <c r="AK275"/>
      <c r="AM275"/>
      <c r="AN275"/>
      <c r="AO275"/>
      <c r="AP275"/>
      <c r="AR275"/>
      <c r="AS275"/>
      <c r="BD275" s="22"/>
      <c r="BM275" s="5"/>
      <c r="BT275" s="4"/>
    </row>
    <row r="276" spans="8:72" s="2" customFormat="1">
      <c r="H276" s="6"/>
      <c r="I276" s="6"/>
      <c r="J276" s="7"/>
      <c r="K276" s="5"/>
      <c r="L276" s="226"/>
      <c r="M276" s="232"/>
      <c r="AI276"/>
      <c r="AK276"/>
      <c r="AM276"/>
      <c r="AN276"/>
      <c r="AO276"/>
      <c r="AP276"/>
      <c r="AR276"/>
      <c r="AS276"/>
      <c r="BD276" s="22"/>
      <c r="BM276" s="5"/>
      <c r="BT276" s="4"/>
    </row>
    <row r="277" spans="8:72" s="2" customFormat="1">
      <c r="H277" s="6"/>
      <c r="I277" s="6"/>
      <c r="J277" s="7"/>
      <c r="K277" s="5"/>
      <c r="L277" s="226"/>
      <c r="M277" s="232"/>
      <c r="AI277"/>
      <c r="AK277"/>
      <c r="AM277"/>
      <c r="AN277"/>
      <c r="AO277"/>
      <c r="AP277"/>
      <c r="AR277"/>
      <c r="AS277"/>
      <c r="BD277" s="22"/>
      <c r="BM277" s="5"/>
      <c r="BT277" s="4"/>
    </row>
    <row r="278" spans="8:72" s="2" customFormat="1">
      <c r="H278" s="6"/>
      <c r="I278" s="6"/>
      <c r="J278" s="7"/>
      <c r="K278" s="5"/>
      <c r="L278" s="226"/>
      <c r="M278" s="232"/>
      <c r="AI278"/>
      <c r="AK278"/>
      <c r="AM278"/>
      <c r="AN278"/>
      <c r="AO278"/>
      <c r="AP278"/>
      <c r="AR278"/>
      <c r="AS278"/>
      <c r="BD278" s="22"/>
      <c r="BM278" s="5"/>
      <c r="BT278" s="4"/>
    </row>
    <row r="279" spans="8:72" s="2" customFormat="1">
      <c r="H279" s="6"/>
      <c r="I279" s="6"/>
      <c r="J279" s="7"/>
      <c r="K279" s="5"/>
      <c r="L279" s="226"/>
      <c r="M279" s="232"/>
      <c r="AI279"/>
      <c r="AK279"/>
      <c r="AM279"/>
      <c r="AN279"/>
      <c r="AO279"/>
      <c r="AP279"/>
      <c r="AR279"/>
      <c r="AS279"/>
      <c r="BD279" s="22"/>
      <c r="BM279" s="5"/>
      <c r="BT279" s="4"/>
    </row>
    <row r="280" spans="8:72" s="2" customFormat="1">
      <c r="H280" s="6"/>
      <c r="I280" s="6"/>
      <c r="J280" s="7"/>
      <c r="K280" s="5"/>
      <c r="L280" s="226"/>
      <c r="M280" s="232"/>
      <c r="AI280"/>
      <c r="AK280"/>
      <c r="AM280"/>
      <c r="AN280"/>
      <c r="AO280"/>
      <c r="AP280"/>
      <c r="AR280"/>
      <c r="AS280"/>
      <c r="BD280" s="22"/>
      <c r="BM280" s="5"/>
      <c r="BT280" s="4"/>
    </row>
    <row r="281" spans="8:72" s="2" customFormat="1">
      <c r="H281" s="6"/>
      <c r="I281" s="6"/>
      <c r="J281" s="7"/>
      <c r="K281" s="5"/>
      <c r="L281" s="226"/>
      <c r="M281" s="232"/>
      <c r="AI281"/>
      <c r="AK281"/>
      <c r="AM281"/>
      <c r="AN281"/>
      <c r="AO281"/>
      <c r="AP281"/>
      <c r="AR281"/>
      <c r="AS281"/>
      <c r="BD281" s="22"/>
      <c r="BM281" s="5"/>
      <c r="BT281" s="4"/>
    </row>
    <row r="282" spans="8:72" s="2" customFormat="1">
      <c r="H282" s="6"/>
      <c r="I282" s="6"/>
      <c r="J282" s="7"/>
      <c r="K282" s="5"/>
      <c r="L282" s="226"/>
      <c r="M282" s="232"/>
      <c r="AI282"/>
      <c r="AK282"/>
      <c r="AM282"/>
      <c r="AN282"/>
      <c r="AO282"/>
      <c r="AP282"/>
      <c r="AR282"/>
      <c r="AS282"/>
      <c r="BD282" s="22"/>
      <c r="BM282" s="5"/>
      <c r="BT282" s="4"/>
    </row>
    <row r="283" spans="8:72" s="2" customFormat="1">
      <c r="H283" s="6"/>
      <c r="I283" s="6"/>
      <c r="J283" s="7"/>
      <c r="K283" s="5"/>
      <c r="L283" s="226"/>
      <c r="M283" s="232"/>
      <c r="AI283"/>
      <c r="AK283"/>
      <c r="AM283"/>
      <c r="AN283"/>
      <c r="AO283"/>
      <c r="AP283"/>
      <c r="AR283"/>
      <c r="AS283"/>
      <c r="BD283" s="22"/>
      <c r="BM283" s="5"/>
      <c r="BT283" s="4"/>
    </row>
    <row r="284" spans="8:72" s="2" customFormat="1">
      <c r="H284" s="6"/>
      <c r="I284" s="6"/>
      <c r="J284" s="7"/>
      <c r="K284" s="5"/>
      <c r="L284" s="226"/>
      <c r="M284" s="232"/>
      <c r="AI284"/>
      <c r="AK284"/>
      <c r="AM284"/>
      <c r="AN284"/>
      <c r="AO284"/>
      <c r="AP284"/>
      <c r="AR284"/>
      <c r="AS284"/>
      <c r="BD284" s="22"/>
      <c r="BM284" s="5"/>
      <c r="BT284" s="4"/>
    </row>
    <row r="285" spans="8:72" s="2" customFormat="1">
      <c r="H285" s="6"/>
      <c r="I285" s="6"/>
      <c r="J285" s="7"/>
      <c r="K285" s="5"/>
      <c r="L285" s="226"/>
      <c r="M285" s="232"/>
      <c r="AI285"/>
      <c r="AK285"/>
      <c r="AM285"/>
      <c r="AN285"/>
      <c r="AO285"/>
      <c r="AP285"/>
      <c r="AR285"/>
      <c r="AS285"/>
      <c r="BD285" s="22"/>
      <c r="BM285" s="5"/>
      <c r="BT285" s="4"/>
    </row>
    <row r="286" spans="8:72" s="2" customFormat="1">
      <c r="H286" s="6"/>
      <c r="I286" s="6"/>
      <c r="J286" s="7"/>
      <c r="K286" s="5"/>
      <c r="L286" s="226"/>
      <c r="M286" s="232"/>
      <c r="AI286"/>
      <c r="AK286"/>
      <c r="AM286"/>
      <c r="AN286"/>
      <c r="AO286"/>
      <c r="AP286"/>
      <c r="AR286"/>
      <c r="AS286"/>
      <c r="BD286" s="22"/>
      <c r="BM286" s="5"/>
      <c r="BT286" s="4"/>
    </row>
    <row r="287" spans="8:72" s="2" customFormat="1">
      <c r="H287" s="6"/>
      <c r="I287" s="6"/>
      <c r="J287" s="7"/>
      <c r="K287" s="5"/>
      <c r="L287" s="226"/>
      <c r="M287" s="232"/>
      <c r="AI287"/>
      <c r="AK287"/>
      <c r="AM287"/>
      <c r="AN287"/>
      <c r="AO287"/>
      <c r="AP287"/>
      <c r="AR287"/>
      <c r="AS287"/>
      <c r="BD287" s="22"/>
      <c r="BM287" s="5"/>
      <c r="BT287" s="4"/>
    </row>
    <row r="288" spans="8:72" s="2" customFormat="1">
      <c r="H288" s="6"/>
      <c r="I288" s="6"/>
      <c r="J288" s="7"/>
      <c r="K288" s="5"/>
      <c r="L288" s="226"/>
      <c r="M288" s="232"/>
      <c r="AI288"/>
      <c r="AK288"/>
      <c r="AM288"/>
      <c r="AN288"/>
      <c r="AO288"/>
      <c r="AP288"/>
      <c r="AR288"/>
      <c r="AS288"/>
      <c r="BD288" s="22"/>
      <c r="BM288" s="5"/>
      <c r="BT288" s="4"/>
    </row>
    <row r="289" spans="8:72" s="2" customFormat="1">
      <c r="H289" s="6"/>
      <c r="I289" s="6"/>
      <c r="J289" s="7"/>
      <c r="K289" s="5"/>
      <c r="L289" s="226"/>
      <c r="M289" s="232"/>
      <c r="AI289"/>
      <c r="AK289"/>
      <c r="AM289"/>
      <c r="AN289"/>
      <c r="AO289"/>
      <c r="AP289"/>
      <c r="AR289"/>
      <c r="AS289"/>
      <c r="BD289" s="22"/>
      <c r="BM289" s="5"/>
      <c r="BT289" s="4"/>
    </row>
    <row r="290" spans="8:72" s="2" customFormat="1">
      <c r="H290" s="6"/>
      <c r="I290" s="6"/>
      <c r="J290" s="7"/>
      <c r="K290" s="5"/>
      <c r="L290" s="226"/>
      <c r="M290" s="232"/>
      <c r="AI290"/>
      <c r="AK290"/>
      <c r="AM290"/>
      <c r="AN290"/>
      <c r="AO290"/>
      <c r="AP290"/>
      <c r="AR290"/>
      <c r="AS290"/>
      <c r="BD290" s="22"/>
      <c r="BM290" s="5"/>
      <c r="BT290" s="4"/>
    </row>
    <row r="291" spans="8:72" s="2" customFormat="1">
      <c r="H291" s="6"/>
      <c r="I291" s="6"/>
      <c r="J291" s="7"/>
      <c r="K291" s="5"/>
      <c r="L291" s="226"/>
      <c r="M291" s="232"/>
      <c r="AI291"/>
      <c r="AK291"/>
      <c r="AM291"/>
      <c r="AN291"/>
      <c r="AO291"/>
      <c r="AP291"/>
      <c r="AR291"/>
      <c r="AS291"/>
      <c r="BD291" s="22"/>
      <c r="BM291" s="5"/>
      <c r="BT291" s="4"/>
    </row>
    <row r="292" spans="8:72" s="2" customFormat="1">
      <c r="H292" s="6"/>
      <c r="I292" s="6"/>
      <c r="J292" s="7"/>
      <c r="K292" s="5"/>
      <c r="L292" s="226"/>
      <c r="M292" s="232"/>
      <c r="AI292"/>
      <c r="AK292"/>
      <c r="AM292"/>
      <c r="AN292"/>
      <c r="AO292"/>
      <c r="AP292"/>
      <c r="AR292"/>
      <c r="AS292"/>
      <c r="BD292" s="22"/>
      <c r="BM292" s="5"/>
      <c r="BT292" s="4"/>
    </row>
    <row r="293" spans="8:72" s="2" customFormat="1">
      <c r="H293" s="6"/>
      <c r="I293" s="6"/>
      <c r="J293" s="7"/>
      <c r="K293" s="5"/>
      <c r="L293" s="226"/>
      <c r="M293" s="232"/>
      <c r="AI293"/>
      <c r="AK293"/>
      <c r="AM293"/>
      <c r="AN293"/>
      <c r="AO293"/>
      <c r="AP293"/>
      <c r="AR293"/>
      <c r="AS293"/>
      <c r="BD293" s="22"/>
      <c r="BM293" s="5"/>
      <c r="BT293" s="4"/>
    </row>
    <row r="294" spans="8:72" s="2" customFormat="1">
      <c r="H294" s="6"/>
      <c r="I294" s="6"/>
      <c r="J294" s="7"/>
      <c r="K294" s="5"/>
      <c r="L294" s="226"/>
      <c r="M294" s="232"/>
      <c r="AI294"/>
      <c r="AK294"/>
      <c r="AM294"/>
      <c r="AN294"/>
      <c r="AO294"/>
      <c r="AP294"/>
      <c r="AR294"/>
      <c r="AS294"/>
      <c r="BD294" s="22"/>
      <c r="BM294" s="5"/>
      <c r="BT294" s="4"/>
    </row>
    <row r="295" spans="8:72" s="2" customFormat="1">
      <c r="H295" s="6"/>
      <c r="I295" s="6"/>
      <c r="J295" s="7"/>
      <c r="K295" s="5"/>
      <c r="L295" s="226"/>
      <c r="M295" s="232"/>
      <c r="AI295"/>
      <c r="AK295"/>
      <c r="AM295"/>
      <c r="AN295"/>
      <c r="AO295"/>
      <c r="AP295"/>
      <c r="AR295"/>
      <c r="AS295"/>
      <c r="BD295" s="22"/>
      <c r="BM295" s="5"/>
      <c r="BT295" s="4"/>
    </row>
    <row r="296" spans="8:72" s="2" customFormat="1">
      <c r="H296" s="6"/>
      <c r="I296" s="6"/>
      <c r="J296" s="7"/>
      <c r="K296" s="5"/>
      <c r="L296" s="226"/>
      <c r="M296" s="232"/>
      <c r="AI296"/>
      <c r="AK296"/>
      <c r="AM296"/>
      <c r="AN296"/>
      <c r="AO296"/>
      <c r="AP296"/>
      <c r="AR296"/>
      <c r="AS296"/>
      <c r="BD296" s="22"/>
      <c r="BM296" s="5"/>
      <c r="BT296" s="4"/>
    </row>
    <row r="297" spans="8:72" s="2" customFormat="1">
      <c r="H297" s="6"/>
      <c r="I297" s="6"/>
      <c r="J297" s="7"/>
      <c r="K297" s="5"/>
      <c r="L297" s="226"/>
      <c r="M297" s="232"/>
      <c r="AI297"/>
      <c r="AK297"/>
      <c r="AM297"/>
      <c r="AN297"/>
      <c r="AO297"/>
      <c r="AP297"/>
      <c r="AR297"/>
      <c r="AS297"/>
      <c r="BD297" s="22"/>
      <c r="BM297" s="5"/>
      <c r="BT297" s="4"/>
    </row>
    <row r="298" spans="8:72" s="2" customFormat="1">
      <c r="H298" s="6"/>
      <c r="I298" s="6"/>
      <c r="J298" s="7"/>
      <c r="K298" s="5"/>
      <c r="L298" s="226"/>
      <c r="M298" s="232"/>
      <c r="AI298"/>
      <c r="AK298"/>
      <c r="AM298"/>
      <c r="AN298"/>
      <c r="AO298"/>
      <c r="AP298"/>
      <c r="AR298"/>
      <c r="AS298"/>
      <c r="BD298" s="22"/>
      <c r="BM298" s="5"/>
      <c r="BT298" s="4"/>
    </row>
    <row r="299" spans="8:72" s="2" customFormat="1">
      <c r="H299" s="6"/>
      <c r="I299" s="6"/>
      <c r="J299" s="7"/>
      <c r="K299" s="5"/>
      <c r="L299" s="226"/>
      <c r="M299" s="232"/>
      <c r="AI299"/>
      <c r="AK299"/>
      <c r="AM299"/>
      <c r="AN299"/>
      <c r="AO299"/>
      <c r="AP299"/>
      <c r="AR299"/>
      <c r="AS299"/>
      <c r="BD299" s="22"/>
      <c r="BM299" s="5"/>
      <c r="BT299" s="4"/>
    </row>
    <row r="300" spans="8:72" s="2" customFormat="1">
      <c r="H300" s="6"/>
      <c r="I300" s="6"/>
      <c r="J300" s="7"/>
      <c r="K300" s="5"/>
      <c r="L300" s="226"/>
      <c r="M300" s="232"/>
      <c r="AI300"/>
      <c r="AK300"/>
      <c r="AM300"/>
      <c r="AN300"/>
      <c r="AO300"/>
      <c r="AP300"/>
      <c r="AR300"/>
      <c r="AS300"/>
      <c r="BD300" s="22"/>
      <c r="BM300" s="5"/>
      <c r="BT300" s="4"/>
    </row>
    <row r="301" spans="8:72" s="2" customFormat="1">
      <c r="H301" s="6"/>
      <c r="I301" s="6"/>
      <c r="J301" s="7"/>
      <c r="K301" s="5"/>
      <c r="L301" s="226"/>
      <c r="M301" s="232"/>
      <c r="AI301"/>
      <c r="AK301"/>
      <c r="AM301"/>
      <c r="AN301"/>
      <c r="AO301"/>
      <c r="AP301"/>
      <c r="AR301"/>
      <c r="AS301"/>
      <c r="BD301" s="22"/>
      <c r="BM301" s="5"/>
      <c r="BT301" s="4"/>
    </row>
    <row r="302" spans="8:72" s="2" customFormat="1">
      <c r="H302" s="6"/>
      <c r="I302" s="6"/>
      <c r="J302" s="7"/>
      <c r="K302" s="5"/>
      <c r="L302" s="226"/>
      <c r="M302" s="232"/>
      <c r="AI302"/>
      <c r="AK302"/>
      <c r="AM302"/>
      <c r="AN302"/>
      <c r="AO302"/>
      <c r="AP302"/>
      <c r="AR302"/>
      <c r="AS302"/>
      <c r="BD302" s="22"/>
      <c r="BM302" s="5"/>
      <c r="BT302" s="4"/>
    </row>
    <row r="303" spans="8:72" s="2" customFormat="1">
      <c r="H303" s="6"/>
      <c r="I303" s="6"/>
      <c r="J303" s="7"/>
      <c r="K303" s="5"/>
      <c r="L303" s="226"/>
      <c r="M303" s="232"/>
      <c r="AI303"/>
      <c r="AK303"/>
      <c r="AM303"/>
      <c r="AN303"/>
      <c r="AO303"/>
      <c r="AP303"/>
      <c r="AR303"/>
      <c r="AS303"/>
      <c r="BD303" s="22"/>
      <c r="BM303" s="5"/>
      <c r="BT303" s="4"/>
    </row>
    <row r="304" spans="8:72" s="2" customFormat="1">
      <c r="H304" s="6"/>
      <c r="I304" s="6"/>
      <c r="J304" s="7"/>
      <c r="K304" s="5"/>
      <c r="L304" s="226"/>
      <c r="M304" s="232"/>
      <c r="AI304"/>
      <c r="AK304"/>
      <c r="AM304"/>
      <c r="AN304"/>
      <c r="AO304"/>
      <c r="AP304"/>
      <c r="AR304"/>
      <c r="AS304"/>
      <c r="BD304" s="22"/>
      <c r="BM304" s="5"/>
      <c r="BT304" s="4"/>
    </row>
    <row r="305" spans="8:72" s="2" customFormat="1">
      <c r="H305" s="6"/>
      <c r="I305" s="6"/>
      <c r="J305" s="7"/>
      <c r="K305" s="5"/>
      <c r="L305" s="226"/>
      <c r="M305" s="232"/>
      <c r="AI305"/>
      <c r="AK305"/>
      <c r="AM305"/>
      <c r="AN305"/>
      <c r="AO305"/>
      <c r="AP305"/>
      <c r="AR305"/>
      <c r="AS305"/>
      <c r="BD305" s="22"/>
      <c r="BM305" s="5"/>
      <c r="BT305" s="4"/>
    </row>
    <row r="306" spans="8:72" s="2" customFormat="1">
      <c r="H306" s="6"/>
      <c r="I306" s="6"/>
      <c r="J306" s="7"/>
      <c r="K306" s="5"/>
      <c r="L306" s="226"/>
      <c r="M306" s="232"/>
      <c r="AI306"/>
      <c r="AK306"/>
      <c r="AM306"/>
      <c r="AN306"/>
      <c r="AO306"/>
      <c r="AP306"/>
      <c r="AR306"/>
      <c r="AS306"/>
      <c r="BD306" s="22"/>
      <c r="BM306" s="5"/>
      <c r="BT306" s="4"/>
    </row>
    <row r="307" spans="8:72" s="2" customFormat="1">
      <c r="H307" s="6"/>
      <c r="I307" s="6"/>
      <c r="J307" s="7"/>
      <c r="K307" s="5"/>
      <c r="L307" s="226"/>
      <c r="M307" s="232"/>
      <c r="AI307"/>
      <c r="AK307"/>
      <c r="AM307"/>
      <c r="AN307"/>
      <c r="AO307"/>
      <c r="AP307"/>
      <c r="AR307"/>
      <c r="AS307"/>
      <c r="BD307" s="22"/>
      <c r="BM307" s="5"/>
      <c r="BT307" s="4"/>
    </row>
    <row r="308" spans="8:72" s="2" customFormat="1">
      <c r="H308" s="6"/>
      <c r="I308" s="6"/>
      <c r="J308" s="7"/>
      <c r="K308" s="5"/>
      <c r="L308" s="226"/>
      <c r="M308" s="232"/>
      <c r="AI308"/>
      <c r="AK308"/>
      <c r="AM308"/>
      <c r="AN308"/>
      <c r="AO308"/>
      <c r="AP308"/>
      <c r="AR308"/>
      <c r="AS308"/>
      <c r="BD308" s="22"/>
      <c r="BM308" s="5"/>
      <c r="BT308" s="4"/>
    </row>
    <row r="309" spans="8:72" s="2" customFormat="1">
      <c r="H309" s="6"/>
      <c r="I309" s="6"/>
      <c r="J309" s="7"/>
      <c r="K309" s="5"/>
      <c r="L309" s="226"/>
      <c r="M309" s="232"/>
      <c r="AI309"/>
      <c r="AK309"/>
      <c r="AM309"/>
      <c r="AN309"/>
      <c r="AO309"/>
      <c r="AP309"/>
      <c r="AR309"/>
      <c r="AS309"/>
      <c r="BD309" s="22"/>
      <c r="BM309" s="5"/>
      <c r="BT309" s="4"/>
    </row>
    <row r="310" spans="8:72" s="2" customFormat="1">
      <c r="H310" s="6"/>
      <c r="I310" s="6"/>
      <c r="J310" s="7"/>
      <c r="K310" s="5"/>
      <c r="L310" s="226"/>
      <c r="M310" s="232"/>
      <c r="AI310"/>
      <c r="AK310"/>
      <c r="AM310"/>
      <c r="AN310"/>
      <c r="AO310"/>
      <c r="AP310"/>
      <c r="AR310"/>
      <c r="AS310"/>
      <c r="BD310" s="22"/>
      <c r="BM310" s="5"/>
      <c r="BT310" s="4"/>
    </row>
    <row r="311" spans="8:72" s="2" customFormat="1">
      <c r="H311" s="6"/>
      <c r="I311" s="6"/>
      <c r="J311" s="7"/>
      <c r="K311" s="5"/>
      <c r="L311" s="226"/>
      <c r="M311" s="232"/>
      <c r="AI311"/>
      <c r="AK311"/>
      <c r="AM311"/>
      <c r="AN311"/>
      <c r="AO311"/>
      <c r="AP311"/>
      <c r="AR311"/>
      <c r="AS311"/>
      <c r="BD311" s="22"/>
      <c r="BM311" s="5"/>
      <c r="BT311" s="4"/>
    </row>
    <row r="312" spans="8:72" s="2" customFormat="1">
      <c r="H312" s="6"/>
      <c r="I312" s="6"/>
      <c r="J312" s="7"/>
      <c r="K312" s="5"/>
      <c r="L312" s="226"/>
      <c r="M312" s="232"/>
      <c r="AI312"/>
      <c r="AK312"/>
      <c r="AM312"/>
      <c r="AN312"/>
      <c r="AO312"/>
      <c r="AP312"/>
      <c r="AR312"/>
      <c r="AS312"/>
      <c r="BD312" s="22"/>
      <c r="BM312" s="5"/>
      <c r="BT312" s="4"/>
    </row>
    <row r="313" spans="8:72" s="2" customFormat="1">
      <c r="H313" s="6"/>
      <c r="I313" s="6"/>
      <c r="J313" s="7"/>
      <c r="K313" s="5"/>
      <c r="L313" s="226"/>
      <c r="M313" s="232"/>
      <c r="AI313"/>
      <c r="AK313"/>
      <c r="AM313"/>
      <c r="AN313"/>
      <c r="AO313"/>
      <c r="AP313"/>
      <c r="AR313"/>
      <c r="AS313"/>
      <c r="BD313" s="22"/>
      <c r="BM313" s="5"/>
      <c r="BT313" s="4"/>
    </row>
    <row r="314" spans="8:72" s="2" customFormat="1">
      <c r="H314" s="6"/>
      <c r="I314" s="6"/>
      <c r="J314" s="7"/>
      <c r="K314" s="5"/>
      <c r="L314" s="226"/>
      <c r="M314" s="232"/>
      <c r="AI314"/>
      <c r="AK314"/>
      <c r="AM314"/>
      <c r="AN314"/>
      <c r="AO314"/>
      <c r="AP314"/>
      <c r="AR314"/>
      <c r="AS314"/>
      <c r="BD314" s="22"/>
      <c r="BM314" s="5"/>
      <c r="BT314" s="4"/>
    </row>
    <row r="315" spans="8:72" s="2" customFormat="1">
      <c r="H315" s="6"/>
      <c r="I315" s="6"/>
      <c r="J315" s="7"/>
      <c r="K315" s="5"/>
      <c r="L315" s="226"/>
      <c r="M315" s="232"/>
      <c r="AI315"/>
      <c r="AK315"/>
      <c r="AM315"/>
      <c r="AN315"/>
      <c r="AO315"/>
      <c r="AP315"/>
      <c r="AR315"/>
      <c r="AS315"/>
      <c r="BD315" s="22"/>
      <c r="BM315" s="5"/>
      <c r="BT315" s="4"/>
    </row>
    <row r="316" spans="8:72" s="2" customFormat="1">
      <c r="H316" s="6"/>
      <c r="I316" s="6"/>
      <c r="J316" s="7"/>
      <c r="K316" s="5"/>
      <c r="L316" s="226"/>
      <c r="M316" s="232"/>
      <c r="AI316"/>
      <c r="AK316"/>
      <c r="AM316"/>
      <c r="AN316"/>
      <c r="AO316"/>
      <c r="AP316"/>
      <c r="AR316"/>
      <c r="AS316"/>
      <c r="BD316" s="22"/>
      <c r="BM316" s="5"/>
      <c r="BT316" s="4"/>
    </row>
    <row r="317" spans="8:72" s="2" customFormat="1">
      <c r="H317" s="6"/>
      <c r="I317" s="6"/>
      <c r="J317" s="7"/>
      <c r="K317" s="5"/>
      <c r="L317" s="226"/>
      <c r="M317" s="232"/>
      <c r="AI317"/>
      <c r="AK317"/>
      <c r="AM317"/>
      <c r="AN317"/>
      <c r="AO317"/>
      <c r="AP317"/>
      <c r="AR317"/>
      <c r="AS317"/>
      <c r="BD317" s="22"/>
      <c r="BM317" s="5"/>
      <c r="BT317" s="4"/>
    </row>
    <row r="318" spans="8:72" s="2" customFormat="1">
      <c r="H318" s="6"/>
      <c r="I318" s="6"/>
      <c r="J318" s="7"/>
      <c r="K318" s="5"/>
      <c r="L318" s="226"/>
      <c r="M318" s="232"/>
      <c r="AI318"/>
      <c r="AK318"/>
      <c r="AM318"/>
      <c r="AN318"/>
      <c r="AO318"/>
      <c r="AP318"/>
      <c r="AR318"/>
      <c r="AS318"/>
      <c r="BD318" s="22"/>
      <c r="BM318" s="5"/>
      <c r="BT318" s="4"/>
    </row>
    <row r="319" spans="8:72" s="2" customFormat="1">
      <c r="H319" s="6"/>
      <c r="I319" s="6"/>
      <c r="J319" s="7"/>
      <c r="K319" s="5"/>
      <c r="L319" s="226"/>
      <c r="M319" s="232"/>
      <c r="AI319"/>
      <c r="AK319"/>
      <c r="AM319"/>
      <c r="AN319"/>
      <c r="AO319"/>
      <c r="AP319"/>
      <c r="AR319"/>
      <c r="AS319"/>
      <c r="BD319" s="22"/>
      <c r="BM319" s="5"/>
      <c r="BT319" s="4"/>
    </row>
    <row r="320" spans="8:72" s="2" customFormat="1">
      <c r="H320" s="6"/>
      <c r="I320" s="6"/>
      <c r="J320" s="7"/>
      <c r="K320" s="5"/>
      <c r="L320" s="226"/>
      <c r="M320" s="232"/>
      <c r="AI320"/>
      <c r="AK320"/>
      <c r="AM320"/>
      <c r="AN320"/>
      <c r="AO320"/>
      <c r="AP320"/>
      <c r="AR320"/>
      <c r="AS320"/>
      <c r="BD320" s="22"/>
      <c r="BM320" s="5"/>
      <c r="BT320" s="4"/>
    </row>
    <row r="321" spans="8:72" s="2" customFormat="1">
      <c r="H321" s="6"/>
      <c r="I321" s="6"/>
      <c r="J321" s="7"/>
      <c r="K321" s="5"/>
      <c r="L321" s="226"/>
      <c r="M321" s="232"/>
      <c r="AI321"/>
      <c r="AK321"/>
      <c r="AM321"/>
      <c r="AN321"/>
      <c r="AO321"/>
      <c r="AP321"/>
      <c r="AR321"/>
      <c r="AS321"/>
      <c r="BD321" s="22"/>
      <c r="BM321" s="5"/>
      <c r="BT321" s="4"/>
    </row>
    <row r="322" spans="8:72" s="2" customFormat="1">
      <c r="H322" s="6"/>
      <c r="I322" s="6"/>
      <c r="J322" s="7"/>
      <c r="K322" s="5"/>
      <c r="L322" s="226"/>
      <c r="M322" s="232"/>
      <c r="AI322"/>
      <c r="AK322"/>
      <c r="AM322"/>
      <c r="AN322"/>
      <c r="AO322"/>
      <c r="AP322"/>
      <c r="AR322"/>
      <c r="AS322"/>
      <c r="BD322" s="22"/>
      <c r="BM322" s="5"/>
      <c r="BT322" s="4"/>
    </row>
    <row r="323" spans="8:72" s="2" customFormat="1">
      <c r="H323" s="6"/>
      <c r="I323" s="6"/>
      <c r="J323" s="7"/>
      <c r="K323" s="5"/>
      <c r="L323" s="226"/>
      <c r="M323" s="232"/>
      <c r="AI323"/>
      <c r="AK323"/>
      <c r="AM323"/>
      <c r="AN323"/>
      <c r="AO323"/>
      <c r="AP323"/>
      <c r="AR323"/>
      <c r="AS323"/>
      <c r="BD323" s="22"/>
      <c r="BM323" s="5"/>
      <c r="BT323" s="4"/>
    </row>
    <row r="324" spans="8:72" s="2" customFormat="1">
      <c r="H324" s="6"/>
      <c r="I324" s="6"/>
      <c r="J324" s="7"/>
      <c r="K324" s="5"/>
      <c r="L324" s="226"/>
      <c r="M324" s="232"/>
      <c r="AI324"/>
      <c r="AK324"/>
      <c r="AM324"/>
      <c r="AN324"/>
      <c r="AO324"/>
      <c r="AP324"/>
      <c r="AR324"/>
      <c r="AS324"/>
      <c r="BD324" s="22"/>
      <c r="BM324" s="5"/>
      <c r="BT324" s="4"/>
    </row>
    <row r="325" spans="8:72" s="2" customFormat="1">
      <c r="H325" s="6"/>
      <c r="I325" s="6"/>
      <c r="J325" s="7"/>
      <c r="K325" s="5"/>
      <c r="L325" s="226"/>
      <c r="M325" s="232"/>
      <c r="AI325"/>
      <c r="AK325"/>
      <c r="AM325"/>
      <c r="AN325"/>
      <c r="AO325"/>
      <c r="AP325"/>
      <c r="AR325"/>
      <c r="AS325"/>
      <c r="BD325" s="22"/>
      <c r="BM325" s="5"/>
      <c r="BT325" s="4"/>
    </row>
    <row r="326" spans="8:72" s="2" customFormat="1">
      <c r="H326" s="6"/>
      <c r="I326" s="6"/>
      <c r="J326" s="7"/>
      <c r="K326" s="5"/>
      <c r="L326" s="226"/>
      <c r="M326" s="232"/>
      <c r="AI326"/>
      <c r="AK326"/>
      <c r="AM326"/>
      <c r="AN326"/>
      <c r="AO326"/>
      <c r="AP326"/>
      <c r="AR326"/>
      <c r="AS326"/>
      <c r="BD326" s="22"/>
      <c r="BM326" s="5"/>
      <c r="BT326" s="4"/>
    </row>
    <row r="327" spans="8:72" s="2" customFormat="1">
      <c r="H327" s="6"/>
      <c r="I327" s="6"/>
      <c r="J327" s="7"/>
      <c r="K327" s="5"/>
      <c r="L327" s="226"/>
      <c r="M327" s="232"/>
      <c r="AI327"/>
      <c r="AK327"/>
      <c r="AM327"/>
      <c r="AN327"/>
      <c r="AO327"/>
      <c r="AP327"/>
      <c r="AR327"/>
      <c r="AS327"/>
      <c r="BD327" s="22"/>
      <c r="BM327" s="5"/>
      <c r="BT327" s="4"/>
    </row>
    <row r="328" spans="8:72" s="2" customFormat="1">
      <c r="H328" s="6"/>
      <c r="I328" s="6"/>
      <c r="J328" s="7"/>
      <c r="K328" s="5"/>
      <c r="L328" s="226"/>
      <c r="M328" s="232"/>
      <c r="AI328"/>
      <c r="AK328"/>
      <c r="AM328"/>
      <c r="AN328"/>
      <c r="AO328"/>
      <c r="AP328"/>
      <c r="AR328"/>
      <c r="AS328"/>
      <c r="BD328" s="22"/>
      <c r="BM328" s="5"/>
      <c r="BT328" s="4"/>
    </row>
    <row r="329" spans="8:72" s="2" customFormat="1">
      <c r="H329" s="6"/>
      <c r="I329" s="6"/>
      <c r="J329" s="7"/>
      <c r="K329" s="5"/>
      <c r="L329" s="226"/>
      <c r="M329" s="232"/>
      <c r="AI329"/>
      <c r="AK329"/>
      <c r="AM329"/>
      <c r="AN329"/>
      <c r="AO329"/>
      <c r="AP329"/>
      <c r="AR329"/>
      <c r="AS329"/>
      <c r="BD329" s="22"/>
      <c r="BM329" s="5"/>
      <c r="BT329" s="4"/>
    </row>
    <row r="330" spans="8:72" s="2" customFormat="1">
      <c r="H330" s="6"/>
      <c r="I330" s="6"/>
      <c r="J330" s="7"/>
      <c r="K330" s="5"/>
      <c r="L330" s="226"/>
      <c r="M330" s="232"/>
      <c r="AI330"/>
      <c r="AK330"/>
      <c r="AM330"/>
      <c r="AN330"/>
      <c r="AO330"/>
      <c r="AP330"/>
      <c r="AR330"/>
      <c r="AS330"/>
      <c r="BD330" s="22"/>
      <c r="BM330" s="5"/>
      <c r="BT330" s="4"/>
    </row>
    <row r="331" spans="8:72" s="2" customFormat="1">
      <c r="H331" s="6"/>
      <c r="I331" s="6"/>
      <c r="J331" s="7"/>
      <c r="K331" s="5"/>
      <c r="L331" s="226"/>
      <c r="M331" s="232"/>
      <c r="AI331"/>
      <c r="AK331"/>
      <c r="AM331"/>
      <c r="AN331"/>
      <c r="AO331"/>
      <c r="AP331"/>
      <c r="AR331"/>
      <c r="AS331"/>
      <c r="BD331" s="22"/>
      <c r="BM331" s="5"/>
      <c r="BT331" s="4"/>
    </row>
    <row r="332" spans="8:72" s="2" customFormat="1">
      <c r="H332" s="6"/>
      <c r="I332" s="6"/>
      <c r="J332" s="7"/>
      <c r="K332" s="5"/>
      <c r="L332" s="226"/>
      <c r="M332" s="232"/>
      <c r="AI332"/>
      <c r="AK332"/>
      <c r="AM332"/>
      <c r="AN332"/>
      <c r="AO332"/>
      <c r="AP332"/>
      <c r="AR332"/>
      <c r="AS332"/>
      <c r="BD332" s="22"/>
      <c r="BM332" s="5"/>
      <c r="BT332" s="4"/>
    </row>
    <row r="333" spans="8:72" s="2" customFormat="1">
      <c r="H333" s="6"/>
      <c r="I333" s="6"/>
      <c r="J333" s="7"/>
      <c r="K333" s="5"/>
      <c r="L333" s="226"/>
      <c r="M333" s="232"/>
      <c r="AI333"/>
      <c r="AK333"/>
      <c r="AM333"/>
      <c r="AN333"/>
      <c r="AO333"/>
      <c r="AP333"/>
      <c r="AR333"/>
      <c r="AS333"/>
      <c r="BD333" s="22"/>
      <c r="BM333" s="5"/>
      <c r="BT333" s="4"/>
    </row>
    <row r="334" spans="8:72" s="2" customFormat="1">
      <c r="H334" s="6"/>
      <c r="I334" s="6"/>
      <c r="J334" s="7"/>
      <c r="K334" s="5"/>
      <c r="L334" s="226"/>
      <c r="M334" s="232"/>
      <c r="AI334"/>
      <c r="AK334"/>
      <c r="AM334"/>
      <c r="AN334"/>
      <c r="AO334"/>
      <c r="AP334"/>
      <c r="AR334"/>
      <c r="AS334"/>
      <c r="BD334" s="22"/>
      <c r="BM334" s="5"/>
      <c r="BT334" s="4"/>
    </row>
    <row r="335" spans="8:72" s="2" customFormat="1">
      <c r="H335" s="6"/>
      <c r="I335" s="6"/>
      <c r="J335" s="7"/>
      <c r="K335" s="5"/>
      <c r="L335" s="226"/>
      <c r="M335" s="232"/>
      <c r="AI335"/>
      <c r="AK335"/>
      <c r="AM335"/>
      <c r="AN335"/>
      <c r="AO335"/>
      <c r="AP335"/>
      <c r="AR335"/>
      <c r="AS335"/>
      <c r="BD335" s="22"/>
      <c r="BM335" s="5"/>
      <c r="BT335" s="4"/>
    </row>
    <row r="336" spans="8:72" s="2" customFormat="1">
      <c r="H336" s="6"/>
      <c r="I336" s="6"/>
      <c r="J336" s="7"/>
      <c r="K336" s="5"/>
      <c r="L336" s="226"/>
      <c r="M336" s="232"/>
      <c r="AI336"/>
      <c r="AK336"/>
      <c r="AM336"/>
      <c r="AN336"/>
      <c r="AO336"/>
      <c r="AP336"/>
      <c r="AR336"/>
      <c r="AS336"/>
      <c r="BD336" s="22"/>
      <c r="BM336" s="5"/>
      <c r="BT336" s="4"/>
    </row>
    <row r="337" spans="8:72" s="2" customFormat="1">
      <c r="H337" s="6"/>
      <c r="I337" s="6"/>
      <c r="J337" s="7"/>
      <c r="K337" s="5"/>
      <c r="L337" s="226"/>
      <c r="M337" s="232"/>
      <c r="AI337"/>
      <c r="AK337"/>
      <c r="AM337"/>
      <c r="AN337"/>
      <c r="AO337"/>
      <c r="AP337"/>
      <c r="AR337"/>
      <c r="AS337"/>
      <c r="BD337" s="22"/>
      <c r="BM337" s="5"/>
      <c r="BT337" s="4"/>
    </row>
    <row r="338" spans="8:72" s="2" customFormat="1">
      <c r="H338" s="6"/>
      <c r="I338" s="6"/>
      <c r="J338" s="7"/>
      <c r="K338" s="5"/>
      <c r="L338" s="226"/>
      <c r="M338" s="232"/>
      <c r="AI338"/>
      <c r="AK338"/>
      <c r="AM338"/>
      <c r="AN338"/>
      <c r="AO338"/>
      <c r="AP338"/>
      <c r="AR338"/>
      <c r="AS338"/>
      <c r="BD338" s="22"/>
      <c r="BM338" s="5"/>
      <c r="BT338" s="4"/>
    </row>
    <row r="339" spans="8:72" s="2" customFormat="1">
      <c r="H339" s="6"/>
      <c r="I339" s="6"/>
      <c r="J339" s="7"/>
      <c r="K339" s="5"/>
      <c r="L339" s="226"/>
      <c r="M339" s="232"/>
      <c r="AI339"/>
      <c r="AK339"/>
      <c r="AM339"/>
      <c r="AN339"/>
      <c r="AO339"/>
      <c r="AP339"/>
      <c r="AR339"/>
      <c r="AS339"/>
      <c r="BD339" s="22"/>
      <c r="BM339" s="5"/>
      <c r="BT339" s="4"/>
    </row>
    <row r="340" spans="8:72" s="2" customFormat="1">
      <c r="H340" s="6"/>
      <c r="I340" s="6"/>
      <c r="J340" s="7"/>
      <c r="K340" s="5"/>
      <c r="L340" s="226"/>
      <c r="M340" s="232"/>
      <c r="AI340"/>
      <c r="AK340"/>
      <c r="AM340"/>
      <c r="AN340"/>
      <c r="AO340"/>
      <c r="AP340"/>
      <c r="AR340"/>
      <c r="AS340"/>
      <c r="BD340" s="22"/>
      <c r="BM340" s="5"/>
      <c r="BT340" s="4"/>
    </row>
    <row r="341" spans="8:72" s="2" customFormat="1">
      <c r="H341" s="6"/>
      <c r="I341" s="6"/>
      <c r="J341" s="7"/>
      <c r="K341" s="5"/>
      <c r="L341" s="226"/>
      <c r="M341" s="232"/>
      <c r="AI341"/>
      <c r="AK341"/>
      <c r="AM341"/>
      <c r="AN341"/>
      <c r="AO341"/>
      <c r="AP341"/>
      <c r="AR341"/>
      <c r="AS341"/>
      <c r="BD341" s="22"/>
      <c r="BM341" s="5"/>
      <c r="BT341" s="4"/>
    </row>
    <row r="342" spans="8:72" s="2" customFormat="1">
      <c r="H342" s="6"/>
      <c r="I342" s="6"/>
      <c r="J342" s="7"/>
      <c r="K342" s="5"/>
      <c r="L342" s="226"/>
      <c r="M342" s="232"/>
      <c r="AI342"/>
      <c r="AK342"/>
      <c r="AM342"/>
      <c r="AN342"/>
      <c r="AO342"/>
      <c r="AP342"/>
      <c r="AR342"/>
      <c r="AS342"/>
      <c r="BD342" s="22"/>
      <c r="BM342" s="5"/>
      <c r="BT342" s="4"/>
    </row>
    <row r="343" spans="8:72" s="2" customFormat="1">
      <c r="H343" s="6"/>
      <c r="I343" s="6"/>
      <c r="J343" s="7"/>
      <c r="K343" s="5"/>
      <c r="L343" s="226"/>
      <c r="M343" s="232"/>
      <c r="AI343"/>
      <c r="AK343"/>
      <c r="AM343"/>
      <c r="AN343"/>
      <c r="AO343"/>
      <c r="AP343"/>
      <c r="AR343"/>
      <c r="AS343"/>
      <c r="BD343" s="22"/>
      <c r="BM343" s="5"/>
      <c r="BT343" s="4"/>
    </row>
    <row r="344" spans="8:72" s="2" customFormat="1">
      <c r="H344" s="6"/>
      <c r="I344" s="6"/>
      <c r="J344" s="7"/>
      <c r="K344" s="5"/>
      <c r="L344" s="226"/>
      <c r="M344" s="232"/>
      <c r="AI344"/>
      <c r="AK344"/>
      <c r="AM344"/>
      <c r="AN344"/>
      <c r="AO344"/>
      <c r="AP344"/>
      <c r="AR344"/>
      <c r="AS344"/>
      <c r="BD344" s="22"/>
      <c r="BM344" s="5"/>
      <c r="BT344" s="4"/>
    </row>
    <row r="345" spans="8:72" s="2" customFormat="1">
      <c r="H345" s="6"/>
      <c r="I345" s="6"/>
      <c r="J345" s="7"/>
      <c r="K345" s="5"/>
      <c r="L345" s="226"/>
      <c r="M345" s="232"/>
      <c r="AI345"/>
      <c r="AK345"/>
      <c r="AM345"/>
      <c r="AN345"/>
      <c r="AO345"/>
      <c r="AP345"/>
      <c r="AR345"/>
      <c r="AS345"/>
      <c r="BD345" s="22"/>
      <c r="BM345" s="5"/>
      <c r="BT345" s="4"/>
    </row>
    <row r="346" spans="8:72" s="2" customFormat="1">
      <c r="H346" s="6"/>
      <c r="I346" s="6"/>
      <c r="J346" s="7"/>
      <c r="K346" s="5"/>
      <c r="L346" s="226"/>
      <c r="M346" s="232"/>
      <c r="AI346"/>
      <c r="AK346"/>
      <c r="AM346"/>
      <c r="AN346"/>
      <c r="AO346"/>
      <c r="AP346"/>
      <c r="AR346"/>
      <c r="AS346"/>
      <c r="BD346" s="22"/>
      <c r="BM346" s="5"/>
      <c r="BT346" s="4"/>
    </row>
    <row r="347" spans="8:72" s="2" customFormat="1">
      <c r="H347" s="6"/>
      <c r="I347" s="6"/>
      <c r="J347" s="7"/>
      <c r="K347" s="5"/>
      <c r="L347" s="226"/>
      <c r="M347" s="232"/>
      <c r="AI347"/>
      <c r="AK347"/>
      <c r="AM347"/>
      <c r="AN347"/>
      <c r="AO347"/>
      <c r="AP347"/>
      <c r="AR347"/>
      <c r="AS347"/>
      <c r="BD347" s="22"/>
      <c r="BM347" s="5"/>
      <c r="BT347" s="4"/>
    </row>
    <row r="348" spans="8:72" s="2" customFormat="1">
      <c r="H348" s="6"/>
      <c r="I348" s="6"/>
      <c r="J348" s="7"/>
      <c r="K348" s="5"/>
      <c r="L348" s="226"/>
      <c r="M348" s="232"/>
      <c r="AI348"/>
      <c r="AK348"/>
      <c r="AM348"/>
      <c r="AN348"/>
      <c r="AO348"/>
      <c r="AP348"/>
      <c r="AR348"/>
      <c r="AS348"/>
      <c r="BD348" s="22"/>
      <c r="BM348" s="5"/>
      <c r="BT348" s="4"/>
    </row>
    <row r="349" spans="8:72" s="2" customFormat="1">
      <c r="H349" s="6"/>
      <c r="I349" s="6"/>
      <c r="J349" s="7"/>
      <c r="K349" s="5"/>
      <c r="L349" s="226"/>
      <c r="M349" s="232"/>
      <c r="AI349"/>
      <c r="AK349"/>
      <c r="AM349"/>
      <c r="AN349"/>
      <c r="AO349"/>
      <c r="AP349"/>
      <c r="AR349"/>
      <c r="AS349"/>
      <c r="BD349" s="22"/>
      <c r="BM349" s="5"/>
      <c r="BT349" s="4"/>
    </row>
    <row r="350" spans="8:72" s="2" customFormat="1">
      <c r="H350" s="6"/>
      <c r="I350" s="6"/>
      <c r="J350" s="7"/>
      <c r="K350" s="5"/>
      <c r="L350" s="226"/>
      <c r="M350" s="232"/>
      <c r="AI350"/>
      <c r="AK350"/>
      <c r="AM350"/>
      <c r="AN350"/>
      <c r="AO350"/>
      <c r="AP350"/>
      <c r="AR350"/>
      <c r="AS350"/>
      <c r="BD350" s="22"/>
      <c r="BM350" s="5"/>
      <c r="BT350" s="4"/>
    </row>
    <row r="351" spans="8:72" s="2" customFormat="1">
      <c r="H351" s="6"/>
      <c r="I351" s="6"/>
      <c r="J351" s="7"/>
      <c r="K351" s="5"/>
      <c r="L351" s="226"/>
      <c r="M351" s="232"/>
      <c r="AI351"/>
      <c r="AK351"/>
      <c r="AM351"/>
      <c r="AN351"/>
      <c r="AO351"/>
      <c r="AP351"/>
      <c r="AR351"/>
      <c r="AS351"/>
      <c r="BD351" s="22"/>
      <c r="BM351" s="5"/>
      <c r="BT351" s="4"/>
    </row>
    <row r="352" spans="8:72" s="2" customFormat="1">
      <c r="H352" s="6"/>
      <c r="I352" s="6"/>
      <c r="J352" s="7"/>
      <c r="K352" s="5"/>
      <c r="L352" s="226"/>
      <c r="M352" s="232"/>
      <c r="AI352"/>
      <c r="AK352"/>
      <c r="AM352"/>
      <c r="AN352"/>
      <c r="AO352"/>
      <c r="AP352"/>
      <c r="AR352"/>
      <c r="AS352"/>
      <c r="BD352" s="22"/>
      <c r="BM352" s="5"/>
      <c r="BT352" s="4"/>
    </row>
    <row r="353" spans="8:72" s="2" customFormat="1">
      <c r="H353" s="6"/>
      <c r="I353" s="6"/>
      <c r="J353" s="7"/>
      <c r="K353" s="5"/>
      <c r="L353" s="226"/>
      <c r="M353" s="232"/>
      <c r="AI353"/>
      <c r="AK353"/>
      <c r="AM353"/>
      <c r="AN353"/>
      <c r="AO353"/>
      <c r="AP353"/>
      <c r="AR353"/>
      <c r="AS353"/>
      <c r="BD353" s="22"/>
      <c r="BM353" s="5"/>
      <c r="BT353" s="4"/>
    </row>
    <row r="354" spans="8:72" s="2" customFormat="1">
      <c r="H354" s="6"/>
      <c r="I354" s="6"/>
      <c r="J354" s="7"/>
      <c r="K354" s="5"/>
      <c r="L354" s="226"/>
      <c r="M354" s="232"/>
      <c r="AI354"/>
      <c r="AK354"/>
      <c r="AM354"/>
      <c r="AN354"/>
      <c r="AO354"/>
      <c r="AP354"/>
      <c r="AR354"/>
      <c r="AS354"/>
      <c r="BD354" s="22"/>
      <c r="BM354" s="5"/>
      <c r="BT354" s="4"/>
    </row>
    <row r="355" spans="8:72" s="2" customFormat="1">
      <c r="H355" s="6"/>
      <c r="I355" s="6"/>
      <c r="J355" s="7"/>
      <c r="K355" s="5"/>
      <c r="L355" s="226"/>
      <c r="M355" s="232"/>
      <c r="AI355"/>
      <c r="AK355"/>
      <c r="AM355"/>
      <c r="AN355"/>
      <c r="AO355"/>
      <c r="AP355"/>
      <c r="AR355"/>
      <c r="AS355"/>
      <c r="BD355" s="22"/>
      <c r="BM355" s="5"/>
      <c r="BT355" s="4"/>
    </row>
    <row r="356" spans="8:72" s="2" customFormat="1">
      <c r="H356" s="6"/>
      <c r="I356" s="6"/>
      <c r="J356" s="7"/>
      <c r="K356" s="5"/>
      <c r="L356" s="226"/>
      <c r="M356" s="232"/>
      <c r="AI356"/>
      <c r="AK356"/>
      <c r="AM356"/>
      <c r="AN356"/>
      <c r="AO356"/>
      <c r="AP356"/>
      <c r="AR356"/>
      <c r="AS356"/>
      <c r="BD356" s="22"/>
      <c r="BM356" s="5"/>
      <c r="BT356" s="4"/>
    </row>
    <row r="357" spans="8:72" s="2" customFormat="1">
      <c r="H357" s="6"/>
      <c r="I357" s="6"/>
      <c r="J357" s="7"/>
      <c r="K357" s="5"/>
      <c r="L357" s="226"/>
      <c r="M357" s="232"/>
      <c r="AI357"/>
      <c r="AK357"/>
      <c r="AM357"/>
      <c r="AN357"/>
      <c r="AO357"/>
      <c r="AP357"/>
      <c r="AR357"/>
      <c r="AS357"/>
      <c r="BD357" s="22"/>
      <c r="BM357" s="5"/>
      <c r="BT357" s="4"/>
    </row>
    <row r="358" spans="8:72" s="2" customFormat="1">
      <c r="H358" s="6"/>
      <c r="I358" s="6"/>
      <c r="J358" s="7"/>
      <c r="K358" s="5"/>
      <c r="L358" s="226"/>
      <c r="M358" s="232"/>
      <c r="AI358"/>
      <c r="AK358"/>
      <c r="AM358"/>
      <c r="AN358"/>
      <c r="AO358"/>
      <c r="AP358"/>
      <c r="AR358"/>
      <c r="AS358"/>
      <c r="BD358" s="22"/>
      <c r="BM358" s="5"/>
      <c r="BT358" s="4"/>
    </row>
    <row r="359" spans="8:72" s="2" customFormat="1">
      <c r="H359" s="6"/>
      <c r="I359" s="6"/>
      <c r="J359" s="7"/>
      <c r="K359" s="5"/>
      <c r="L359" s="226"/>
      <c r="M359" s="232"/>
      <c r="AI359"/>
      <c r="AK359"/>
      <c r="AM359"/>
      <c r="AN359"/>
      <c r="AO359"/>
      <c r="AP359"/>
      <c r="AR359"/>
      <c r="AS359"/>
      <c r="BD359" s="22"/>
      <c r="BM359" s="5"/>
      <c r="BT359" s="4"/>
    </row>
    <row r="360" spans="8:72" s="2" customFormat="1">
      <c r="H360" s="6"/>
      <c r="I360" s="6"/>
      <c r="J360" s="7"/>
      <c r="K360" s="5"/>
      <c r="L360" s="226"/>
      <c r="M360" s="232"/>
      <c r="AI360"/>
      <c r="AK360"/>
      <c r="AM360"/>
      <c r="AN360"/>
      <c r="AO360"/>
      <c r="AP360"/>
      <c r="AR360"/>
      <c r="AS360"/>
      <c r="BD360" s="22"/>
      <c r="BM360" s="5"/>
      <c r="BT360" s="4"/>
    </row>
    <row r="361" spans="8:72" s="2" customFormat="1">
      <c r="H361" s="6"/>
      <c r="I361" s="6"/>
      <c r="J361" s="7"/>
      <c r="K361" s="5"/>
      <c r="L361" s="226"/>
      <c r="M361" s="232"/>
      <c r="AI361"/>
      <c r="AK361"/>
      <c r="AM361"/>
      <c r="AN361"/>
      <c r="AO361"/>
      <c r="AP361"/>
      <c r="AR361"/>
      <c r="AS361"/>
      <c r="BD361" s="22"/>
      <c r="BM361" s="5"/>
      <c r="BT361" s="4"/>
    </row>
    <row r="362" spans="8:72" s="2" customFormat="1">
      <c r="H362" s="6"/>
      <c r="I362" s="6"/>
      <c r="J362" s="7"/>
      <c r="K362" s="5"/>
      <c r="L362" s="226"/>
      <c r="M362" s="232"/>
      <c r="AI362"/>
      <c r="AK362"/>
      <c r="AM362"/>
      <c r="AN362"/>
      <c r="AO362"/>
      <c r="AP362"/>
      <c r="AR362"/>
      <c r="AS362"/>
      <c r="BD362" s="22"/>
      <c r="BM362" s="5"/>
      <c r="BT362" s="4"/>
    </row>
    <row r="363" spans="8:72" s="2" customFormat="1">
      <c r="H363" s="6"/>
      <c r="I363" s="6"/>
      <c r="J363" s="7"/>
      <c r="K363" s="5"/>
      <c r="L363" s="226"/>
      <c r="M363" s="232"/>
      <c r="AI363"/>
      <c r="AK363"/>
      <c r="AM363"/>
      <c r="AN363"/>
      <c r="AO363"/>
      <c r="AP363"/>
      <c r="AR363"/>
      <c r="AS363"/>
      <c r="BD363" s="22"/>
      <c r="BM363" s="5"/>
      <c r="BT363" s="4"/>
    </row>
    <row r="364" spans="8:72" s="2" customFormat="1">
      <c r="H364" s="6"/>
      <c r="I364" s="6"/>
      <c r="J364" s="7"/>
      <c r="K364" s="5"/>
      <c r="L364" s="226"/>
      <c r="M364" s="232"/>
      <c r="AI364"/>
      <c r="AK364"/>
      <c r="AM364"/>
      <c r="AN364"/>
      <c r="AO364"/>
      <c r="AP364"/>
      <c r="AR364"/>
      <c r="AS364"/>
      <c r="BD364" s="22"/>
      <c r="BM364" s="5"/>
      <c r="BT364" s="4"/>
    </row>
    <row r="365" spans="8:72" s="2" customFormat="1">
      <c r="H365" s="6"/>
      <c r="I365" s="6"/>
      <c r="J365" s="7"/>
      <c r="K365" s="5"/>
      <c r="L365" s="226"/>
      <c r="M365" s="232"/>
      <c r="AI365"/>
      <c r="AK365"/>
      <c r="AM365"/>
      <c r="AN365"/>
      <c r="AO365"/>
      <c r="AP365"/>
      <c r="AR365"/>
      <c r="AS365"/>
      <c r="BD365" s="22"/>
      <c r="BM365" s="5"/>
      <c r="BT365" s="4"/>
    </row>
    <row r="366" spans="8:72" s="2" customFormat="1">
      <c r="H366" s="6"/>
      <c r="I366" s="6"/>
      <c r="J366" s="7"/>
      <c r="K366" s="5"/>
      <c r="L366" s="226"/>
      <c r="M366" s="232"/>
      <c r="AI366"/>
      <c r="AK366"/>
      <c r="AM366"/>
      <c r="AN366"/>
      <c r="AO366"/>
      <c r="AP366"/>
      <c r="AR366"/>
      <c r="AS366"/>
      <c r="BD366" s="22"/>
      <c r="BM366" s="5"/>
      <c r="BT366" s="4"/>
    </row>
    <row r="367" spans="8:72" s="2" customFormat="1">
      <c r="H367" s="6"/>
      <c r="I367" s="6"/>
      <c r="J367" s="7"/>
      <c r="K367" s="5"/>
      <c r="L367" s="226"/>
      <c r="M367" s="232"/>
      <c r="AI367"/>
      <c r="AK367"/>
      <c r="AM367"/>
      <c r="AN367"/>
      <c r="AO367"/>
      <c r="AP367"/>
      <c r="AR367"/>
      <c r="AS367"/>
      <c r="BD367" s="22"/>
      <c r="BM367" s="5"/>
      <c r="BT367" s="4"/>
    </row>
    <row r="368" spans="8:72" s="2" customFormat="1">
      <c r="H368" s="6"/>
      <c r="I368" s="6"/>
      <c r="J368" s="7"/>
      <c r="K368" s="5"/>
      <c r="L368" s="226"/>
      <c r="M368" s="232"/>
      <c r="AI368"/>
      <c r="AK368"/>
      <c r="AM368"/>
      <c r="AN368"/>
      <c r="AO368"/>
      <c r="AP368"/>
      <c r="AR368"/>
      <c r="AS368"/>
      <c r="BD368" s="22"/>
      <c r="BM368" s="5"/>
      <c r="BT368" s="4"/>
    </row>
    <row r="369" spans="8:72" s="2" customFormat="1">
      <c r="H369" s="6"/>
      <c r="I369" s="6"/>
      <c r="J369" s="7"/>
      <c r="K369" s="5"/>
      <c r="L369" s="226"/>
      <c r="M369" s="232"/>
      <c r="AI369"/>
      <c r="AK369"/>
      <c r="AM369"/>
      <c r="AN369"/>
      <c r="AO369"/>
      <c r="AP369"/>
      <c r="AR369"/>
      <c r="AS369"/>
      <c r="BD369" s="22"/>
      <c r="BM369" s="5"/>
      <c r="BT369" s="4"/>
    </row>
    <row r="370" spans="8:72" s="2" customFormat="1">
      <c r="H370" s="6"/>
      <c r="I370" s="6"/>
      <c r="J370" s="7"/>
      <c r="K370" s="5"/>
      <c r="L370" s="226"/>
      <c r="M370" s="232"/>
      <c r="AI370"/>
      <c r="AK370"/>
      <c r="AM370"/>
      <c r="AN370"/>
      <c r="AO370"/>
      <c r="AP370"/>
      <c r="AR370"/>
      <c r="AS370"/>
      <c r="BD370" s="22"/>
      <c r="BM370" s="5"/>
      <c r="BT370" s="4"/>
    </row>
    <row r="371" spans="8:72" s="2" customFormat="1">
      <c r="H371" s="6"/>
      <c r="I371" s="6"/>
      <c r="J371" s="7"/>
      <c r="K371" s="5"/>
      <c r="L371" s="226"/>
      <c r="M371" s="232"/>
      <c r="AI371"/>
      <c r="AK371"/>
      <c r="AM371"/>
      <c r="AN371"/>
      <c r="AO371"/>
      <c r="AP371"/>
      <c r="AR371"/>
      <c r="AS371"/>
      <c r="BD371" s="22"/>
      <c r="BM371" s="5"/>
      <c r="BT371" s="4"/>
    </row>
    <row r="372" spans="8:72" s="2" customFormat="1">
      <c r="H372" s="6"/>
      <c r="I372" s="6"/>
      <c r="J372" s="7"/>
      <c r="K372" s="5"/>
      <c r="L372" s="226"/>
      <c r="M372" s="232"/>
      <c r="AI372"/>
      <c r="AK372"/>
      <c r="AM372"/>
      <c r="AN372"/>
      <c r="AO372"/>
      <c r="AP372"/>
      <c r="AR372"/>
      <c r="AS372"/>
      <c r="BD372" s="22"/>
      <c r="BM372" s="5"/>
      <c r="BT372" s="4"/>
    </row>
    <row r="373" spans="8:72" s="2" customFormat="1">
      <c r="H373" s="6"/>
      <c r="I373" s="6"/>
      <c r="J373" s="7"/>
      <c r="K373" s="5"/>
      <c r="L373" s="226"/>
      <c r="M373" s="232"/>
      <c r="AI373"/>
      <c r="AK373"/>
      <c r="AM373"/>
      <c r="AN373"/>
      <c r="AO373"/>
      <c r="AP373"/>
      <c r="AR373"/>
      <c r="AS373"/>
      <c r="BD373" s="22"/>
      <c r="BM373" s="5"/>
      <c r="BT373" s="4"/>
    </row>
    <row r="374" spans="8:72" s="2" customFormat="1">
      <c r="H374" s="6"/>
      <c r="I374" s="6"/>
      <c r="J374" s="7"/>
      <c r="K374" s="5"/>
      <c r="L374" s="226"/>
      <c r="M374" s="232"/>
      <c r="AI374"/>
      <c r="AK374"/>
      <c r="AM374"/>
      <c r="AN374"/>
      <c r="AO374"/>
      <c r="AP374"/>
      <c r="AR374"/>
      <c r="AS374"/>
      <c r="BD374" s="22"/>
      <c r="BM374" s="5"/>
      <c r="BT374" s="4"/>
    </row>
    <row r="375" spans="8:72" s="2" customFormat="1">
      <c r="H375" s="6"/>
      <c r="I375" s="6"/>
      <c r="J375" s="7"/>
      <c r="K375" s="5"/>
      <c r="L375" s="226"/>
      <c r="M375" s="232"/>
      <c r="AI375"/>
      <c r="AK375"/>
      <c r="AM375"/>
      <c r="AN375"/>
      <c r="AO375"/>
      <c r="AP375"/>
      <c r="AR375"/>
      <c r="AS375"/>
      <c r="BD375" s="22"/>
      <c r="BM375" s="5"/>
      <c r="BT375" s="4"/>
    </row>
    <row r="376" spans="8:72" s="2" customFormat="1">
      <c r="H376" s="6"/>
      <c r="I376" s="6"/>
      <c r="J376" s="7"/>
      <c r="K376" s="5"/>
      <c r="L376" s="226"/>
      <c r="M376" s="232"/>
      <c r="AI376"/>
      <c r="AK376"/>
      <c r="AM376"/>
      <c r="AN376"/>
      <c r="AO376"/>
      <c r="AP376"/>
      <c r="AR376"/>
      <c r="AS376"/>
      <c r="BD376" s="22"/>
      <c r="BM376" s="5"/>
      <c r="BT376" s="4"/>
    </row>
    <row r="377" spans="8:72" s="2" customFormat="1">
      <c r="H377" s="6"/>
      <c r="I377" s="6"/>
      <c r="J377" s="7"/>
      <c r="K377" s="5"/>
      <c r="L377" s="226"/>
      <c r="M377" s="232"/>
      <c r="AI377"/>
      <c r="AK377"/>
      <c r="AM377"/>
      <c r="AN377"/>
      <c r="AO377"/>
      <c r="AP377"/>
      <c r="AR377"/>
      <c r="AS377"/>
      <c r="BD377" s="22"/>
      <c r="BM377" s="5"/>
      <c r="BT377" s="4"/>
    </row>
    <row r="378" spans="8:72" s="2" customFormat="1">
      <c r="H378" s="6"/>
      <c r="I378" s="6"/>
      <c r="J378" s="7"/>
      <c r="K378" s="5"/>
      <c r="L378" s="226"/>
      <c r="M378" s="232"/>
      <c r="AI378"/>
      <c r="AK378"/>
      <c r="AM378"/>
      <c r="AN378"/>
      <c r="AO378"/>
      <c r="AP378"/>
      <c r="AR378"/>
      <c r="AS378"/>
      <c r="BD378" s="22"/>
      <c r="BM378" s="5"/>
      <c r="BT378" s="4"/>
    </row>
    <row r="379" spans="8:72" s="2" customFormat="1">
      <c r="H379" s="6"/>
      <c r="I379" s="6"/>
      <c r="J379" s="7"/>
      <c r="K379" s="5"/>
      <c r="L379" s="226"/>
      <c r="M379" s="232"/>
      <c r="AI379"/>
      <c r="AK379"/>
      <c r="AM379"/>
      <c r="AN379"/>
      <c r="AO379"/>
      <c r="AP379"/>
      <c r="AR379"/>
      <c r="AS379"/>
      <c r="BD379" s="22"/>
      <c r="BM379" s="5"/>
      <c r="BT379" s="4"/>
    </row>
    <row r="380" spans="8:72" s="2" customFormat="1">
      <c r="H380" s="6"/>
      <c r="I380" s="6"/>
      <c r="J380" s="7"/>
      <c r="K380" s="5"/>
      <c r="L380" s="226"/>
      <c r="M380" s="232"/>
      <c r="AI380"/>
      <c r="AK380"/>
      <c r="AM380"/>
      <c r="AN380"/>
      <c r="AO380"/>
      <c r="AP380"/>
      <c r="AR380"/>
      <c r="AS380"/>
      <c r="BD380" s="22"/>
      <c r="BM380" s="5"/>
      <c r="BT380" s="4"/>
    </row>
    <row r="381" spans="8:72" s="2" customFormat="1">
      <c r="H381" s="6"/>
      <c r="I381" s="6"/>
      <c r="J381" s="7"/>
      <c r="K381" s="5"/>
      <c r="L381" s="226"/>
      <c r="M381" s="232"/>
      <c r="AI381"/>
      <c r="AK381"/>
      <c r="AM381"/>
      <c r="AN381"/>
      <c r="AO381"/>
      <c r="AP381"/>
      <c r="AR381"/>
      <c r="AS381"/>
      <c r="BD381" s="22"/>
      <c r="BM381" s="5"/>
      <c r="BT381" s="4"/>
    </row>
    <row r="382" spans="8:72" s="2" customFormat="1">
      <c r="H382" s="6"/>
      <c r="I382" s="6"/>
      <c r="J382" s="7"/>
      <c r="K382" s="5"/>
      <c r="L382" s="226"/>
      <c r="M382" s="232"/>
      <c r="AI382"/>
      <c r="AK382"/>
      <c r="AM382"/>
      <c r="AN382"/>
      <c r="AO382"/>
      <c r="AP382"/>
      <c r="AR382"/>
      <c r="AS382"/>
      <c r="BD382" s="22"/>
      <c r="BM382" s="5"/>
      <c r="BT382" s="4"/>
    </row>
    <row r="383" spans="8:72" s="2" customFormat="1">
      <c r="H383" s="6"/>
      <c r="I383" s="6"/>
      <c r="J383" s="7"/>
      <c r="K383" s="5"/>
      <c r="L383" s="226"/>
      <c r="M383" s="232"/>
      <c r="AI383"/>
      <c r="AK383"/>
      <c r="AM383"/>
      <c r="AN383"/>
      <c r="AO383"/>
      <c r="AP383"/>
      <c r="AR383"/>
      <c r="AS383"/>
      <c r="BD383" s="22"/>
      <c r="BM383" s="5"/>
      <c r="BT383" s="4"/>
    </row>
    <row r="384" spans="8:72" s="2" customFormat="1">
      <c r="H384" s="6"/>
      <c r="I384" s="6"/>
      <c r="J384" s="7"/>
      <c r="K384" s="5"/>
      <c r="L384" s="226"/>
      <c r="M384" s="232"/>
      <c r="AI384"/>
      <c r="AK384"/>
      <c r="AM384"/>
      <c r="AN384"/>
      <c r="AO384"/>
      <c r="AP384"/>
      <c r="AR384"/>
      <c r="AS384"/>
      <c r="BD384" s="22"/>
      <c r="BM384" s="5"/>
      <c r="BT384" s="4"/>
    </row>
    <row r="385" spans="8:72" s="2" customFormat="1">
      <c r="H385" s="6"/>
      <c r="I385" s="6"/>
      <c r="J385" s="7"/>
      <c r="K385" s="5"/>
      <c r="L385" s="226"/>
      <c r="M385" s="232"/>
      <c r="AI385"/>
      <c r="AK385"/>
      <c r="AM385"/>
      <c r="AN385"/>
      <c r="AO385"/>
      <c r="AP385"/>
      <c r="AR385"/>
      <c r="AS385"/>
      <c r="BD385" s="22"/>
      <c r="BM385" s="5"/>
      <c r="BT385" s="4"/>
    </row>
    <row r="386" spans="8:72" s="2" customFormat="1">
      <c r="H386" s="6"/>
      <c r="I386" s="6"/>
      <c r="J386" s="7"/>
      <c r="K386" s="5"/>
      <c r="L386" s="226"/>
      <c r="M386" s="232"/>
      <c r="AI386"/>
      <c r="AK386"/>
      <c r="AM386"/>
      <c r="AN386"/>
      <c r="AO386"/>
      <c r="AP386"/>
      <c r="AR386"/>
      <c r="AS386"/>
      <c r="BD386" s="22"/>
      <c r="BM386" s="5"/>
      <c r="BT386" s="4"/>
    </row>
    <row r="387" spans="8:72" s="2" customFormat="1">
      <c r="H387" s="6"/>
      <c r="I387" s="6"/>
      <c r="J387" s="7"/>
      <c r="K387" s="5"/>
      <c r="L387" s="226"/>
      <c r="M387" s="232"/>
      <c r="AI387"/>
      <c r="AK387"/>
      <c r="AM387"/>
      <c r="AN387"/>
      <c r="AO387"/>
      <c r="AP387"/>
      <c r="AR387"/>
      <c r="AS387"/>
      <c r="BD387" s="22"/>
      <c r="BM387" s="5"/>
      <c r="BT387" s="4"/>
    </row>
    <row r="388" spans="8:72" s="2" customFormat="1">
      <c r="H388" s="6"/>
      <c r="I388" s="6"/>
      <c r="J388" s="7"/>
      <c r="K388" s="5"/>
      <c r="L388" s="226"/>
      <c r="M388" s="232"/>
      <c r="AI388"/>
      <c r="AK388"/>
      <c r="AM388"/>
      <c r="AN388"/>
      <c r="AO388"/>
      <c r="AP388"/>
      <c r="AR388"/>
      <c r="AS388"/>
      <c r="BD388" s="22"/>
      <c r="BM388" s="5"/>
      <c r="BT388" s="4"/>
    </row>
    <row r="389" spans="8:72" s="2" customFormat="1">
      <c r="H389" s="6"/>
      <c r="I389" s="6"/>
      <c r="J389" s="7"/>
      <c r="K389" s="5"/>
      <c r="L389" s="226"/>
      <c r="M389" s="232"/>
      <c r="AI389"/>
      <c r="AK389"/>
      <c r="AM389"/>
      <c r="AN389"/>
      <c r="AO389"/>
      <c r="AP389"/>
      <c r="AR389"/>
      <c r="AS389"/>
      <c r="BD389" s="22"/>
      <c r="BM389" s="5"/>
      <c r="BT389" s="4"/>
    </row>
    <row r="390" spans="8:72" s="2" customFormat="1">
      <c r="H390" s="6"/>
      <c r="I390" s="6"/>
      <c r="J390" s="7"/>
      <c r="K390" s="5"/>
      <c r="L390" s="226"/>
      <c r="M390" s="232"/>
      <c r="AI390"/>
      <c r="AK390"/>
      <c r="AM390"/>
      <c r="AN390"/>
      <c r="AO390"/>
      <c r="AP390"/>
      <c r="AR390"/>
      <c r="AS390"/>
      <c r="BD390" s="22"/>
      <c r="BM390" s="5"/>
      <c r="BT390" s="4"/>
    </row>
    <row r="391" spans="8:72" s="2" customFormat="1">
      <c r="H391" s="6"/>
      <c r="I391" s="6"/>
      <c r="J391" s="7"/>
      <c r="K391" s="5"/>
      <c r="L391" s="226"/>
      <c r="M391" s="232"/>
      <c r="AI391"/>
      <c r="AK391"/>
      <c r="AM391"/>
      <c r="AN391"/>
      <c r="AO391"/>
      <c r="AP391"/>
      <c r="AR391"/>
      <c r="AS391"/>
      <c r="BD391" s="22"/>
      <c r="BM391" s="5"/>
      <c r="BT391" s="4"/>
    </row>
    <row r="392" spans="8:72" s="2" customFormat="1">
      <c r="H392" s="6"/>
      <c r="I392" s="6"/>
      <c r="J392" s="7"/>
      <c r="K392" s="5"/>
      <c r="L392" s="226"/>
      <c r="M392" s="232"/>
      <c r="AI392"/>
      <c r="AK392"/>
      <c r="AM392"/>
      <c r="AN392"/>
      <c r="AO392"/>
      <c r="AP392"/>
      <c r="AR392"/>
      <c r="AS392"/>
      <c r="BD392" s="22"/>
      <c r="BM392" s="5"/>
      <c r="BT392" s="4"/>
    </row>
    <row r="393" spans="8:72" s="2" customFormat="1">
      <c r="H393" s="6"/>
      <c r="I393" s="6"/>
      <c r="J393" s="7"/>
      <c r="K393" s="5"/>
      <c r="L393" s="226"/>
      <c r="M393" s="232"/>
      <c r="AI393"/>
      <c r="AK393"/>
      <c r="AM393"/>
      <c r="AN393"/>
      <c r="AO393"/>
      <c r="AP393"/>
      <c r="AR393"/>
      <c r="AS393"/>
      <c r="BD393" s="22"/>
      <c r="BM393" s="5"/>
      <c r="BT393" s="4"/>
    </row>
    <row r="394" spans="8:72" s="2" customFormat="1">
      <c r="H394" s="6"/>
      <c r="I394" s="6"/>
      <c r="J394" s="7"/>
      <c r="K394" s="5"/>
      <c r="L394" s="226"/>
      <c r="M394" s="232"/>
      <c r="AI394"/>
      <c r="AK394"/>
      <c r="AM394"/>
      <c r="AN394"/>
      <c r="AO394"/>
      <c r="AP394"/>
      <c r="AR394"/>
      <c r="AS394"/>
      <c r="BD394" s="22"/>
      <c r="BM394" s="5"/>
      <c r="BT394" s="4"/>
    </row>
    <row r="395" spans="8:72" s="2" customFormat="1">
      <c r="H395" s="6"/>
      <c r="I395" s="6"/>
      <c r="J395" s="7"/>
      <c r="K395" s="5"/>
      <c r="L395" s="226"/>
      <c r="M395" s="232"/>
      <c r="AI395"/>
      <c r="AK395"/>
      <c r="AM395"/>
      <c r="AN395"/>
      <c r="AO395"/>
      <c r="AP395"/>
      <c r="AR395"/>
      <c r="AS395"/>
      <c r="BD395" s="22"/>
      <c r="BM395" s="5"/>
      <c r="BT395" s="4"/>
    </row>
    <row r="396" spans="8:72" s="2" customFormat="1">
      <c r="H396" s="6"/>
      <c r="I396" s="6"/>
      <c r="J396" s="7"/>
      <c r="K396" s="5"/>
      <c r="L396" s="226"/>
      <c r="M396" s="232"/>
      <c r="AI396"/>
      <c r="AK396"/>
      <c r="AM396"/>
      <c r="AN396"/>
      <c r="AO396"/>
      <c r="AP396"/>
      <c r="AR396"/>
      <c r="AS396"/>
      <c r="BD396" s="22"/>
      <c r="BM396" s="5"/>
      <c r="BT396" s="4"/>
    </row>
    <row r="397" spans="8:72" s="2" customFormat="1">
      <c r="H397" s="6"/>
      <c r="I397" s="6"/>
      <c r="J397" s="7"/>
      <c r="K397" s="5"/>
      <c r="L397" s="226"/>
      <c r="M397" s="232"/>
      <c r="AI397"/>
      <c r="AK397"/>
      <c r="AM397"/>
      <c r="AN397"/>
      <c r="AO397"/>
      <c r="AP397"/>
      <c r="AR397"/>
      <c r="AS397"/>
      <c r="BD397" s="22"/>
      <c r="BM397" s="5"/>
      <c r="BT397" s="4"/>
    </row>
    <row r="398" spans="8:72" s="2" customFormat="1">
      <c r="H398" s="6"/>
      <c r="I398" s="6"/>
      <c r="J398" s="7"/>
      <c r="K398" s="5"/>
      <c r="L398" s="226"/>
      <c r="M398" s="232"/>
      <c r="AI398"/>
      <c r="AK398"/>
      <c r="AM398"/>
      <c r="AN398"/>
      <c r="AO398"/>
      <c r="AP398"/>
      <c r="AR398"/>
      <c r="AS398"/>
      <c r="BD398" s="22"/>
      <c r="BM398" s="5"/>
      <c r="BT398" s="4"/>
    </row>
    <row r="399" spans="8:72" s="2" customFormat="1">
      <c r="H399" s="6"/>
      <c r="I399" s="6"/>
      <c r="J399" s="7"/>
      <c r="K399" s="5"/>
      <c r="L399" s="226"/>
      <c r="M399" s="232"/>
      <c r="AI399"/>
      <c r="AK399"/>
      <c r="AM399"/>
      <c r="AN399"/>
      <c r="AO399"/>
      <c r="AP399"/>
      <c r="AR399"/>
      <c r="AS399"/>
      <c r="BD399" s="22"/>
      <c r="BM399" s="5"/>
      <c r="BT399" s="4"/>
    </row>
    <row r="400" spans="8:72" s="2" customFormat="1">
      <c r="H400" s="6"/>
      <c r="I400" s="6"/>
      <c r="J400" s="7"/>
      <c r="K400" s="5"/>
      <c r="L400" s="226"/>
      <c r="M400" s="232"/>
      <c r="AI400"/>
      <c r="AK400"/>
      <c r="AM400"/>
      <c r="AN400"/>
      <c r="AO400"/>
      <c r="AP400"/>
      <c r="AR400"/>
      <c r="AS400"/>
      <c r="BD400" s="22"/>
      <c r="BM400" s="5"/>
      <c r="BT400" s="4"/>
    </row>
    <row r="401" spans="8:72" s="2" customFormat="1">
      <c r="H401" s="6"/>
      <c r="I401" s="6"/>
      <c r="J401" s="7"/>
      <c r="K401" s="5"/>
      <c r="L401" s="226"/>
      <c r="M401" s="232"/>
      <c r="AI401"/>
      <c r="AK401"/>
      <c r="AM401"/>
      <c r="AN401"/>
      <c r="AO401"/>
      <c r="AP401"/>
      <c r="AR401"/>
      <c r="AS401"/>
      <c r="BD401" s="22"/>
      <c r="BM401" s="5"/>
      <c r="BT401" s="4"/>
    </row>
    <row r="402" spans="8:72" s="2" customFormat="1">
      <c r="H402" s="6"/>
      <c r="I402" s="6"/>
      <c r="J402" s="7"/>
      <c r="K402" s="5"/>
      <c r="L402" s="226"/>
      <c r="M402" s="232"/>
      <c r="AI402"/>
      <c r="AK402"/>
      <c r="AM402"/>
      <c r="AN402"/>
      <c r="AO402"/>
      <c r="AP402"/>
      <c r="AR402"/>
      <c r="AS402"/>
      <c r="BD402" s="22"/>
      <c r="BM402" s="5"/>
      <c r="BT402" s="4"/>
    </row>
    <row r="403" spans="8:72" s="2" customFormat="1">
      <c r="H403" s="6"/>
      <c r="I403" s="6"/>
      <c r="J403" s="7"/>
      <c r="K403" s="5"/>
      <c r="L403" s="226"/>
      <c r="M403" s="232"/>
      <c r="AI403"/>
      <c r="AK403"/>
      <c r="AM403"/>
      <c r="AN403"/>
      <c r="AO403"/>
      <c r="AP403"/>
      <c r="AR403"/>
      <c r="AS403"/>
      <c r="BD403" s="22"/>
      <c r="BM403" s="5"/>
      <c r="BT403" s="4"/>
    </row>
    <row r="404" spans="8:72" s="2" customFormat="1">
      <c r="H404" s="6"/>
      <c r="I404" s="6"/>
      <c r="J404" s="7"/>
      <c r="K404" s="5"/>
      <c r="L404" s="226"/>
      <c r="M404" s="232"/>
      <c r="AI404"/>
      <c r="AK404"/>
      <c r="AM404"/>
      <c r="AN404"/>
      <c r="AO404"/>
      <c r="AP404"/>
      <c r="AR404"/>
      <c r="AS404"/>
      <c r="BD404" s="22"/>
      <c r="BM404" s="5"/>
      <c r="BT404" s="4"/>
    </row>
    <row r="405" spans="8:72" s="2" customFormat="1">
      <c r="H405" s="6"/>
      <c r="I405" s="6"/>
      <c r="J405" s="7"/>
      <c r="K405" s="5"/>
      <c r="L405" s="226"/>
      <c r="M405" s="232"/>
      <c r="AI405"/>
      <c r="AK405"/>
      <c r="AM405"/>
      <c r="AN405"/>
      <c r="AO405"/>
      <c r="AP405"/>
      <c r="AR405"/>
      <c r="AS405"/>
      <c r="BD405" s="22"/>
      <c r="BM405" s="5"/>
      <c r="BT405" s="4"/>
    </row>
    <row r="406" spans="8:72" s="2" customFormat="1">
      <c r="H406" s="6"/>
      <c r="I406" s="6"/>
      <c r="J406" s="7"/>
      <c r="K406" s="5"/>
      <c r="L406" s="226"/>
      <c r="M406" s="232"/>
      <c r="AI406"/>
      <c r="AK406"/>
      <c r="AM406"/>
      <c r="AN406"/>
      <c r="AO406"/>
      <c r="AP406"/>
      <c r="AR406"/>
      <c r="AS406"/>
      <c r="BD406" s="22"/>
      <c r="BM406" s="5"/>
      <c r="BT406" s="4"/>
    </row>
    <row r="407" spans="8:72" s="2" customFormat="1">
      <c r="H407" s="6"/>
      <c r="I407" s="6"/>
      <c r="J407" s="7"/>
      <c r="K407" s="5"/>
      <c r="L407" s="226"/>
      <c r="M407" s="232"/>
      <c r="AI407"/>
      <c r="AK407"/>
      <c r="AM407"/>
      <c r="AN407"/>
      <c r="AO407"/>
      <c r="AP407"/>
      <c r="AR407"/>
      <c r="AS407"/>
      <c r="BD407" s="22"/>
      <c r="BM407" s="5"/>
      <c r="BT407" s="4"/>
    </row>
    <row r="408" spans="8:72" s="2" customFormat="1">
      <c r="H408" s="6"/>
      <c r="I408" s="6"/>
      <c r="J408" s="7"/>
      <c r="K408" s="5"/>
      <c r="L408" s="226"/>
      <c r="M408" s="232"/>
      <c r="AI408"/>
      <c r="AK408"/>
      <c r="AM408"/>
      <c r="AN408"/>
      <c r="AO408"/>
      <c r="AP408"/>
      <c r="AR408"/>
      <c r="AS408"/>
      <c r="BD408" s="22"/>
      <c r="BM408" s="5"/>
      <c r="BT408" s="4"/>
    </row>
    <row r="409" spans="8:72" s="2" customFormat="1">
      <c r="H409" s="6"/>
      <c r="I409" s="6"/>
      <c r="J409" s="7"/>
      <c r="K409" s="5"/>
      <c r="L409" s="226"/>
      <c r="M409" s="232"/>
      <c r="AI409"/>
      <c r="AK409"/>
      <c r="AM409"/>
      <c r="AN409"/>
      <c r="AO409"/>
      <c r="AP409"/>
      <c r="AR409"/>
      <c r="AS409"/>
      <c r="BD409" s="22"/>
      <c r="BM409" s="5"/>
      <c r="BT409" s="4"/>
    </row>
    <row r="410" spans="8:72" s="2" customFormat="1">
      <c r="H410" s="6"/>
      <c r="I410" s="6"/>
      <c r="J410" s="7"/>
      <c r="K410" s="5"/>
      <c r="L410" s="226"/>
      <c r="M410" s="232"/>
      <c r="AI410"/>
      <c r="AK410"/>
      <c r="AM410"/>
      <c r="AN410"/>
      <c r="AO410"/>
      <c r="AP410"/>
      <c r="AR410"/>
      <c r="AS410"/>
      <c r="BD410" s="22"/>
      <c r="BM410" s="5"/>
      <c r="BT410" s="4"/>
    </row>
    <row r="411" spans="8:72" s="2" customFormat="1">
      <c r="H411" s="6"/>
      <c r="I411" s="6"/>
      <c r="J411" s="7"/>
      <c r="K411" s="5"/>
      <c r="L411" s="226"/>
      <c r="M411" s="232"/>
      <c r="AI411"/>
      <c r="AK411"/>
      <c r="AM411"/>
      <c r="AN411"/>
      <c r="AO411"/>
      <c r="AP411"/>
      <c r="AR411"/>
      <c r="AS411"/>
      <c r="BD411" s="22"/>
      <c r="BM411" s="5"/>
      <c r="BT411" s="4"/>
    </row>
    <row r="412" spans="8:72" s="2" customFormat="1">
      <c r="H412" s="6"/>
      <c r="I412" s="6"/>
      <c r="J412" s="7"/>
      <c r="K412" s="5"/>
      <c r="L412" s="226"/>
      <c r="M412" s="232"/>
      <c r="AI412"/>
      <c r="AK412"/>
      <c r="AM412"/>
      <c r="AN412"/>
      <c r="AO412"/>
      <c r="AP412"/>
      <c r="AR412"/>
      <c r="AS412"/>
      <c r="BD412" s="22"/>
      <c r="BM412" s="5"/>
      <c r="BT412" s="4"/>
    </row>
    <row r="413" spans="8:72" s="2" customFormat="1">
      <c r="H413" s="6"/>
      <c r="I413" s="6"/>
      <c r="J413" s="7"/>
      <c r="K413" s="5"/>
      <c r="L413" s="226"/>
      <c r="M413" s="232"/>
      <c r="AI413"/>
      <c r="AK413"/>
      <c r="AM413"/>
      <c r="AN413"/>
      <c r="AO413"/>
      <c r="AP413"/>
      <c r="AR413"/>
      <c r="AS413"/>
      <c r="BD413" s="22"/>
      <c r="BM413" s="5"/>
      <c r="BT413" s="4"/>
    </row>
    <row r="414" spans="8:72" s="2" customFormat="1">
      <c r="H414" s="6"/>
      <c r="I414" s="6"/>
      <c r="J414" s="7"/>
      <c r="K414" s="5"/>
      <c r="L414" s="226"/>
      <c r="M414" s="232"/>
      <c r="AI414"/>
      <c r="AK414"/>
      <c r="AM414"/>
      <c r="AN414"/>
      <c r="AO414"/>
      <c r="AP414"/>
      <c r="AR414"/>
      <c r="AS414"/>
      <c r="BD414" s="22"/>
      <c r="BM414" s="5"/>
      <c r="BT414" s="4"/>
    </row>
    <row r="415" spans="8:72" s="2" customFormat="1">
      <c r="H415" s="6"/>
      <c r="I415" s="6"/>
      <c r="J415" s="7"/>
      <c r="K415" s="5"/>
      <c r="L415" s="226"/>
      <c r="M415" s="232"/>
      <c r="AI415"/>
      <c r="AK415"/>
      <c r="AM415"/>
      <c r="AN415"/>
      <c r="AO415"/>
      <c r="AP415"/>
      <c r="AR415"/>
      <c r="AS415"/>
      <c r="BD415" s="22"/>
      <c r="BM415" s="5"/>
      <c r="BT415" s="4"/>
    </row>
    <row r="416" spans="8:72" s="2" customFormat="1">
      <c r="H416" s="6"/>
      <c r="I416" s="6"/>
      <c r="J416" s="7"/>
      <c r="K416" s="5"/>
      <c r="L416" s="226"/>
      <c r="M416" s="232"/>
      <c r="AI416"/>
      <c r="AK416"/>
      <c r="AM416"/>
      <c r="AN416"/>
      <c r="AO416"/>
      <c r="AP416"/>
      <c r="AR416"/>
      <c r="AS416"/>
      <c r="BD416" s="22"/>
      <c r="BM416" s="5"/>
      <c r="BT416" s="4"/>
    </row>
    <row r="417" spans="8:72" s="2" customFormat="1">
      <c r="H417" s="6"/>
      <c r="I417" s="6"/>
      <c r="J417" s="7"/>
      <c r="K417" s="5"/>
      <c r="L417" s="226"/>
      <c r="M417" s="232"/>
      <c r="AI417"/>
      <c r="AK417"/>
      <c r="AM417"/>
      <c r="AN417"/>
      <c r="AO417"/>
      <c r="AP417"/>
      <c r="AR417"/>
      <c r="AS417"/>
      <c r="BD417" s="22"/>
      <c r="BM417" s="5"/>
      <c r="BT417" s="4"/>
    </row>
    <row r="418" spans="8:72" s="2" customFormat="1">
      <c r="H418" s="6"/>
      <c r="I418" s="6"/>
      <c r="J418" s="7"/>
      <c r="K418" s="5"/>
      <c r="L418" s="226"/>
      <c r="M418" s="232"/>
      <c r="AI418"/>
      <c r="AK418"/>
      <c r="AM418"/>
      <c r="AN418"/>
      <c r="AO418"/>
      <c r="AP418"/>
      <c r="AR418"/>
      <c r="AS418"/>
      <c r="BD418" s="22"/>
      <c r="BM418" s="5"/>
      <c r="BT418" s="4"/>
    </row>
    <row r="419" spans="8:72" s="2" customFormat="1">
      <c r="H419" s="6"/>
      <c r="I419" s="6"/>
      <c r="J419" s="7"/>
      <c r="K419" s="5"/>
      <c r="L419" s="226"/>
      <c r="M419" s="232"/>
      <c r="AI419"/>
      <c r="AK419"/>
      <c r="AM419"/>
      <c r="AN419"/>
      <c r="AO419"/>
      <c r="AP419"/>
      <c r="AR419"/>
      <c r="AS419"/>
      <c r="BD419" s="22"/>
      <c r="BM419" s="5"/>
      <c r="BT419" s="4"/>
    </row>
    <row r="420" spans="8:72" s="2" customFormat="1">
      <c r="H420" s="6"/>
      <c r="I420" s="6"/>
      <c r="J420" s="7"/>
      <c r="K420" s="5"/>
      <c r="L420" s="226"/>
      <c r="M420" s="232"/>
      <c r="AI420"/>
      <c r="AK420"/>
      <c r="AM420"/>
      <c r="AN420"/>
      <c r="AO420"/>
      <c r="AP420"/>
      <c r="AR420"/>
      <c r="AS420"/>
      <c r="BD420" s="22"/>
      <c r="BM420" s="5"/>
      <c r="BT420" s="4"/>
    </row>
    <row r="421" spans="8:72" s="2" customFormat="1">
      <c r="H421" s="6"/>
      <c r="I421" s="6"/>
      <c r="J421" s="7"/>
      <c r="K421" s="5"/>
      <c r="L421" s="226"/>
      <c r="M421" s="232"/>
      <c r="AI421"/>
      <c r="AK421"/>
      <c r="AM421"/>
      <c r="AN421"/>
      <c r="AO421"/>
      <c r="AP421"/>
      <c r="AR421"/>
      <c r="AS421"/>
      <c r="BD421" s="22"/>
      <c r="BM421" s="5"/>
      <c r="BT421" s="4"/>
    </row>
    <row r="422" spans="8:72" s="2" customFormat="1">
      <c r="H422" s="6"/>
      <c r="I422" s="6"/>
      <c r="J422" s="7"/>
      <c r="K422" s="5"/>
      <c r="L422" s="226"/>
      <c r="M422" s="232"/>
      <c r="AI422"/>
      <c r="AK422"/>
      <c r="AM422"/>
      <c r="AN422"/>
      <c r="AO422"/>
      <c r="AP422"/>
      <c r="AR422"/>
      <c r="AS422"/>
      <c r="BD422" s="22"/>
      <c r="BM422" s="5"/>
      <c r="BT422" s="4"/>
    </row>
    <row r="423" spans="8:72" s="2" customFormat="1">
      <c r="H423" s="6"/>
      <c r="I423" s="6"/>
      <c r="J423" s="7"/>
      <c r="K423" s="5"/>
      <c r="L423" s="226"/>
      <c r="M423" s="232"/>
      <c r="AI423"/>
      <c r="AK423"/>
      <c r="AM423"/>
      <c r="AN423"/>
      <c r="AO423"/>
      <c r="AP423"/>
      <c r="AR423"/>
      <c r="AS423"/>
      <c r="BD423" s="22"/>
      <c r="BM423" s="5"/>
      <c r="BT423" s="4"/>
    </row>
    <row r="424" spans="8:72" s="2" customFormat="1">
      <c r="H424" s="6"/>
      <c r="I424" s="6"/>
      <c r="J424" s="7"/>
      <c r="K424" s="5"/>
      <c r="L424" s="226"/>
      <c r="M424" s="232"/>
      <c r="AI424"/>
      <c r="AK424"/>
      <c r="AM424"/>
      <c r="AN424"/>
      <c r="AO424"/>
      <c r="AP424"/>
      <c r="AR424"/>
      <c r="AS424"/>
      <c r="BD424" s="22"/>
      <c r="BM424" s="5"/>
      <c r="BT424" s="4"/>
    </row>
    <row r="425" spans="8:72" s="2" customFormat="1">
      <c r="H425" s="6"/>
      <c r="I425" s="6"/>
      <c r="J425" s="7"/>
      <c r="K425" s="5"/>
      <c r="L425" s="226"/>
      <c r="M425" s="232"/>
      <c r="AI425"/>
      <c r="AK425"/>
      <c r="AM425"/>
      <c r="AN425"/>
      <c r="AO425"/>
      <c r="AP425"/>
      <c r="AR425"/>
      <c r="AS425"/>
      <c r="BD425" s="22"/>
      <c r="BM425" s="5"/>
      <c r="BT425" s="4"/>
    </row>
    <row r="426" spans="8:72" s="2" customFormat="1">
      <c r="H426" s="6"/>
      <c r="I426" s="6"/>
      <c r="J426" s="7"/>
      <c r="K426" s="5"/>
      <c r="L426" s="226"/>
      <c r="M426" s="232"/>
      <c r="AI426"/>
      <c r="AK426"/>
      <c r="AM426"/>
      <c r="AN426"/>
      <c r="AO426"/>
      <c r="AP426"/>
      <c r="AR426"/>
      <c r="AS426"/>
      <c r="BD426" s="22"/>
      <c r="BM426" s="5"/>
      <c r="BT426" s="4"/>
    </row>
    <row r="427" spans="8:72" s="2" customFormat="1">
      <c r="H427" s="6"/>
      <c r="I427" s="6"/>
      <c r="J427" s="7"/>
      <c r="K427" s="5"/>
      <c r="L427" s="226"/>
      <c r="M427" s="232"/>
      <c r="AI427"/>
      <c r="AK427"/>
      <c r="AM427"/>
      <c r="AN427"/>
      <c r="AO427"/>
      <c r="AP427"/>
      <c r="AR427"/>
      <c r="AS427"/>
      <c r="BD427" s="22"/>
      <c r="BM427" s="5"/>
      <c r="BT427" s="4"/>
    </row>
    <row r="428" spans="8:72" s="2" customFormat="1">
      <c r="H428" s="6"/>
      <c r="I428" s="6"/>
      <c r="J428" s="7"/>
      <c r="K428" s="5"/>
      <c r="L428" s="226"/>
      <c r="M428" s="232"/>
      <c r="AI428"/>
      <c r="AK428"/>
      <c r="AM428"/>
      <c r="AN428"/>
      <c r="AO428"/>
      <c r="AP428"/>
      <c r="AR428"/>
      <c r="AS428"/>
      <c r="BD428" s="22"/>
      <c r="BM428" s="5"/>
      <c r="BT428" s="4"/>
    </row>
    <row r="429" spans="8:72" s="2" customFormat="1">
      <c r="H429" s="6"/>
      <c r="I429" s="6"/>
      <c r="J429" s="7"/>
      <c r="K429" s="5"/>
      <c r="L429" s="226"/>
      <c r="M429" s="232"/>
      <c r="AI429"/>
      <c r="AK429"/>
      <c r="AM429"/>
      <c r="AN429"/>
      <c r="AO429"/>
      <c r="AP429"/>
      <c r="AR429"/>
      <c r="AS429"/>
      <c r="BD429" s="22"/>
      <c r="BM429" s="5"/>
      <c r="BT429" s="4"/>
    </row>
    <row r="430" spans="8:72" s="2" customFormat="1">
      <c r="H430" s="6"/>
      <c r="I430" s="6"/>
      <c r="J430" s="7"/>
      <c r="K430" s="5"/>
      <c r="L430" s="226"/>
      <c r="M430" s="232"/>
      <c r="AI430"/>
      <c r="AK430"/>
      <c r="AM430"/>
      <c r="AN430"/>
      <c r="AO430"/>
      <c r="AP430"/>
      <c r="AR430"/>
      <c r="AS430"/>
      <c r="BD430" s="22"/>
      <c r="BM430" s="5"/>
      <c r="BT430" s="4"/>
    </row>
    <row r="431" spans="8:72" s="2" customFormat="1">
      <c r="H431" s="6"/>
      <c r="I431" s="6"/>
      <c r="J431" s="7"/>
      <c r="K431" s="5"/>
      <c r="L431" s="226"/>
      <c r="M431" s="232"/>
      <c r="AI431"/>
      <c r="AK431"/>
      <c r="AM431"/>
      <c r="AN431"/>
      <c r="AO431"/>
      <c r="AP431"/>
      <c r="AR431"/>
      <c r="AS431"/>
      <c r="BD431" s="22"/>
      <c r="BM431" s="5"/>
      <c r="BT431" s="4"/>
    </row>
    <row r="432" spans="8:72" s="2" customFormat="1">
      <c r="H432" s="6"/>
      <c r="I432" s="6"/>
      <c r="J432" s="7"/>
      <c r="K432" s="5"/>
      <c r="L432" s="226"/>
      <c r="M432" s="232"/>
      <c r="AI432"/>
      <c r="AK432"/>
      <c r="AM432"/>
      <c r="AN432"/>
      <c r="AO432"/>
      <c r="AP432"/>
      <c r="AR432"/>
      <c r="AS432"/>
      <c r="BD432" s="22"/>
      <c r="BM432" s="5"/>
      <c r="BT432" s="4"/>
    </row>
    <row r="433" spans="8:72" s="2" customFormat="1">
      <c r="H433" s="6"/>
      <c r="I433" s="6"/>
      <c r="J433" s="7"/>
      <c r="K433" s="5"/>
      <c r="L433" s="226"/>
      <c r="M433" s="232"/>
      <c r="AI433"/>
      <c r="AK433"/>
      <c r="AM433"/>
      <c r="AN433"/>
      <c r="AO433"/>
      <c r="AP433"/>
      <c r="AR433"/>
      <c r="AS433"/>
      <c r="BD433" s="22"/>
      <c r="BM433" s="5"/>
      <c r="BT433" s="4"/>
    </row>
    <row r="434" spans="8:72" s="2" customFormat="1">
      <c r="H434" s="6"/>
      <c r="I434" s="6"/>
      <c r="J434" s="7"/>
      <c r="K434" s="5"/>
      <c r="L434" s="226"/>
      <c r="M434" s="232"/>
      <c r="AI434"/>
      <c r="AK434"/>
      <c r="AM434"/>
      <c r="AN434"/>
      <c r="AO434"/>
      <c r="AP434"/>
      <c r="AR434"/>
      <c r="AS434"/>
      <c r="BD434" s="22"/>
      <c r="BM434" s="5"/>
      <c r="BT434" s="4"/>
    </row>
    <row r="435" spans="8:72" s="2" customFormat="1">
      <c r="H435" s="6"/>
      <c r="I435" s="6"/>
      <c r="J435" s="7"/>
      <c r="K435" s="5"/>
      <c r="L435" s="226"/>
      <c r="M435" s="232"/>
      <c r="AI435"/>
      <c r="AK435"/>
      <c r="AM435"/>
      <c r="AN435"/>
      <c r="AO435"/>
      <c r="AP435"/>
      <c r="AR435"/>
      <c r="AS435"/>
      <c r="BD435" s="22"/>
      <c r="BM435" s="5"/>
      <c r="BT435" s="4"/>
    </row>
    <row r="436" spans="8:72" s="2" customFormat="1">
      <c r="H436" s="6"/>
      <c r="I436" s="6"/>
      <c r="J436" s="7"/>
      <c r="K436" s="5"/>
      <c r="L436" s="226"/>
      <c r="M436" s="232"/>
      <c r="AI436"/>
      <c r="AK436"/>
      <c r="AM436"/>
      <c r="AN436"/>
      <c r="AO436"/>
      <c r="AP436"/>
      <c r="AR436"/>
      <c r="AS436"/>
      <c r="BD436" s="22"/>
      <c r="BM436" s="5"/>
      <c r="BT436" s="4"/>
    </row>
    <row r="437" spans="8:72" s="2" customFormat="1">
      <c r="H437" s="6"/>
      <c r="I437" s="6"/>
      <c r="J437" s="7"/>
      <c r="K437" s="5"/>
      <c r="L437" s="226"/>
      <c r="M437" s="232"/>
      <c r="AI437"/>
      <c r="AK437"/>
      <c r="AM437"/>
      <c r="AN437"/>
      <c r="AO437"/>
      <c r="AP437"/>
      <c r="AR437"/>
      <c r="AS437"/>
      <c r="BD437" s="22"/>
      <c r="BM437" s="5"/>
      <c r="BT437" s="4"/>
    </row>
    <row r="438" spans="8:72" s="2" customFormat="1">
      <c r="H438" s="6"/>
      <c r="I438" s="6"/>
      <c r="J438" s="7"/>
      <c r="K438" s="5"/>
      <c r="L438" s="226"/>
      <c r="M438" s="232"/>
      <c r="AI438"/>
      <c r="AK438"/>
      <c r="AM438"/>
      <c r="AN438"/>
      <c r="AO438"/>
      <c r="AP438"/>
      <c r="AR438"/>
      <c r="AS438"/>
      <c r="BD438" s="22"/>
      <c r="BM438" s="5"/>
      <c r="BT438" s="4"/>
    </row>
    <row r="439" spans="8:72" s="2" customFormat="1">
      <c r="H439" s="6"/>
      <c r="I439" s="6"/>
      <c r="J439" s="7"/>
      <c r="K439" s="5"/>
      <c r="L439" s="226"/>
      <c r="M439" s="232"/>
      <c r="AI439"/>
      <c r="AK439"/>
      <c r="AM439"/>
      <c r="AN439"/>
      <c r="AO439"/>
      <c r="AP439"/>
      <c r="AR439"/>
      <c r="AS439"/>
      <c r="BD439" s="22"/>
      <c r="BM439" s="5"/>
      <c r="BT439" s="4"/>
    </row>
    <row r="440" spans="8:72" s="2" customFormat="1">
      <c r="H440" s="6"/>
      <c r="I440" s="6"/>
      <c r="J440" s="7"/>
      <c r="K440" s="5"/>
      <c r="L440" s="226"/>
      <c r="M440" s="232"/>
      <c r="AI440"/>
      <c r="AK440"/>
      <c r="AM440"/>
      <c r="AN440"/>
      <c r="AO440"/>
      <c r="AP440"/>
      <c r="AR440"/>
      <c r="AS440"/>
      <c r="BD440" s="22"/>
      <c r="BM440" s="5"/>
      <c r="BT440" s="4"/>
    </row>
    <row r="441" spans="8:72" s="2" customFormat="1">
      <c r="H441" s="6"/>
      <c r="I441" s="6"/>
      <c r="J441" s="7"/>
      <c r="K441" s="5"/>
      <c r="L441" s="226"/>
      <c r="M441" s="232"/>
      <c r="AI441"/>
      <c r="AK441"/>
      <c r="AM441"/>
      <c r="AN441"/>
      <c r="AO441"/>
      <c r="AP441"/>
      <c r="AR441"/>
      <c r="AS441"/>
      <c r="BD441" s="22"/>
      <c r="BM441" s="5"/>
      <c r="BT441" s="4"/>
    </row>
    <row r="442" spans="8:72" s="2" customFormat="1">
      <c r="H442" s="6"/>
      <c r="I442" s="6"/>
      <c r="J442" s="7"/>
      <c r="K442" s="5"/>
      <c r="L442" s="226"/>
      <c r="M442" s="232"/>
      <c r="AI442"/>
      <c r="AK442"/>
      <c r="AM442"/>
      <c r="AN442"/>
      <c r="AO442"/>
      <c r="AP442"/>
      <c r="AR442"/>
      <c r="AS442"/>
      <c r="BD442" s="22"/>
      <c r="BM442" s="5"/>
      <c r="BT442" s="4"/>
    </row>
    <row r="443" spans="8:72" s="2" customFormat="1">
      <c r="H443" s="6"/>
      <c r="I443" s="6"/>
      <c r="J443" s="7"/>
      <c r="K443" s="5"/>
      <c r="L443" s="226"/>
      <c r="M443" s="232"/>
      <c r="AI443"/>
      <c r="AK443"/>
      <c r="AM443"/>
      <c r="AN443"/>
      <c r="AO443"/>
      <c r="AP443"/>
      <c r="AR443"/>
      <c r="AS443"/>
      <c r="BD443" s="22"/>
      <c r="BM443" s="5"/>
      <c r="BT443" s="4"/>
    </row>
    <row r="444" spans="8:72" s="2" customFormat="1">
      <c r="H444" s="6"/>
      <c r="I444" s="6"/>
      <c r="J444" s="7"/>
      <c r="K444" s="5"/>
      <c r="L444" s="226"/>
      <c r="M444" s="232"/>
      <c r="AI444"/>
      <c r="AK444"/>
      <c r="AM444"/>
      <c r="AN444"/>
      <c r="AO444"/>
      <c r="AP444"/>
      <c r="AR444"/>
      <c r="AS444"/>
      <c r="BD444" s="22"/>
      <c r="BM444" s="5"/>
      <c r="BT444" s="4"/>
    </row>
    <row r="445" spans="8:72" s="2" customFormat="1">
      <c r="H445" s="6"/>
      <c r="I445" s="6"/>
      <c r="J445" s="7"/>
      <c r="K445" s="5"/>
      <c r="L445" s="226"/>
      <c r="M445" s="232"/>
      <c r="AI445"/>
      <c r="AK445"/>
      <c r="AM445"/>
      <c r="AN445"/>
      <c r="AO445"/>
      <c r="AP445"/>
      <c r="AR445"/>
      <c r="AS445"/>
      <c r="BD445" s="22"/>
      <c r="BM445" s="5"/>
      <c r="BT445" s="4"/>
    </row>
    <row r="446" spans="8:72" s="2" customFormat="1">
      <c r="H446" s="6"/>
      <c r="I446" s="6"/>
      <c r="J446" s="7"/>
      <c r="K446" s="5"/>
      <c r="L446" s="226"/>
      <c r="M446" s="232"/>
      <c r="AI446"/>
      <c r="AK446"/>
      <c r="AM446"/>
      <c r="AN446"/>
      <c r="AO446"/>
      <c r="AP446"/>
      <c r="AR446"/>
      <c r="AS446"/>
      <c r="BD446" s="22"/>
      <c r="BM446" s="5"/>
      <c r="BT446" s="4"/>
    </row>
    <row r="447" spans="8:72" s="2" customFormat="1">
      <c r="H447" s="6"/>
      <c r="I447" s="6"/>
      <c r="J447" s="7"/>
      <c r="K447" s="5"/>
      <c r="L447" s="226"/>
      <c r="M447" s="232"/>
      <c r="AI447"/>
      <c r="AK447"/>
      <c r="AM447"/>
      <c r="AN447"/>
      <c r="AO447"/>
      <c r="AP447"/>
      <c r="AR447"/>
      <c r="AS447"/>
      <c r="BD447" s="22"/>
      <c r="BM447" s="5"/>
      <c r="BT447" s="4"/>
    </row>
    <row r="448" spans="8:72" s="2" customFormat="1">
      <c r="H448" s="6"/>
      <c r="I448" s="6"/>
      <c r="J448" s="7"/>
      <c r="K448" s="5"/>
      <c r="L448" s="226"/>
      <c r="M448" s="232"/>
      <c r="AI448"/>
      <c r="AK448"/>
      <c r="AM448"/>
      <c r="AN448"/>
      <c r="AO448"/>
      <c r="AP448"/>
      <c r="AR448"/>
      <c r="AS448"/>
      <c r="BD448" s="22"/>
      <c r="BM448" s="5"/>
      <c r="BT448" s="4"/>
    </row>
    <row r="449" spans="8:72" s="2" customFormat="1">
      <c r="H449" s="6"/>
      <c r="I449" s="6"/>
      <c r="J449" s="7"/>
      <c r="K449" s="5"/>
      <c r="L449" s="226"/>
      <c r="M449" s="232"/>
      <c r="AI449"/>
      <c r="AK449"/>
      <c r="AM449"/>
      <c r="AN449"/>
      <c r="AO449"/>
      <c r="AP449"/>
      <c r="AR449"/>
      <c r="AS449"/>
      <c r="BD449" s="22"/>
      <c r="BM449" s="5"/>
      <c r="BT449" s="4"/>
    </row>
    <row r="450" spans="8:72" s="2" customFormat="1">
      <c r="H450" s="6"/>
      <c r="I450" s="6"/>
      <c r="J450" s="7"/>
      <c r="K450" s="5"/>
      <c r="L450" s="226"/>
      <c r="M450" s="232"/>
      <c r="AI450"/>
      <c r="AK450"/>
      <c r="AM450"/>
      <c r="AN450"/>
      <c r="AO450"/>
      <c r="AP450"/>
      <c r="AR450"/>
      <c r="AS450"/>
      <c r="BD450" s="22"/>
      <c r="BM450" s="5"/>
      <c r="BT450" s="4"/>
    </row>
    <row r="451" spans="8:72" s="2" customFormat="1">
      <c r="H451" s="6"/>
      <c r="I451" s="6"/>
      <c r="J451" s="7"/>
      <c r="K451" s="5"/>
      <c r="L451" s="226"/>
      <c r="M451" s="232"/>
      <c r="AI451"/>
      <c r="AK451"/>
      <c r="AM451"/>
      <c r="AN451"/>
      <c r="AO451"/>
      <c r="AP451"/>
      <c r="AR451"/>
      <c r="AS451"/>
      <c r="BD451" s="22"/>
      <c r="BM451" s="5"/>
      <c r="BT451" s="4"/>
    </row>
    <row r="452" spans="8:72" s="2" customFormat="1">
      <c r="H452" s="6"/>
      <c r="I452" s="6"/>
      <c r="J452" s="7"/>
      <c r="K452" s="5"/>
      <c r="L452" s="226"/>
      <c r="M452" s="232"/>
      <c r="AI452"/>
      <c r="AK452"/>
      <c r="AM452"/>
      <c r="AN452"/>
      <c r="AO452"/>
      <c r="AP452"/>
      <c r="AR452"/>
      <c r="AS452"/>
      <c r="BD452" s="22"/>
      <c r="BM452" s="5"/>
      <c r="BT452" s="4"/>
    </row>
    <row r="453" spans="8:72" s="2" customFormat="1">
      <c r="H453" s="6"/>
      <c r="I453" s="6"/>
      <c r="J453" s="7"/>
      <c r="K453" s="5"/>
      <c r="L453" s="226"/>
      <c r="M453" s="232"/>
      <c r="AI453"/>
      <c r="AK453"/>
      <c r="AM453"/>
      <c r="AN453"/>
      <c r="AO453"/>
      <c r="AP453"/>
      <c r="AR453"/>
      <c r="AS453"/>
      <c r="BD453" s="22"/>
      <c r="BM453" s="5"/>
      <c r="BT453" s="4"/>
    </row>
    <row r="454" spans="8:72" s="2" customFormat="1">
      <c r="H454" s="6"/>
      <c r="I454" s="6"/>
      <c r="J454" s="7"/>
      <c r="K454" s="5"/>
      <c r="L454" s="226"/>
      <c r="M454" s="232"/>
      <c r="AI454"/>
      <c r="AK454"/>
      <c r="AM454"/>
      <c r="AN454"/>
      <c r="AO454"/>
      <c r="AP454"/>
      <c r="AR454"/>
      <c r="AS454"/>
      <c r="BD454" s="22"/>
      <c r="BM454" s="5"/>
      <c r="BT454" s="4"/>
    </row>
    <row r="455" spans="8:72" s="2" customFormat="1">
      <c r="H455" s="6"/>
      <c r="I455" s="6"/>
      <c r="J455" s="7"/>
      <c r="K455" s="5"/>
      <c r="L455" s="226"/>
      <c r="M455" s="232"/>
      <c r="AI455"/>
      <c r="AK455"/>
      <c r="AM455"/>
      <c r="AN455"/>
      <c r="AO455"/>
      <c r="AP455"/>
      <c r="AR455"/>
      <c r="AS455"/>
      <c r="BD455" s="22"/>
      <c r="BM455" s="5"/>
      <c r="BT455" s="4"/>
    </row>
    <row r="456" spans="8:72" s="2" customFormat="1">
      <c r="H456" s="6"/>
      <c r="I456" s="6"/>
      <c r="J456" s="7"/>
      <c r="K456" s="5"/>
      <c r="L456" s="226"/>
      <c r="M456" s="232"/>
      <c r="AI456"/>
      <c r="AK456"/>
      <c r="AM456"/>
      <c r="AN456"/>
      <c r="AO456"/>
      <c r="AP456"/>
      <c r="AR456"/>
      <c r="AS456"/>
      <c r="BD456" s="22"/>
      <c r="BM456" s="5"/>
      <c r="BT456" s="4"/>
    </row>
    <row r="457" spans="8:72" s="2" customFormat="1">
      <c r="H457" s="6"/>
      <c r="I457" s="6"/>
      <c r="J457" s="7"/>
      <c r="K457" s="5"/>
      <c r="L457" s="226"/>
      <c r="M457" s="232"/>
      <c r="AI457"/>
      <c r="AK457"/>
      <c r="AM457"/>
      <c r="AN457"/>
      <c r="AO457"/>
      <c r="AP457"/>
      <c r="AR457"/>
      <c r="AS457"/>
      <c r="BD457" s="22"/>
      <c r="BM457" s="5"/>
      <c r="BT457" s="4"/>
    </row>
    <row r="458" spans="8:72" s="2" customFormat="1">
      <c r="H458" s="6"/>
      <c r="I458" s="6"/>
      <c r="J458" s="7"/>
      <c r="K458" s="5"/>
      <c r="L458" s="226"/>
      <c r="M458" s="232"/>
      <c r="AI458"/>
      <c r="AK458"/>
      <c r="AM458"/>
      <c r="AN458"/>
      <c r="AO458"/>
      <c r="AP458"/>
      <c r="AR458"/>
      <c r="AS458"/>
      <c r="BD458" s="22"/>
      <c r="BM458" s="5"/>
      <c r="BT458" s="4"/>
    </row>
    <row r="459" spans="8:72" s="2" customFormat="1">
      <c r="H459" s="6"/>
      <c r="I459" s="6"/>
      <c r="J459" s="7"/>
      <c r="K459" s="5"/>
      <c r="L459" s="226"/>
      <c r="M459" s="232"/>
      <c r="AI459"/>
      <c r="AK459"/>
      <c r="AM459"/>
      <c r="AN459"/>
      <c r="AO459"/>
      <c r="AP459"/>
      <c r="AR459"/>
      <c r="AS459"/>
      <c r="BD459" s="22"/>
      <c r="BM459" s="5"/>
      <c r="BT459" s="4"/>
    </row>
    <row r="460" spans="8:72" s="2" customFormat="1">
      <c r="H460" s="6"/>
      <c r="I460" s="6"/>
      <c r="J460" s="7"/>
      <c r="K460" s="5"/>
      <c r="L460" s="226"/>
      <c r="M460" s="232"/>
      <c r="AI460"/>
      <c r="AK460"/>
      <c r="AM460"/>
      <c r="AN460"/>
      <c r="AO460"/>
      <c r="AP460"/>
      <c r="AR460"/>
      <c r="AS460"/>
      <c r="BD460" s="22"/>
      <c r="BM460" s="5"/>
      <c r="BT460" s="4"/>
    </row>
    <row r="461" spans="8:72" s="2" customFormat="1">
      <c r="H461" s="6"/>
      <c r="I461" s="6"/>
      <c r="J461" s="7"/>
      <c r="K461" s="5"/>
      <c r="L461" s="226"/>
      <c r="M461" s="232"/>
      <c r="AI461"/>
      <c r="AK461"/>
      <c r="AM461"/>
      <c r="AN461"/>
      <c r="AO461"/>
      <c r="AP461"/>
      <c r="AR461"/>
      <c r="AS461"/>
      <c r="BD461" s="22"/>
      <c r="BM461" s="5"/>
      <c r="BT461" s="4"/>
    </row>
    <row r="462" spans="8:72" s="2" customFormat="1">
      <c r="H462" s="6"/>
      <c r="I462" s="6"/>
      <c r="J462" s="7"/>
      <c r="K462" s="5"/>
      <c r="L462" s="226"/>
      <c r="M462" s="232"/>
      <c r="AI462"/>
      <c r="AK462"/>
      <c r="AM462"/>
      <c r="AN462"/>
      <c r="AO462"/>
      <c r="AP462"/>
      <c r="AR462"/>
      <c r="AS462"/>
      <c r="BD462" s="22"/>
      <c r="BM462" s="5"/>
      <c r="BT462" s="4"/>
    </row>
    <row r="463" spans="8:72" s="2" customFormat="1">
      <c r="H463" s="6"/>
      <c r="I463" s="6"/>
      <c r="J463" s="7"/>
      <c r="K463" s="5"/>
      <c r="L463" s="226"/>
      <c r="M463" s="232"/>
      <c r="AI463"/>
      <c r="AK463"/>
      <c r="AM463"/>
      <c r="AN463"/>
      <c r="AO463"/>
      <c r="AP463"/>
      <c r="AR463"/>
      <c r="AS463"/>
      <c r="BD463" s="22"/>
      <c r="BM463" s="5"/>
      <c r="BT463" s="4"/>
    </row>
    <row r="464" spans="8:72" s="2" customFormat="1">
      <c r="H464" s="6"/>
      <c r="I464" s="6"/>
      <c r="J464" s="7"/>
      <c r="K464" s="5"/>
      <c r="L464" s="226"/>
      <c r="M464" s="232"/>
      <c r="AI464"/>
      <c r="AK464"/>
      <c r="AM464"/>
      <c r="AN464"/>
      <c r="AO464"/>
      <c r="AP464"/>
      <c r="AR464"/>
      <c r="AS464"/>
      <c r="BD464" s="22"/>
      <c r="BM464" s="5"/>
      <c r="BT464" s="4"/>
    </row>
    <row r="465" spans="8:72" s="2" customFormat="1">
      <c r="H465" s="6"/>
      <c r="I465" s="6"/>
      <c r="J465" s="7"/>
      <c r="K465" s="5"/>
      <c r="L465" s="226"/>
      <c r="M465" s="232"/>
      <c r="AI465"/>
      <c r="AK465"/>
      <c r="AM465"/>
      <c r="AN465"/>
      <c r="AO465"/>
      <c r="AP465"/>
      <c r="AR465"/>
      <c r="AS465"/>
      <c r="BD465" s="22"/>
      <c r="BM465" s="5"/>
      <c r="BT465" s="4"/>
    </row>
    <row r="466" spans="8:72" s="2" customFormat="1">
      <c r="H466" s="6"/>
      <c r="I466" s="6"/>
      <c r="J466" s="7"/>
      <c r="K466" s="5"/>
      <c r="L466" s="226"/>
      <c r="M466" s="232"/>
      <c r="AI466"/>
      <c r="AK466"/>
      <c r="AM466"/>
      <c r="AN466"/>
      <c r="AO466"/>
      <c r="AP466"/>
      <c r="AR466"/>
      <c r="AS466"/>
      <c r="BD466" s="22"/>
      <c r="BM466" s="5"/>
      <c r="BT466" s="4"/>
    </row>
    <row r="467" spans="8:72" s="2" customFormat="1">
      <c r="H467" s="6"/>
      <c r="I467" s="6"/>
      <c r="J467" s="7"/>
      <c r="K467" s="5"/>
      <c r="L467" s="226"/>
      <c r="M467" s="232"/>
      <c r="AI467"/>
      <c r="AK467"/>
      <c r="AM467"/>
      <c r="AN467"/>
      <c r="AO467"/>
      <c r="AP467"/>
      <c r="AR467"/>
      <c r="AS467"/>
      <c r="BD467" s="22"/>
      <c r="BM467" s="5"/>
      <c r="BT467" s="4"/>
    </row>
    <row r="468" spans="8:72" s="2" customFormat="1">
      <c r="H468" s="6"/>
      <c r="I468" s="6"/>
      <c r="J468" s="7"/>
      <c r="K468" s="5"/>
      <c r="L468" s="226"/>
      <c r="M468" s="232"/>
      <c r="AI468"/>
      <c r="AK468"/>
      <c r="AM468"/>
      <c r="AN468"/>
      <c r="AO468"/>
      <c r="AP468"/>
      <c r="AR468"/>
      <c r="AS468"/>
      <c r="BD468" s="22"/>
      <c r="BM468" s="5"/>
      <c r="BT468" s="4"/>
    </row>
    <row r="469" spans="8:72" s="2" customFormat="1">
      <c r="H469" s="6"/>
      <c r="I469" s="6"/>
      <c r="J469" s="7"/>
      <c r="K469" s="5"/>
      <c r="L469" s="226"/>
      <c r="M469" s="232"/>
      <c r="AI469"/>
      <c r="AK469"/>
      <c r="AM469"/>
      <c r="AN469"/>
      <c r="AO469"/>
      <c r="AP469"/>
      <c r="AR469"/>
      <c r="AS469"/>
      <c r="BD469" s="22"/>
      <c r="BM469" s="5"/>
      <c r="BT469" s="4"/>
    </row>
    <row r="470" spans="8:72" s="2" customFormat="1">
      <c r="H470" s="6"/>
      <c r="I470" s="6"/>
      <c r="J470" s="7"/>
      <c r="K470" s="5"/>
      <c r="L470" s="226"/>
      <c r="M470" s="232"/>
      <c r="AI470"/>
      <c r="AK470"/>
      <c r="AM470"/>
      <c r="AN470"/>
      <c r="AO470"/>
      <c r="AP470"/>
      <c r="AR470"/>
      <c r="AS470"/>
      <c r="BD470" s="22"/>
      <c r="BM470" s="5"/>
      <c r="BT470" s="4"/>
    </row>
    <row r="471" spans="8:72" s="2" customFormat="1">
      <c r="H471" s="6"/>
      <c r="I471" s="6"/>
      <c r="J471" s="7"/>
      <c r="K471" s="5"/>
      <c r="L471" s="226"/>
      <c r="M471" s="232"/>
      <c r="AI471"/>
      <c r="AK471"/>
      <c r="AM471"/>
      <c r="AN471"/>
      <c r="AO471"/>
      <c r="AP471"/>
      <c r="AR471"/>
      <c r="AS471"/>
      <c r="BD471" s="22"/>
      <c r="BM471" s="5"/>
      <c r="BT471" s="4"/>
    </row>
    <row r="472" spans="8:72" s="2" customFormat="1">
      <c r="H472" s="6"/>
      <c r="I472" s="6"/>
      <c r="J472" s="7"/>
      <c r="K472" s="5"/>
      <c r="L472" s="226"/>
      <c r="M472" s="232"/>
      <c r="AI472"/>
      <c r="AK472"/>
      <c r="AM472"/>
      <c r="AN472"/>
      <c r="AO472"/>
      <c r="AP472"/>
      <c r="AR472"/>
      <c r="AS472"/>
      <c r="BD472" s="22"/>
      <c r="BM472" s="5"/>
      <c r="BT472" s="4"/>
    </row>
    <row r="473" spans="8:72" s="2" customFormat="1">
      <c r="H473" s="6"/>
      <c r="I473" s="6"/>
      <c r="J473" s="7"/>
      <c r="K473" s="5"/>
      <c r="L473" s="226"/>
      <c r="M473" s="232"/>
      <c r="AI473"/>
      <c r="AK473"/>
      <c r="AM473"/>
      <c r="AN473"/>
      <c r="AO473"/>
      <c r="AP473"/>
      <c r="AR473"/>
      <c r="AS473"/>
      <c r="BD473" s="22"/>
      <c r="BM473" s="5"/>
      <c r="BT473" s="4"/>
    </row>
    <row r="474" spans="8:72" s="2" customFormat="1">
      <c r="H474" s="6"/>
      <c r="I474" s="6"/>
      <c r="J474" s="7"/>
      <c r="K474" s="5"/>
      <c r="L474" s="226"/>
      <c r="M474" s="232"/>
      <c r="AI474"/>
      <c r="AK474"/>
      <c r="AM474"/>
      <c r="AN474"/>
      <c r="AO474"/>
      <c r="AP474"/>
      <c r="AR474"/>
      <c r="AS474"/>
      <c r="BD474" s="22"/>
      <c r="BM474" s="5"/>
      <c r="BT474" s="4"/>
    </row>
    <row r="475" spans="8:72" s="2" customFormat="1">
      <c r="H475" s="6"/>
      <c r="I475" s="6"/>
      <c r="J475" s="7"/>
      <c r="K475" s="5"/>
      <c r="L475" s="226"/>
      <c r="M475" s="232"/>
      <c r="AI475"/>
      <c r="AK475"/>
      <c r="AM475"/>
      <c r="AN475"/>
      <c r="AO475"/>
      <c r="AP475"/>
      <c r="AR475"/>
      <c r="AS475"/>
      <c r="BD475" s="22"/>
      <c r="BM475" s="5"/>
      <c r="BT475" s="4"/>
    </row>
    <row r="476" spans="8:72" s="2" customFormat="1">
      <c r="H476" s="6"/>
      <c r="I476" s="6"/>
      <c r="J476" s="7"/>
      <c r="K476" s="5"/>
      <c r="L476" s="226"/>
      <c r="M476" s="232"/>
      <c r="AI476"/>
      <c r="AK476"/>
      <c r="AM476"/>
      <c r="AN476"/>
      <c r="AO476"/>
      <c r="AP476"/>
      <c r="AR476"/>
      <c r="AS476"/>
      <c r="BD476" s="22"/>
      <c r="BM476" s="5"/>
      <c r="BT476" s="4"/>
    </row>
    <row r="477" spans="8:72" s="2" customFormat="1">
      <c r="H477" s="6"/>
      <c r="I477" s="6"/>
      <c r="J477" s="7"/>
      <c r="K477" s="5"/>
      <c r="L477" s="226"/>
      <c r="M477" s="232"/>
      <c r="AI477"/>
      <c r="AK477"/>
      <c r="AM477"/>
      <c r="AN477"/>
      <c r="AO477"/>
      <c r="AP477"/>
      <c r="AR477"/>
      <c r="AS477"/>
      <c r="BD477" s="22"/>
      <c r="BM477" s="5"/>
      <c r="BT477" s="4"/>
    </row>
    <row r="478" spans="8:72" s="2" customFormat="1">
      <c r="H478" s="6"/>
      <c r="I478" s="6"/>
      <c r="J478" s="7"/>
      <c r="K478" s="5"/>
      <c r="L478" s="226"/>
      <c r="M478" s="232"/>
      <c r="AI478"/>
      <c r="AK478"/>
      <c r="AM478"/>
      <c r="AN478"/>
      <c r="AO478"/>
      <c r="AP478"/>
      <c r="AR478"/>
      <c r="AS478"/>
      <c r="BD478" s="22"/>
      <c r="BM478" s="5"/>
      <c r="BT478" s="4"/>
    </row>
    <row r="479" spans="8:72" s="2" customFormat="1">
      <c r="H479" s="6"/>
      <c r="I479" s="6"/>
      <c r="J479" s="7"/>
      <c r="K479" s="5"/>
      <c r="L479" s="226"/>
      <c r="M479" s="232"/>
      <c r="AI479"/>
      <c r="AK479"/>
      <c r="AM479"/>
      <c r="AN479"/>
      <c r="AO479"/>
      <c r="AP479"/>
      <c r="AR479"/>
      <c r="AS479"/>
      <c r="BD479" s="22"/>
      <c r="BM479" s="5"/>
      <c r="BT479" s="4"/>
    </row>
    <row r="480" spans="8:72" s="2" customFormat="1">
      <c r="H480" s="6"/>
      <c r="I480" s="6"/>
      <c r="J480" s="7"/>
      <c r="K480" s="5"/>
      <c r="L480" s="226"/>
      <c r="M480" s="232"/>
      <c r="AI480"/>
      <c r="AK480"/>
      <c r="AM480"/>
      <c r="AN480"/>
      <c r="AO480"/>
      <c r="AP480"/>
      <c r="AR480"/>
      <c r="AS480"/>
      <c r="BD480" s="22"/>
      <c r="BM480" s="5"/>
      <c r="BT480" s="4"/>
    </row>
    <row r="481" spans="8:72" s="2" customFormat="1">
      <c r="H481" s="6"/>
      <c r="I481" s="6"/>
      <c r="J481" s="7"/>
      <c r="K481" s="5"/>
      <c r="L481" s="226"/>
      <c r="M481" s="232"/>
      <c r="AI481"/>
      <c r="AK481"/>
      <c r="AM481"/>
      <c r="AN481"/>
      <c r="AO481"/>
      <c r="AP481"/>
      <c r="AR481"/>
      <c r="AS481"/>
      <c r="BD481" s="22"/>
      <c r="BM481" s="5"/>
      <c r="BT481" s="4"/>
    </row>
    <row r="482" spans="8:72" s="2" customFormat="1">
      <c r="H482" s="6"/>
      <c r="I482" s="6"/>
      <c r="J482" s="7"/>
      <c r="K482" s="5"/>
      <c r="L482" s="226"/>
      <c r="M482" s="232"/>
      <c r="AI482"/>
      <c r="AK482"/>
      <c r="AM482"/>
      <c r="AN482"/>
      <c r="AO482"/>
      <c r="AP482"/>
      <c r="AR482"/>
      <c r="AS482"/>
      <c r="BD482" s="22"/>
      <c r="BM482" s="5"/>
      <c r="BT482" s="4"/>
    </row>
    <row r="483" spans="8:72" s="2" customFormat="1">
      <c r="H483" s="6"/>
      <c r="I483" s="6"/>
      <c r="J483" s="7"/>
      <c r="K483" s="5"/>
      <c r="L483" s="226"/>
      <c r="M483" s="232"/>
      <c r="AI483"/>
      <c r="AK483"/>
      <c r="AM483"/>
      <c r="AN483"/>
      <c r="AO483"/>
      <c r="AP483"/>
      <c r="AR483"/>
      <c r="AS483"/>
      <c r="BD483" s="22"/>
      <c r="BM483" s="5"/>
      <c r="BT483" s="4"/>
    </row>
    <row r="484" spans="8:72" s="2" customFormat="1">
      <c r="H484" s="6"/>
      <c r="I484" s="6"/>
      <c r="J484" s="7"/>
      <c r="K484" s="5"/>
      <c r="L484" s="226"/>
      <c r="M484" s="232"/>
      <c r="AI484"/>
      <c r="AK484"/>
      <c r="AM484"/>
      <c r="AN484"/>
      <c r="AO484"/>
      <c r="AP484"/>
      <c r="AR484"/>
      <c r="AS484"/>
      <c r="BD484" s="22"/>
      <c r="BM484" s="5"/>
      <c r="BT484" s="4"/>
    </row>
    <row r="485" spans="8:72" s="2" customFormat="1">
      <c r="H485" s="6"/>
      <c r="I485" s="6"/>
      <c r="J485" s="7"/>
      <c r="K485" s="5"/>
      <c r="L485" s="226"/>
      <c r="M485" s="232"/>
      <c r="AI485"/>
      <c r="AK485"/>
      <c r="AM485"/>
      <c r="AN485"/>
      <c r="AO485"/>
      <c r="AP485"/>
      <c r="AR485"/>
      <c r="AS485"/>
      <c r="BD485" s="22"/>
      <c r="BM485" s="5"/>
      <c r="BT485" s="4"/>
    </row>
    <row r="486" spans="8:72" s="2" customFormat="1">
      <c r="H486" s="6"/>
      <c r="I486" s="6"/>
      <c r="J486" s="7"/>
      <c r="K486" s="5"/>
      <c r="L486" s="226"/>
      <c r="M486" s="232"/>
      <c r="AI486"/>
      <c r="AK486"/>
      <c r="AM486"/>
      <c r="AN486"/>
      <c r="AO486"/>
      <c r="AP486"/>
      <c r="AR486"/>
      <c r="AS486"/>
      <c r="BD486" s="22"/>
      <c r="BM486" s="5"/>
      <c r="BT486" s="4"/>
    </row>
    <row r="487" spans="8:72" s="2" customFormat="1">
      <c r="H487" s="6"/>
      <c r="I487" s="6"/>
      <c r="J487" s="7"/>
      <c r="K487" s="5"/>
      <c r="L487" s="226"/>
      <c r="M487" s="232"/>
      <c r="AI487"/>
      <c r="AK487"/>
      <c r="AM487"/>
      <c r="AN487"/>
      <c r="AO487"/>
      <c r="AP487"/>
      <c r="AR487"/>
      <c r="AS487"/>
      <c r="BD487" s="22"/>
      <c r="BM487" s="5"/>
      <c r="BT487" s="4"/>
    </row>
    <row r="488" spans="8:72" s="2" customFormat="1">
      <c r="H488" s="6"/>
      <c r="I488" s="6"/>
      <c r="J488" s="7"/>
      <c r="K488" s="5"/>
      <c r="L488" s="226"/>
      <c r="M488" s="232"/>
      <c r="AI488"/>
      <c r="AK488"/>
      <c r="AM488"/>
      <c r="AN488"/>
      <c r="AO488"/>
      <c r="AP488"/>
      <c r="AR488"/>
      <c r="AS488"/>
      <c r="BD488" s="22"/>
      <c r="BM488" s="5"/>
      <c r="BT488" s="4"/>
    </row>
    <row r="489" spans="8:72" s="2" customFormat="1">
      <c r="H489" s="6"/>
      <c r="I489" s="6"/>
      <c r="J489" s="7"/>
      <c r="K489" s="5"/>
      <c r="L489" s="226"/>
      <c r="M489" s="232"/>
      <c r="AI489"/>
      <c r="AK489"/>
      <c r="AM489"/>
      <c r="AN489"/>
      <c r="AO489"/>
      <c r="AP489"/>
      <c r="AR489"/>
      <c r="AS489"/>
      <c r="BD489" s="22"/>
      <c r="BM489" s="5"/>
      <c r="BT489" s="4"/>
    </row>
    <row r="490" spans="8:72" s="2" customFormat="1">
      <c r="H490" s="6"/>
      <c r="I490" s="6"/>
      <c r="J490" s="7"/>
      <c r="K490" s="5"/>
      <c r="L490" s="226"/>
      <c r="M490" s="232"/>
      <c r="AI490"/>
      <c r="AK490"/>
      <c r="AM490"/>
      <c r="AN490"/>
      <c r="AO490"/>
      <c r="AP490"/>
      <c r="AR490"/>
      <c r="AS490"/>
      <c r="BD490" s="22"/>
      <c r="BM490" s="5"/>
      <c r="BT490" s="4"/>
    </row>
    <row r="491" spans="8:72" s="2" customFormat="1">
      <c r="H491" s="6"/>
      <c r="I491" s="6"/>
      <c r="J491" s="7"/>
      <c r="K491" s="5"/>
      <c r="L491" s="226"/>
      <c r="M491" s="232"/>
      <c r="AI491"/>
      <c r="AK491"/>
      <c r="AM491"/>
      <c r="AN491"/>
      <c r="AO491"/>
      <c r="AP491"/>
      <c r="AR491"/>
      <c r="AS491"/>
      <c r="BD491" s="22"/>
      <c r="BM491" s="5"/>
      <c r="BT491" s="4"/>
    </row>
    <row r="492" spans="8:72" s="2" customFormat="1">
      <c r="H492" s="6"/>
      <c r="I492" s="6"/>
      <c r="J492" s="7"/>
      <c r="K492" s="5"/>
      <c r="L492" s="226"/>
      <c r="M492" s="232"/>
      <c r="AI492"/>
      <c r="AK492"/>
      <c r="AM492"/>
      <c r="AN492"/>
      <c r="AO492"/>
      <c r="AP492"/>
      <c r="AR492"/>
      <c r="AS492"/>
      <c r="BD492" s="22"/>
      <c r="BM492" s="5"/>
      <c r="BT492" s="4"/>
    </row>
    <row r="493" spans="8:72" s="2" customFormat="1">
      <c r="H493" s="6"/>
      <c r="I493" s="6"/>
      <c r="J493" s="7"/>
      <c r="K493" s="5"/>
      <c r="L493" s="226"/>
      <c r="M493" s="232"/>
      <c r="AI493"/>
      <c r="AK493"/>
      <c r="AM493"/>
      <c r="AN493"/>
      <c r="AO493"/>
      <c r="AP493"/>
      <c r="AR493"/>
      <c r="AS493"/>
      <c r="BD493" s="22"/>
      <c r="BM493" s="5"/>
      <c r="BT493" s="4"/>
    </row>
    <row r="494" spans="8:72" s="2" customFormat="1">
      <c r="H494" s="6"/>
      <c r="I494" s="6"/>
      <c r="J494" s="7"/>
      <c r="K494" s="5"/>
      <c r="L494" s="226"/>
      <c r="M494" s="232"/>
      <c r="AI494"/>
      <c r="AK494"/>
      <c r="AM494"/>
      <c r="AN494"/>
      <c r="AO494"/>
      <c r="AP494"/>
      <c r="AR494"/>
      <c r="AS494"/>
      <c r="BD494" s="22"/>
      <c r="BM494" s="5"/>
      <c r="BT494" s="4"/>
    </row>
    <row r="495" spans="8:72" s="2" customFormat="1">
      <c r="H495" s="6"/>
      <c r="I495" s="6"/>
      <c r="J495" s="7"/>
      <c r="K495" s="5"/>
      <c r="L495" s="226"/>
      <c r="M495" s="232"/>
      <c r="AI495"/>
      <c r="AK495"/>
      <c r="AM495"/>
      <c r="AN495"/>
      <c r="AO495"/>
      <c r="AP495"/>
      <c r="AR495"/>
      <c r="AS495"/>
      <c r="BD495" s="22"/>
      <c r="BM495" s="5"/>
      <c r="BT495" s="4"/>
    </row>
    <row r="496" spans="8:72" s="2" customFormat="1">
      <c r="H496" s="6"/>
      <c r="I496" s="6"/>
      <c r="J496" s="7"/>
      <c r="K496" s="5"/>
      <c r="L496" s="226"/>
      <c r="M496" s="232"/>
      <c r="AI496"/>
      <c r="AK496"/>
      <c r="AM496"/>
      <c r="AN496"/>
      <c r="AO496"/>
      <c r="AP496"/>
      <c r="AR496"/>
      <c r="AS496"/>
      <c r="BD496" s="22"/>
      <c r="BM496" s="5"/>
      <c r="BT496" s="4"/>
    </row>
    <row r="497" spans="8:72" s="2" customFormat="1">
      <c r="H497" s="6"/>
      <c r="I497" s="6"/>
      <c r="J497" s="7"/>
      <c r="K497" s="5"/>
      <c r="L497" s="226"/>
      <c r="M497" s="232"/>
      <c r="AI497"/>
      <c r="AK497"/>
      <c r="AM497"/>
      <c r="AN497"/>
      <c r="AO497"/>
      <c r="AP497"/>
      <c r="AR497"/>
      <c r="AS497"/>
      <c r="BD497" s="22"/>
      <c r="BM497" s="5"/>
      <c r="BT497" s="4"/>
    </row>
    <row r="498" spans="8:72" s="2" customFormat="1">
      <c r="H498" s="6"/>
      <c r="I498" s="6"/>
      <c r="J498" s="7"/>
      <c r="K498" s="5"/>
      <c r="L498" s="226"/>
      <c r="M498" s="232"/>
      <c r="AI498"/>
      <c r="AK498"/>
      <c r="AM498"/>
      <c r="AN498"/>
      <c r="AO498"/>
      <c r="AP498"/>
      <c r="AR498"/>
      <c r="AS498"/>
      <c r="BD498" s="22"/>
      <c r="BM498" s="5"/>
      <c r="BT498" s="4"/>
    </row>
    <row r="499" spans="8:72" s="2" customFormat="1">
      <c r="H499" s="6"/>
      <c r="I499" s="6"/>
      <c r="J499" s="7"/>
      <c r="K499" s="5"/>
      <c r="L499" s="226"/>
      <c r="M499" s="232"/>
      <c r="AI499"/>
      <c r="AK499"/>
      <c r="AM499"/>
      <c r="AN499"/>
      <c r="AO499"/>
      <c r="AP499"/>
      <c r="AR499"/>
      <c r="AS499"/>
      <c r="BD499" s="22"/>
      <c r="BM499" s="5"/>
      <c r="BT499" s="4"/>
    </row>
    <row r="500" spans="8:72" s="2" customFormat="1">
      <c r="H500" s="6"/>
      <c r="I500" s="6"/>
      <c r="J500" s="7"/>
      <c r="K500" s="5"/>
      <c r="L500" s="226"/>
      <c r="M500" s="232"/>
      <c r="AI500"/>
      <c r="AK500"/>
      <c r="AM500"/>
      <c r="AN500"/>
      <c r="AO500"/>
      <c r="AP500"/>
      <c r="AR500"/>
      <c r="AS500"/>
      <c r="BD500" s="22"/>
      <c r="BM500" s="5"/>
      <c r="BT500" s="4"/>
    </row>
    <row r="501" spans="8:72" s="2" customFormat="1">
      <c r="H501" s="6"/>
      <c r="I501" s="6"/>
      <c r="J501" s="7"/>
      <c r="K501" s="5"/>
      <c r="L501" s="226"/>
      <c r="M501" s="232"/>
      <c r="AI501"/>
      <c r="AK501"/>
      <c r="AM501"/>
      <c r="AN501"/>
      <c r="AO501"/>
      <c r="AP501"/>
      <c r="AR501"/>
      <c r="AS501"/>
      <c r="BD501" s="22"/>
      <c r="BM501" s="5"/>
      <c r="BT501" s="4"/>
    </row>
    <row r="502" spans="8:72" s="2" customFormat="1">
      <c r="H502" s="6"/>
      <c r="I502" s="6"/>
      <c r="J502" s="7"/>
      <c r="K502" s="5"/>
      <c r="L502" s="226"/>
      <c r="M502" s="232"/>
      <c r="AI502"/>
      <c r="AK502"/>
      <c r="AM502"/>
      <c r="AN502"/>
      <c r="AO502"/>
      <c r="AP502"/>
      <c r="AR502"/>
      <c r="AS502"/>
      <c r="BD502" s="22"/>
      <c r="BM502" s="5"/>
      <c r="BT502" s="4"/>
    </row>
    <row r="503" spans="8:72" s="2" customFormat="1">
      <c r="H503" s="6"/>
      <c r="I503" s="6"/>
      <c r="J503" s="7"/>
      <c r="K503" s="5"/>
      <c r="L503" s="226"/>
      <c r="M503" s="232"/>
      <c r="AI503"/>
      <c r="AK503"/>
      <c r="AM503"/>
      <c r="AN503"/>
      <c r="AO503"/>
      <c r="AP503"/>
      <c r="AR503"/>
      <c r="AS503"/>
      <c r="BD503" s="22"/>
      <c r="BM503" s="5"/>
      <c r="BT503" s="4"/>
    </row>
    <row r="504" spans="8:72" s="2" customFormat="1">
      <c r="H504" s="6"/>
      <c r="I504" s="6"/>
      <c r="J504" s="7"/>
      <c r="K504" s="5"/>
      <c r="L504" s="226"/>
      <c r="M504" s="232"/>
      <c r="AI504"/>
      <c r="AK504"/>
      <c r="AM504"/>
      <c r="AN504"/>
      <c r="AO504"/>
      <c r="AP504"/>
      <c r="AR504"/>
      <c r="AS504"/>
      <c r="BD504" s="22"/>
      <c r="BM504" s="5"/>
      <c r="BT504" s="4"/>
    </row>
    <row r="505" spans="8:72" s="2" customFormat="1">
      <c r="H505" s="6"/>
      <c r="I505" s="6"/>
      <c r="J505" s="7"/>
      <c r="K505" s="5"/>
      <c r="L505" s="226"/>
      <c r="M505" s="232"/>
      <c r="AI505"/>
      <c r="AK505"/>
      <c r="AM505"/>
      <c r="AN505"/>
      <c r="AO505"/>
      <c r="AP505"/>
      <c r="AR505"/>
      <c r="AS505"/>
      <c r="BD505" s="22"/>
      <c r="BM505" s="5"/>
      <c r="BT505" s="4"/>
    </row>
    <row r="506" spans="8:72" s="2" customFormat="1">
      <c r="H506" s="6"/>
      <c r="I506" s="6"/>
      <c r="J506" s="7"/>
      <c r="K506" s="5"/>
      <c r="L506" s="226"/>
      <c r="M506" s="232"/>
      <c r="AI506"/>
      <c r="AK506"/>
      <c r="AM506"/>
      <c r="AN506"/>
      <c r="AO506"/>
      <c r="AP506"/>
      <c r="AR506"/>
      <c r="AS506"/>
      <c r="BD506" s="22"/>
      <c r="BM506" s="5"/>
      <c r="BT506" s="4"/>
    </row>
    <row r="507" spans="8:72" s="2" customFormat="1">
      <c r="H507" s="6"/>
      <c r="I507" s="6"/>
      <c r="J507" s="7"/>
      <c r="K507" s="5"/>
      <c r="L507" s="226"/>
      <c r="M507" s="232"/>
      <c r="AI507"/>
      <c r="AK507"/>
      <c r="AM507"/>
      <c r="AN507"/>
      <c r="AO507"/>
      <c r="AP507"/>
      <c r="AR507"/>
      <c r="AS507"/>
      <c r="BD507" s="22"/>
      <c r="BM507" s="5"/>
      <c r="BT507" s="4"/>
    </row>
    <row r="508" spans="8:72" s="2" customFormat="1">
      <c r="H508" s="6"/>
      <c r="I508" s="6"/>
      <c r="J508" s="7"/>
      <c r="K508" s="5"/>
      <c r="L508" s="226"/>
      <c r="M508" s="232"/>
      <c r="AI508"/>
      <c r="AK508"/>
      <c r="AM508"/>
      <c r="AN508"/>
      <c r="AO508"/>
      <c r="AP508"/>
      <c r="AR508"/>
      <c r="AS508"/>
      <c r="BD508" s="22"/>
      <c r="BM508" s="5"/>
      <c r="BT508" s="4"/>
    </row>
    <row r="509" spans="8:72" s="2" customFormat="1">
      <c r="H509" s="6"/>
      <c r="I509" s="6"/>
      <c r="J509" s="7"/>
      <c r="K509" s="5"/>
      <c r="L509" s="226"/>
      <c r="M509" s="232"/>
      <c r="AI509"/>
      <c r="AK509"/>
      <c r="AM509"/>
      <c r="AN509"/>
      <c r="AO509"/>
      <c r="AP509"/>
      <c r="AR509"/>
      <c r="AS509"/>
      <c r="BD509" s="22"/>
      <c r="BM509" s="5"/>
      <c r="BT509" s="4"/>
    </row>
    <row r="510" spans="8:72" s="2" customFormat="1">
      <c r="H510" s="6"/>
      <c r="I510" s="6"/>
      <c r="J510" s="7"/>
      <c r="K510" s="5"/>
      <c r="L510" s="226"/>
      <c r="M510" s="232"/>
      <c r="AI510"/>
      <c r="AK510"/>
      <c r="AM510"/>
      <c r="AN510"/>
      <c r="AO510"/>
      <c r="AP510"/>
      <c r="AR510"/>
      <c r="AS510"/>
      <c r="BD510" s="22"/>
      <c r="BM510" s="5"/>
      <c r="BT510" s="4"/>
    </row>
    <row r="511" spans="8:72" s="2" customFormat="1">
      <c r="H511" s="6"/>
      <c r="I511" s="6"/>
      <c r="J511" s="7"/>
      <c r="K511" s="5"/>
      <c r="L511" s="226"/>
      <c r="M511" s="232"/>
      <c r="AI511"/>
      <c r="AK511"/>
      <c r="AM511"/>
      <c r="AN511"/>
      <c r="AO511"/>
      <c r="AP511"/>
      <c r="AR511"/>
      <c r="AS511"/>
      <c r="BD511" s="22"/>
      <c r="BM511" s="5"/>
      <c r="BT511" s="4"/>
    </row>
    <row r="512" spans="8:72" s="2" customFormat="1">
      <c r="H512" s="6"/>
      <c r="I512" s="6"/>
      <c r="J512" s="7"/>
      <c r="K512" s="5"/>
      <c r="L512" s="226"/>
      <c r="M512" s="232"/>
      <c r="AI512"/>
      <c r="AK512"/>
      <c r="AM512"/>
      <c r="AN512"/>
      <c r="AO512"/>
      <c r="AP512"/>
      <c r="AR512"/>
      <c r="AS512"/>
      <c r="BD512" s="22"/>
      <c r="BM512" s="5"/>
      <c r="BT512" s="4"/>
    </row>
    <row r="513" spans="8:72" s="2" customFormat="1">
      <c r="H513" s="6"/>
      <c r="I513" s="6"/>
      <c r="J513" s="7"/>
      <c r="K513" s="5"/>
      <c r="L513" s="226"/>
      <c r="M513" s="232"/>
      <c r="AI513"/>
      <c r="AK513"/>
      <c r="AM513"/>
      <c r="AN513"/>
      <c r="AO513"/>
      <c r="AP513"/>
      <c r="AR513"/>
      <c r="AS513"/>
      <c r="BD513" s="22"/>
      <c r="BM513" s="5"/>
      <c r="BT513" s="4"/>
    </row>
    <row r="514" spans="8:72" s="2" customFormat="1">
      <c r="H514" s="6"/>
      <c r="I514" s="6"/>
      <c r="J514" s="7"/>
      <c r="K514" s="5"/>
      <c r="L514" s="226"/>
      <c r="M514" s="232"/>
      <c r="AI514"/>
      <c r="AK514"/>
      <c r="AM514"/>
      <c r="AN514"/>
      <c r="AO514"/>
      <c r="AP514"/>
      <c r="AR514"/>
      <c r="AS514"/>
      <c r="BD514" s="22"/>
      <c r="BM514" s="5"/>
      <c r="BT514" s="4"/>
    </row>
    <row r="515" spans="8:72" s="2" customFormat="1">
      <c r="H515" s="6"/>
      <c r="I515" s="6"/>
      <c r="J515" s="7"/>
      <c r="K515" s="5"/>
      <c r="L515" s="226"/>
      <c r="M515" s="232"/>
      <c r="AI515"/>
      <c r="AK515"/>
      <c r="AM515"/>
      <c r="AN515"/>
      <c r="AO515"/>
      <c r="AP515"/>
      <c r="AR515"/>
      <c r="AS515"/>
      <c r="BD515" s="22"/>
      <c r="BM515" s="5"/>
      <c r="BT515" s="4"/>
    </row>
    <row r="516" spans="8:72" s="2" customFormat="1">
      <c r="H516" s="6"/>
      <c r="I516" s="6"/>
      <c r="J516" s="7"/>
      <c r="K516" s="5"/>
      <c r="L516" s="226"/>
      <c r="M516" s="232"/>
      <c r="AI516"/>
      <c r="AK516"/>
      <c r="AM516"/>
      <c r="AN516"/>
      <c r="AO516"/>
      <c r="AP516"/>
      <c r="AR516"/>
      <c r="AS516"/>
      <c r="BD516" s="22"/>
      <c r="BM516" s="5"/>
      <c r="BT516" s="4"/>
    </row>
    <row r="517" spans="8:72" s="2" customFormat="1">
      <c r="H517" s="6"/>
      <c r="I517" s="6"/>
      <c r="J517" s="7"/>
      <c r="K517" s="5"/>
      <c r="L517" s="226"/>
      <c r="M517" s="232"/>
      <c r="AI517"/>
      <c r="AK517"/>
      <c r="AM517"/>
      <c r="AN517"/>
      <c r="AO517"/>
      <c r="AP517"/>
      <c r="AR517"/>
      <c r="AS517"/>
      <c r="BD517" s="22"/>
      <c r="BM517" s="5"/>
      <c r="BT517" s="4"/>
    </row>
    <row r="518" spans="8:72" s="2" customFormat="1">
      <c r="H518" s="6"/>
      <c r="I518" s="6"/>
      <c r="J518" s="7"/>
      <c r="K518" s="5"/>
      <c r="L518" s="226"/>
      <c r="M518" s="232"/>
      <c r="AI518"/>
      <c r="AK518"/>
      <c r="AM518"/>
      <c r="AN518"/>
      <c r="AO518"/>
      <c r="AP518"/>
      <c r="AR518"/>
      <c r="AS518"/>
      <c r="BD518" s="22"/>
      <c r="BM518" s="5"/>
      <c r="BT518" s="4"/>
    </row>
    <row r="519" spans="8:72" s="2" customFormat="1">
      <c r="H519" s="6"/>
      <c r="I519" s="6"/>
      <c r="J519" s="7"/>
      <c r="K519" s="5"/>
      <c r="L519" s="226"/>
      <c r="M519" s="232"/>
      <c r="AI519"/>
      <c r="AK519"/>
      <c r="AM519"/>
      <c r="AN519"/>
      <c r="AO519"/>
      <c r="AP519"/>
      <c r="AR519"/>
      <c r="AS519"/>
      <c r="BD519" s="22"/>
      <c r="BM519" s="5"/>
      <c r="BT519" s="4"/>
    </row>
    <row r="520" spans="8:72" s="2" customFormat="1">
      <c r="H520" s="6"/>
      <c r="I520" s="6"/>
      <c r="J520" s="7"/>
      <c r="K520" s="5"/>
      <c r="L520" s="226"/>
      <c r="M520" s="232"/>
      <c r="AI520"/>
      <c r="AK520"/>
      <c r="AM520"/>
      <c r="AN520"/>
      <c r="AO520"/>
      <c r="AP520"/>
      <c r="AR520"/>
      <c r="AS520"/>
      <c r="BD520" s="22"/>
      <c r="BM520" s="5"/>
      <c r="BT520" s="4"/>
    </row>
    <row r="521" spans="8:72" s="2" customFormat="1">
      <c r="H521" s="6"/>
      <c r="I521" s="6"/>
      <c r="J521" s="7"/>
      <c r="K521" s="5"/>
      <c r="L521" s="226"/>
      <c r="M521" s="232"/>
      <c r="AI521"/>
      <c r="AK521"/>
      <c r="AM521"/>
      <c r="AN521"/>
      <c r="AO521"/>
      <c r="AP521"/>
      <c r="AR521"/>
      <c r="AS521"/>
      <c r="BD521" s="22"/>
      <c r="BM521" s="5"/>
      <c r="BT521" s="4"/>
    </row>
    <row r="522" spans="8:72" s="2" customFormat="1">
      <c r="H522" s="6"/>
      <c r="I522" s="6"/>
      <c r="J522" s="7"/>
      <c r="K522" s="5"/>
      <c r="L522" s="226"/>
      <c r="M522" s="232"/>
      <c r="AI522"/>
      <c r="AK522"/>
      <c r="AM522"/>
      <c r="AN522"/>
      <c r="AO522"/>
      <c r="AP522"/>
      <c r="AR522"/>
      <c r="AS522"/>
      <c r="BD522" s="22"/>
      <c r="BM522" s="5"/>
      <c r="BT522" s="4"/>
    </row>
    <row r="523" spans="8:72" s="2" customFormat="1">
      <c r="H523" s="6"/>
      <c r="I523" s="6"/>
      <c r="J523" s="7"/>
      <c r="K523" s="5"/>
      <c r="L523" s="226"/>
      <c r="M523" s="232"/>
      <c r="AI523"/>
      <c r="AK523"/>
      <c r="AM523"/>
      <c r="AN523"/>
      <c r="AO523"/>
      <c r="AP523"/>
      <c r="AR523"/>
      <c r="AS523"/>
      <c r="BD523" s="22"/>
      <c r="BM523" s="5"/>
      <c r="BT523" s="4"/>
    </row>
    <row r="524" spans="8:72" s="2" customFormat="1">
      <c r="H524" s="6"/>
      <c r="I524" s="6"/>
      <c r="J524" s="7"/>
      <c r="K524" s="5"/>
      <c r="L524" s="226"/>
      <c r="M524" s="232"/>
      <c r="AI524"/>
      <c r="AK524"/>
      <c r="AM524"/>
      <c r="AN524"/>
      <c r="AO524"/>
      <c r="AP524"/>
      <c r="AR524"/>
      <c r="AS524"/>
      <c r="BD524" s="22"/>
      <c r="BM524" s="5"/>
      <c r="BT524" s="4"/>
    </row>
    <row r="525" spans="8:72" s="2" customFormat="1">
      <c r="H525" s="6"/>
      <c r="I525" s="6"/>
      <c r="J525" s="7"/>
      <c r="K525" s="5"/>
      <c r="L525" s="226"/>
      <c r="M525" s="232"/>
      <c r="AI525"/>
      <c r="AK525"/>
      <c r="AM525"/>
      <c r="AN525"/>
      <c r="AO525"/>
      <c r="AP525"/>
      <c r="AR525"/>
      <c r="AS525"/>
      <c r="BD525" s="22"/>
      <c r="BM525" s="5"/>
      <c r="BT525" s="4"/>
    </row>
    <row r="526" spans="8:72" s="2" customFormat="1">
      <c r="H526" s="6"/>
      <c r="I526" s="6"/>
      <c r="J526" s="7"/>
      <c r="K526" s="5"/>
      <c r="L526" s="226"/>
      <c r="M526" s="232"/>
      <c r="AI526"/>
      <c r="AK526"/>
      <c r="AM526"/>
      <c r="AN526"/>
      <c r="AO526"/>
      <c r="AP526"/>
      <c r="AR526"/>
      <c r="AS526"/>
      <c r="BD526" s="22"/>
      <c r="BM526" s="5"/>
      <c r="BT526" s="4"/>
    </row>
    <row r="527" spans="8:72" s="2" customFormat="1">
      <c r="H527" s="6"/>
      <c r="I527" s="6"/>
      <c r="J527" s="7"/>
      <c r="K527" s="5"/>
      <c r="L527" s="226"/>
      <c r="M527" s="232"/>
      <c r="AI527"/>
      <c r="AK527"/>
      <c r="AM527"/>
      <c r="AN527"/>
      <c r="AO527"/>
      <c r="AP527"/>
      <c r="AR527"/>
      <c r="AS527"/>
      <c r="BD527" s="22"/>
      <c r="BM527" s="5"/>
      <c r="BT527" s="4"/>
    </row>
    <row r="2089" spans="5:72" s="6" customFormat="1">
      <c r="E2089" s="8"/>
      <c r="F2089" s="8">
        <v>42698.445405092592</v>
      </c>
      <c r="G2089" s="8"/>
      <c r="J2089" s="7"/>
      <c r="K2089" s="5"/>
      <c r="L2089" s="226"/>
      <c r="M2089" s="233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  <c r="AH2089" s="2"/>
      <c r="AI2089"/>
      <c r="AJ2089" s="2"/>
      <c r="AK2089"/>
      <c r="AL2089" s="2"/>
      <c r="AM2089"/>
      <c r="AN2089"/>
      <c r="AO2089"/>
      <c r="AP2089"/>
      <c r="AQ2089" s="2"/>
      <c r="AR2089"/>
      <c r="AS2089"/>
      <c r="BD2089" s="23"/>
      <c r="BM2089" s="25"/>
      <c r="BT2089" s="27"/>
    </row>
  </sheetData>
  <sheetProtection insertColumns="0" insertRows="0" deleteColumns="0" deleteRows="0" selectLockedCells="1" autoFilter="0" pivotTables="0" selectUnlockedCells="1"/>
  <customSheetViews>
    <customSheetView guid="{3ED6CDA9-B67B-44E9-9B2A-ABEE46C49B31}" scale="70" showPageBreaks="1" fitToPage="1" printArea="1" showAutoFilter="1" hiddenColumns="1" view="pageBreakPreview">
      <pane xSplit="10" ySplit="6" topLeftCell="K97" activePane="bottomRight" state="frozen"/>
      <selection pane="bottomRight" activeCell="J98" sqref="J98"/>
      <pageMargins left="0" right="0" top="0.39370078740157483" bottom="0" header="0" footer="0"/>
      <printOptions horizontalCentered="1"/>
      <pageSetup paperSize="9" scale="17" fitToHeight="0" orientation="portrait" r:id="rId1"/>
      <headerFooter scaleWithDoc="0">
        <oddFooter>&amp;CPage &amp;P sur &amp;N</oddFooter>
      </headerFooter>
      <autoFilter ref="A6:BM181"/>
    </customSheetView>
    <customSheetView guid="{17835200-112A-460C-8DED-FE72AF385140}" scale="50" showPageBreaks="1" fitToPage="1" printArea="1" showAutoFilter="1" hiddenColumns="1" view="pageBreakPreview">
      <pane xSplit="10" ySplit="6" topLeftCell="K23" activePane="bottomRight" state="frozen"/>
      <selection pane="bottomRight" activeCell="AA126" sqref="AA126"/>
      <pageMargins left="0" right="0" top="0.39370078740157483" bottom="0" header="0" footer="0"/>
      <printOptions horizontalCentered="1"/>
      <pageSetup paperSize="9" scale="17" fitToHeight="0" orientation="portrait" r:id="rId2"/>
      <headerFooter scaleWithDoc="0">
        <oddFooter>&amp;CPage &amp;P sur &amp;N</oddFooter>
      </headerFooter>
      <autoFilter ref="A6:BM179"/>
    </customSheetView>
    <customSheetView guid="{B75C4CA2-4351-49CE-AEDC-5C57135972E0}" scale="90" showPageBreaks="1" fitToPage="1" printArea="1" showAutoFilter="1" hiddenColumns="1" view="pageBreakPreview">
      <pane xSplit="10" ySplit="6" topLeftCell="K65" activePane="bottomRight" state="frozen"/>
      <selection pane="bottomRight" activeCell="G65" sqref="G65"/>
      <pageMargins left="0" right="0" top="0.39370078740157483" bottom="0" header="0" footer="0"/>
      <printOptions horizontalCentered="1"/>
      <pageSetup paperSize="9" scale="17" fitToHeight="0" orientation="portrait" r:id="rId3"/>
      <headerFooter scaleWithDoc="0">
        <oddFooter>&amp;CPage &amp;P sur &amp;N</oddFooter>
      </headerFooter>
      <autoFilter ref="A6:BM180"/>
    </customSheetView>
    <customSheetView guid="{09F9D748-4E67-45CD-B779-3CFF31E5EF49}" scale="70" showPageBreaks="1" fitToPage="1" printArea="1" showAutoFilter="1" hiddenColumns="1" view="pageBreakPreview">
      <pane xSplit="10" ySplit="6" topLeftCell="K91" activePane="bottomRight" state="frozen"/>
      <selection pane="bottomRight" activeCell="H7" sqref="H7"/>
      <pageMargins left="0" right="0" top="0.39370078740157483" bottom="0" header="0" footer="0"/>
      <printOptions horizontalCentered="1"/>
      <pageSetup paperSize="9" scale="17" fitToHeight="0" orientation="portrait" r:id="rId4"/>
      <headerFooter scaleWithDoc="0">
        <oddFooter>&amp;CPage &amp;P sur &amp;N</oddFooter>
      </headerFooter>
      <autoFilter ref="A6:BM181"/>
    </customSheetView>
  </customSheetViews>
  <mergeCells count="83">
    <mergeCell ref="AO3:AO5"/>
    <mergeCell ref="AY2:BA2"/>
    <mergeCell ref="AY3:AY5"/>
    <mergeCell ref="AZ3:AZ5"/>
    <mergeCell ref="BA3:BA5"/>
    <mergeCell ref="AV4:AV5"/>
    <mergeCell ref="AE2:AE5"/>
    <mergeCell ref="BI3:BI5"/>
    <mergeCell ref="BB2:BM2"/>
    <mergeCell ref="AP3:AP5"/>
    <mergeCell ref="AL3:AL5"/>
    <mergeCell ref="AM3:AM5"/>
    <mergeCell ref="AT3:AT5"/>
    <mergeCell ref="AS3:AS5"/>
    <mergeCell ref="BH3:BH5"/>
    <mergeCell ref="BM3:BM5"/>
    <mergeCell ref="BJ3:BL3"/>
    <mergeCell ref="BJ4:BJ5"/>
    <mergeCell ref="BK4:BK5"/>
    <mergeCell ref="BL4:BL5"/>
    <mergeCell ref="AR3:AR5"/>
    <mergeCell ref="AV3:AW3"/>
    <mergeCell ref="BN3:BN5"/>
    <mergeCell ref="BS3:BS5"/>
    <mergeCell ref="BQ3:BQ5"/>
    <mergeCell ref="BR3:BR5"/>
    <mergeCell ref="AW4:AW5"/>
    <mergeCell ref="BN2:BS2"/>
    <mergeCell ref="BO3:BP3"/>
    <mergeCell ref="A3:A5"/>
    <mergeCell ref="A2:K2"/>
    <mergeCell ref="F3:F5"/>
    <mergeCell ref="I3:I5"/>
    <mergeCell ref="H3:H5"/>
    <mergeCell ref="J3:J5"/>
    <mergeCell ref="K3:K5"/>
    <mergeCell ref="D3:D5"/>
    <mergeCell ref="C3:C5"/>
    <mergeCell ref="AD3:AD5"/>
    <mergeCell ref="AB3:AB5"/>
    <mergeCell ref="AC3:AC5"/>
    <mergeCell ref="B3:B5"/>
    <mergeCell ref="E3:E5"/>
    <mergeCell ref="G3:G5"/>
    <mergeCell ref="X4:X5"/>
    <mergeCell ref="W3:Z3"/>
    <mergeCell ref="V3:V5"/>
    <mergeCell ref="Y4:Y5"/>
    <mergeCell ref="Z4:Z5"/>
    <mergeCell ref="L2:L5"/>
    <mergeCell ref="M2:U2"/>
    <mergeCell ref="O3:O5"/>
    <mergeCell ref="U3:U5"/>
    <mergeCell ref="P3:P5"/>
    <mergeCell ref="Q3:Q5"/>
    <mergeCell ref="R3:R5"/>
    <mergeCell ref="T3:T5"/>
    <mergeCell ref="S3:S5"/>
    <mergeCell ref="V2:AD2"/>
    <mergeCell ref="M3:M5"/>
    <mergeCell ref="N3:N5"/>
    <mergeCell ref="W4:W5"/>
    <mergeCell ref="BE3:BG3"/>
    <mergeCell ref="AT2:AX2"/>
    <mergeCell ref="AM2:AP2"/>
    <mergeCell ref="AN3:AN5"/>
    <mergeCell ref="AX3:AX5"/>
    <mergeCell ref="AU3:AU5"/>
    <mergeCell ref="BB3:BB5"/>
    <mergeCell ref="BC3:BC5"/>
    <mergeCell ref="BD3:BD5"/>
    <mergeCell ref="AA3:AA5"/>
    <mergeCell ref="AQ2:AS2"/>
    <mergeCell ref="AQ3:AQ5"/>
    <mergeCell ref="AF2:AG2"/>
    <mergeCell ref="AF3:AF5"/>
    <mergeCell ref="AI3:AI5"/>
    <mergeCell ref="AH2:AI2"/>
    <mergeCell ref="AJ3:AJ5"/>
    <mergeCell ref="AK3:AK5"/>
    <mergeCell ref="AJ2:AL2"/>
    <mergeCell ref="AG3:AG5"/>
    <mergeCell ref="AH3:AH5"/>
  </mergeCells>
  <conditionalFormatting sqref="BQ7:BR50 BN8:BN50 BK8:BL50">
    <cfRule type="cellIs" dxfId="68" priority="798" operator="greaterThan">
      <formula>0</formula>
    </cfRule>
  </conditionalFormatting>
  <conditionalFormatting sqref="BQ7:BR7">
    <cfRule type="cellIs" dxfId="67" priority="786" operator="greaterThan">
      <formula>#REF!</formula>
    </cfRule>
  </conditionalFormatting>
  <conditionalFormatting sqref="BD7:BD50">
    <cfRule type="cellIs" dxfId="66" priority="227" operator="greaterThan">
      <formula>0</formula>
    </cfRule>
  </conditionalFormatting>
  <conditionalFormatting sqref="BI7">
    <cfRule type="cellIs" dxfId="65" priority="226" operator="equal">
      <formula>#REF!</formula>
    </cfRule>
  </conditionalFormatting>
  <conditionalFormatting sqref="BI7:BJ50">
    <cfRule type="cellIs" dxfId="64" priority="224" operator="greaterThan">
      <formula>0</formula>
    </cfRule>
    <cfRule type="cellIs" dxfId="63" priority="225" operator="greaterThan">
      <formula>""""""</formula>
    </cfRule>
  </conditionalFormatting>
  <conditionalFormatting sqref="BN7 BK7:BL7">
    <cfRule type="cellIs" dxfId="62" priority="223" operator="greaterThan">
      <formula>0</formula>
    </cfRule>
  </conditionalFormatting>
  <conditionalFormatting sqref="BL7:BL50">
    <cfRule type="cellIs" dxfId="61" priority="222" operator="greaterThan">
      <formula>#REF!</formula>
    </cfRule>
  </conditionalFormatting>
  <conditionalFormatting sqref="BJ7:BJ50">
    <cfRule type="cellIs" dxfId="60" priority="220" operator="equal">
      <formula>#REF!</formula>
    </cfRule>
  </conditionalFormatting>
  <conditionalFormatting sqref="BN7:BN50 BK8:BK50">
    <cfRule type="cellIs" dxfId="59" priority="219" operator="greaterThan">
      <formula>#REF!</formula>
    </cfRule>
  </conditionalFormatting>
  <conditionalFormatting sqref="BK7">
    <cfRule type="cellIs" dxfId="58" priority="217" operator="greaterThan">
      <formula>#REF!</formula>
    </cfRule>
  </conditionalFormatting>
  <conditionalFormatting sqref="AP7:AP50">
    <cfRule type="containsText" dxfId="57" priority="158" operator="containsText" text="BT">
      <formula>NOT(ISERROR(SEARCH("BT",AP7)))</formula>
    </cfRule>
    <cfRule type="cellIs" dxfId="56" priority="160" operator="equal">
      <formula>""</formula>
    </cfRule>
    <cfRule type="cellIs" dxfId="55" priority="161" operator="equal">
      <formula>"NA"</formula>
    </cfRule>
  </conditionalFormatting>
  <conditionalFormatting sqref="AN7:AO50">
    <cfRule type="cellIs" dxfId="54" priority="155" operator="equal">
      <formula>""</formula>
    </cfRule>
    <cfRule type="cellIs" dxfId="53" priority="157" operator="greaterThan">
      <formula>0</formula>
    </cfRule>
  </conditionalFormatting>
  <conditionalFormatting sqref="BE7 BG7">
    <cfRule type="duplicateValues" dxfId="52" priority="148"/>
  </conditionalFormatting>
  <conditionalFormatting sqref="BH7">
    <cfRule type="cellIs" dxfId="51" priority="136" operator="between">
      <formula>50</formula>
      <formula>99</formula>
    </cfRule>
    <cfRule type="cellIs" dxfId="50" priority="137" operator="lessThan">
      <formula>50</formula>
    </cfRule>
    <cfRule type="cellIs" dxfId="49" priority="138" operator="greaterThan">
      <formula>99</formula>
    </cfRule>
  </conditionalFormatting>
  <conditionalFormatting sqref="BO7:BP7">
    <cfRule type="duplicateValues" dxfId="48" priority="116"/>
  </conditionalFormatting>
  <conditionalFormatting sqref="BQ8:BR50">
    <cfRule type="cellIs" dxfId="47" priority="111" operator="greaterThan">
      <formula>#REF!</formula>
    </cfRule>
  </conditionalFormatting>
  <conditionalFormatting sqref="BI8:BI50">
    <cfRule type="cellIs" dxfId="46" priority="106" operator="equal">
      <formula>#REF!</formula>
    </cfRule>
  </conditionalFormatting>
  <conditionalFormatting sqref="AM7:AM50">
    <cfRule type="cellIs" dxfId="45" priority="53" operator="equal">
      <formula>1</formula>
    </cfRule>
    <cfRule type="cellIs" dxfId="44" priority="54" operator="between">
      <formula>0.5</formula>
      <formula>0.99</formula>
    </cfRule>
    <cfRule type="cellIs" dxfId="43" priority="55" operator="lessThan">
      <formula>0.49</formula>
    </cfRule>
  </conditionalFormatting>
  <conditionalFormatting sqref="AM7:AP50">
    <cfRule type="cellIs" dxfId="42" priority="52" operator="equal">
      <formula>"NA"</formula>
    </cfRule>
  </conditionalFormatting>
  <conditionalFormatting sqref="AN45:AN47 AN37:AN43 AN34 AN23:AN32 AN19:AN21 AN17 AN11:AN14 AN8:AN9">
    <cfRule type="cellIs" dxfId="41" priority="49" operator="equal">
      <formula>1</formula>
    </cfRule>
    <cfRule type="cellIs" dxfId="40" priority="50" operator="between">
      <formula>0.5</formula>
      <formula>0.99</formula>
    </cfRule>
    <cfRule type="cellIs" dxfId="39" priority="51" operator="lessThan">
      <formula>0.49</formula>
    </cfRule>
  </conditionalFormatting>
  <conditionalFormatting sqref="AO45:AO47 AO37:AO43 AO34 AO23:AO32 AO19:AO21 AO17 AO11:AO14 AO8:AO9">
    <cfRule type="cellIs" dxfId="38" priority="34" operator="equal">
      <formula>1</formula>
    </cfRule>
    <cfRule type="cellIs" dxfId="37" priority="35" operator="between">
      <formula>0.5</formula>
      <formula>0.99</formula>
    </cfRule>
    <cfRule type="cellIs" dxfId="36" priority="36" operator="lessThan">
      <formula>0.49</formula>
    </cfRule>
  </conditionalFormatting>
  <conditionalFormatting sqref="BE8:BE50 BG8:BG50">
    <cfRule type="duplicateValues" dxfId="33" priority="6486"/>
  </conditionalFormatting>
  <conditionalFormatting sqref="BO8:BP50">
    <cfRule type="duplicateValues" dxfId="32" priority="6488"/>
  </conditionalFormatting>
  <printOptions horizontalCentered="1"/>
  <pageMargins left="0" right="0" top="0.39370078740157483" bottom="0" header="0" footer="0"/>
  <pageSetup paperSize="9" scale="14" fitToHeight="0" orientation="portrait" r:id="rId5"/>
  <headerFooter scaleWithDoc="0">
    <oddFooter>&amp;CPage &amp;P sur &amp;N</oddFooter>
  </headerFooter>
  <drawing r:id="rId6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21" operator="containsText" id="{1EFA8B28-9535-4917-B9F2-E533A76CA3E2}">
            <xm:f>NOT(ISERROR(SEARCH(#REF!,BK7)))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BN7 BK7:BL7 BQ7:BR7</xm:sqref>
        </x14:conditionalFormatting>
        <x14:conditionalFormatting xmlns:xm="http://schemas.microsoft.com/office/excel/2006/main">
          <x14:cfRule type="containsText" priority="101" operator="containsText" id="{69E43DE0-7606-4569-B9CC-0AEF45481BDF}">
            <xm:f>NOT(ISERROR(SEARCH(#REF!,BK8)))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BN8:BN50 BK8:BL50 BQ8:BR50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DATA!$B$2:$B$4</xm:f>
          </x14:formula1>
          <xm:sqref>AE7:AE50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C58"/>
  <sheetViews>
    <sheetView view="pageBreakPreview" zoomScale="85" zoomScaleNormal="85" zoomScaleSheetLayoutView="85" workbookViewId="0">
      <selection activeCell="A59" sqref="A59:XFD1010"/>
    </sheetView>
  </sheetViews>
  <sheetFormatPr baseColWidth="10" defaultColWidth="11.5703125" defaultRowHeight="12.75"/>
  <cols>
    <col min="1" max="1" width="27.28515625" style="91" bestFit="1" customWidth="1"/>
    <col min="2" max="2" width="15.140625" style="91" bestFit="1" customWidth="1"/>
    <col min="3" max="3" width="6.7109375" style="85" bestFit="1" customWidth="1"/>
    <col min="4" max="4" width="11.5703125" style="85"/>
    <col min="5" max="5" width="5.7109375" style="85" bestFit="1" customWidth="1"/>
    <col min="6" max="6" width="11.5703125" style="85"/>
    <col min="7" max="7" width="5.7109375" style="85" bestFit="1" customWidth="1"/>
    <col min="8" max="12" width="11.5703125" style="85"/>
    <col min="13" max="13" width="7.7109375" style="85" bestFit="1" customWidth="1"/>
    <col min="14" max="14" width="11.5703125" style="85"/>
    <col min="15" max="15" width="5.7109375" style="85" bestFit="1" customWidth="1"/>
    <col min="16" max="17" width="11.5703125" style="85"/>
    <col min="18" max="18" width="5.7109375" style="85" bestFit="1" customWidth="1"/>
    <col min="19" max="20" width="11.5703125" style="85"/>
    <col min="21" max="21" width="5.7109375" style="85" customWidth="1"/>
    <col min="22" max="22" width="11.5703125" style="85"/>
    <col min="23" max="23" width="5.7109375" style="85" bestFit="1" customWidth="1"/>
    <col min="24" max="24" width="11.5703125" style="85"/>
    <col min="25" max="25" width="5.7109375" style="85" bestFit="1" customWidth="1"/>
    <col min="26" max="26" width="11.5703125" style="85"/>
    <col min="27" max="27" width="14.140625" style="85" bestFit="1" customWidth="1"/>
    <col min="28" max="28" width="5.7109375" style="85" bestFit="1" customWidth="1"/>
    <col min="29" max="16384" width="11.5703125" style="85"/>
  </cols>
  <sheetData>
    <row r="1" spans="1:29">
      <c r="A1" s="85">
        <v>17</v>
      </c>
      <c r="B1" s="85">
        <v>18</v>
      </c>
      <c r="C1" s="85">
        <v>19</v>
      </c>
      <c r="D1" s="85">
        <v>20</v>
      </c>
      <c r="E1" s="85">
        <v>21</v>
      </c>
      <c r="F1" s="85">
        <v>22</v>
      </c>
      <c r="G1" s="85">
        <v>23</v>
      </c>
      <c r="H1" s="85">
        <v>24</v>
      </c>
      <c r="I1" s="85">
        <v>25</v>
      </c>
      <c r="J1" s="85">
        <v>26</v>
      </c>
      <c r="K1" s="85">
        <v>27</v>
      </c>
      <c r="L1" s="85">
        <v>28</v>
      </c>
      <c r="M1" s="85">
        <v>29</v>
      </c>
      <c r="N1" s="85">
        <v>30</v>
      </c>
      <c r="O1" s="85">
        <v>31</v>
      </c>
      <c r="P1" s="85">
        <v>32</v>
      </c>
      <c r="Q1" s="85">
        <v>33</v>
      </c>
      <c r="R1" s="85">
        <v>34</v>
      </c>
      <c r="S1" s="85">
        <v>35</v>
      </c>
      <c r="T1" s="85">
        <v>36</v>
      </c>
      <c r="U1" s="85">
        <v>37</v>
      </c>
      <c r="V1" s="85">
        <v>38</v>
      </c>
      <c r="W1" s="85">
        <v>39</v>
      </c>
      <c r="X1" s="85">
        <v>40</v>
      </c>
      <c r="Y1" s="85">
        <v>41</v>
      </c>
      <c r="Z1" s="85">
        <v>42</v>
      </c>
      <c r="AA1" s="85">
        <v>43</v>
      </c>
      <c r="AB1" s="85">
        <v>44</v>
      </c>
      <c r="AC1" s="85">
        <v>45</v>
      </c>
    </row>
    <row r="2" spans="1:29">
      <c r="B2" s="119"/>
      <c r="C2" s="123"/>
      <c r="F2" s="119"/>
      <c r="G2" s="123"/>
    </row>
    <row r="3" spans="1:29">
      <c r="A3" s="121"/>
      <c r="B3" s="120"/>
      <c r="F3" s="120"/>
    </row>
    <row r="4" spans="1:29">
      <c r="A4" s="122"/>
      <c r="B4" s="120"/>
      <c r="F4" s="120"/>
    </row>
    <row r="5" spans="1:29">
      <c r="B5" s="120"/>
      <c r="F5" s="120"/>
    </row>
    <row r="6" spans="1:29">
      <c r="D6" s="139"/>
    </row>
    <row r="9" spans="1:29" ht="16.149999999999999" customHeight="1">
      <c r="A9" s="89"/>
      <c r="B9" s="124"/>
      <c r="C9" s="208" t="s">
        <v>191</v>
      </c>
      <c r="D9" s="208"/>
      <c r="E9" s="208" t="s">
        <v>195</v>
      </c>
      <c r="F9" s="208"/>
      <c r="G9" s="208" t="s">
        <v>180</v>
      </c>
      <c r="H9" s="208"/>
      <c r="I9" s="208" t="s">
        <v>181</v>
      </c>
      <c r="J9" s="208"/>
      <c r="K9" s="208" t="s">
        <v>182</v>
      </c>
      <c r="L9" s="208"/>
      <c r="M9" s="208" t="s">
        <v>183</v>
      </c>
      <c r="N9" s="208"/>
      <c r="O9" s="215" t="s">
        <v>43</v>
      </c>
      <c r="P9" s="218"/>
      <c r="Q9" s="216"/>
      <c r="R9" s="215" t="s">
        <v>184</v>
      </c>
      <c r="S9" s="218"/>
      <c r="T9" s="216"/>
      <c r="U9" s="212" t="s">
        <v>187</v>
      </c>
      <c r="V9" s="213"/>
      <c r="W9" s="213"/>
      <c r="X9" s="213"/>
      <c r="Y9" s="213"/>
      <c r="Z9" s="214"/>
      <c r="AA9" s="212" t="s">
        <v>190</v>
      </c>
      <c r="AB9" s="213"/>
      <c r="AC9" s="214"/>
    </row>
    <row r="10" spans="1:29">
      <c r="A10" s="126"/>
      <c r="B10" s="106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10" t="s">
        <v>197</v>
      </c>
      <c r="P10" s="211"/>
      <c r="Q10" s="130" t="s">
        <v>204</v>
      </c>
      <c r="R10" s="210" t="s">
        <v>197</v>
      </c>
      <c r="S10" s="211"/>
      <c r="T10" s="130" t="s">
        <v>204</v>
      </c>
      <c r="U10" s="215" t="s">
        <v>188</v>
      </c>
      <c r="V10" s="216"/>
      <c r="W10" s="215" t="s">
        <v>202</v>
      </c>
      <c r="X10" s="216"/>
      <c r="Y10" s="215" t="s">
        <v>189</v>
      </c>
      <c r="Z10" s="216"/>
      <c r="AA10" s="93"/>
      <c r="AB10" s="210" t="s">
        <v>50</v>
      </c>
      <c r="AC10" s="217"/>
    </row>
    <row r="11" spans="1:29" hidden="1">
      <c r="A11" s="125"/>
      <c r="B11" s="127" t="s">
        <v>203</v>
      </c>
      <c r="C11" s="133" t="e">
        <f>SUMIF(#REF!,"ESC",C15:C58)</f>
        <v>#REF!</v>
      </c>
      <c r="D11" s="135">
        <f>$C$2</f>
        <v>0</v>
      </c>
      <c r="E11" s="137" t="e">
        <f>SUMIF(#REF!,"ESC",E15:E58)</f>
        <v>#REF!</v>
      </c>
      <c r="F11" s="135">
        <f>SUM(C4:C5)</f>
        <v>0</v>
      </c>
      <c r="G11" s="137" t="e">
        <f>SUMIF(#REF!,"ESC",G15:G58)</f>
        <v>#REF!</v>
      </c>
      <c r="H11" s="135">
        <f>$C$2</f>
        <v>0</v>
      </c>
      <c r="I11" s="137" t="e">
        <f>C2-COUNTIF(#REF!,"escna")-COUNTIF(#REF!,"esc0")</f>
        <v>#REF!</v>
      </c>
      <c r="J11" s="135" t="e">
        <f>C2-COUNTIF(#REF!,"escna")-COUNTIF(#REF!,"esc0")</f>
        <v>#REF!</v>
      </c>
      <c r="K11" s="137" t="e">
        <f>C2-COUNTIF(#REF!,"escna")-COUNTIF(#REF!,"esc0")</f>
        <v>#REF!</v>
      </c>
      <c r="L11" s="135" t="e">
        <f>C2-COUNTIF(#REF!,"escna")-COUNTIF(#REF!,"esc0")</f>
        <v>#REF!</v>
      </c>
      <c r="M11" s="137" t="e">
        <f>C2-COUNTIF(#REF!,"escna")-COUNTIF(#REF!,"esc0")</f>
        <v>#REF!</v>
      </c>
      <c r="N11" s="135" t="e">
        <f>C2-COUNTIF(#REF!,"escna")</f>
        <v>#REF!</v>
      </c>
      <c r="O11" s="137" t="e">
        <f>C2-COUNTIF(#REF!,"escna")-COUNTIF(#REF!,"esc0")</f>
        <v>#REF!</v>
      </c>
      <c r="P11" s="134" t="e">
        <f>C2-COUNTIF(#REF!,"escna")</f>
        <v>#REF!</v>
      </c>
      <c r="Q11" s="138" t="e">
        <f>C2-COUNTIF(#REF!,"escna")-COUNTIF(#REF!,"esc0")</f>
        <v>#REF!</v>
      </c>
      <c r="R11" s="137" t="e">
        <f>C2-COUNTIF(#REF!,"escna")-COUNTIF(#REF!,"esc0")</f>
        <v>#REF!</v>
      </c>
      <c r="S11" s="134" t="e">
        <f>C2-COUNTIF(#REF!,"escna")</f>
        <v>#REF!</v>
      </c>
      <c r="T11" s="138" t="e">
        <f>C2-COUNTIF(#REF!,"escna")-COUNTIF(#REF!,"esc0")</f>
        <v>#REF!</v>
      </c>
      <c r="U11" s="132" t="e">
        <f>C2-COUNTIF(#REF!,"escna")-COUNTIF(#REF!,"esc0")</f>
        <v>#REF!</v>
      </c>
      <c r="V11" s="135" t="e">
        <f>C2-COUNTIF(#REF!,"escna")</f>
        <v>#REF!</v>
      </c>
      <c r="W11" s="132" t="e">
        <f>C2-COUNTIF(#REF!,"escna")-COUNTIF(#REF!,"esc0")</f>
        <v>#REF!</v>
      </c>
      <c r="X11" s="135" t="e">
        <f>C2-COUNTIF(#REF!,"escna")</f>
        <v>#REF!</v>
      </c>
      <c r="Y11" s="132" t="e">
        <f>C2-COUNTIF(#REF!,"escna")-COUNTIF(#REF!,"esc0")</f>
        <v>#REF!</v>
      </c>
      <c r="Z11" s="135" t="e">
        <f>C2-COUNTIF(#REF!,"escna")</f>
        <v>#REF!</v>
      </c>
      <c r="AA11" s="132"/>
      <c r="AB11" s="131" t="e">
        <f>C2-COUNTIF(#REF!,"escna")-COUNTIF(#REF!,"esc0")</f>
        <v>#REF!</v>
      </c>
      <c r="AC11" s="135" t="e">
        <f>C2-COUNTIF(#REF!,"escna")-COUNTIF(#REF!,"esc0")</f>
        <v>#REF!</v>
      </c>
    </row>
    <row r="12" spans="1:29" ht="15" hidden="1" customHeight="1">
      <c r="A12" s="106"/>
      <c r="B12" s="128" t="s">
        <v>161</v>
      </c>
      <c r="C12" s="136" t="e">
        <f>SUMIF(#REF!,"BCI",C16:C58)</f>
        <v>#REF!</v>
      </c>
      <c r="D12" s="135">
        <f>$G$2</f>
        <v>0</v>
      </c>
      <c r="E12" s="137" t="e">
        <f>SUMIF(#REF!,"BCI",E15:E58)</f>
        <v>#REF!</v>
      </c>
      <c r="F12" s="135">
        <f>SUM(G4:G5)</f>
        <v>0</v>
      </c>
      <c r="G12" s="137" t="e">
        <f>SUMIF(#REF!,"BCI",G15:G58)</f>
        <v>#REF!</v>
      </c>
      <c r="H12" s="135">
        <f>$G$2</f>
        <v>0</v>
      </c>
      <c r="I12" s="136" t="e">
        <f>G2-COUNTIF(#REF!,"BCIna")-COUNTIF(#REF!,"bci0")</f>
        <v>#REF!</v>
      </c>
      <c r="J12" s="135" t="e">
        <f>G2-COUNTIF(#REF!,"bcina")-COUNTIF(#REF!,"BCI0")</f>
        <v>#REF!</v>
      </c>
      <c r="K12" s="136" t="e">
        <f>G2-COUNTIF(#REF!,"BCIna")-COUNTIF(#REF!,"bci0")</f>
        <v>#REF!</v>
      </c>
      <c r="L12" s="135" t="e">
        <f>G2-COUNTIF(#REF!,"bcina")-COUNTIF(#REF!,"BCI0")</f>
        <v>#REF!</v>
      </c>
      <c r="M12" s="136" t="e">
        <f>G2-COUNTIF(#REF!,"BCIna")-COUNTIF(#REF!,"BCI0")</f>
        <v>#REF!</v>
      </c>
      <c r="N12" s="135" t="e">
        <f>G2-COUNTIF(#REF!,"bcina")</f>
        <v>#REF!</v>
      </c>
      <c r="O12" s="137" t="e">
        <f>G2-COUNTIF(#REF!,"BCIna")-COUNTIF(#REF!,"bci0")</f>
        <v>#REF!</v>
      </c>
      <c r="P12" s="134" t="e">
        <f>G2-COUNTIF(#REF!,"BCIna")</f>
        <v>#REF!</v>
      </c>
      <c r="Q12" s="138" t="e">
        <f>G2-COUNTIF(#REF!,"BCIna")-COUNTIF(#REF!,"bci0")</f>
        <v>#REF!</v>
      </c>
      <c r="R12" s="137" t="e">
        <f>G2-COUNTIF(#REF!,"BCIna")-COUNTIF(#REF!,"bci0")</f>
        <v>#REF!</v>
      </c>
      <c r="S12" s="134" t="e">
        <f>G2-COUNTIF(#REF!,"BCIna")</f>
        <v>#REF!</v>
      </c>
      <c r="T12" s="138" t="e">
        <f>G2-COUNTIF(#REF!,"BCIna")-COUNTIF(#REF!,"bci0")</f>
        <v>#REF!</v>
      </c>
      <c r="U12" s="132" t="e">
        <f>G2-COUNTIF(#REF!,"BCIna")-COUNTIF(#REF!,"BCI0")</f>
        <v>#REF!</v>
      </c>
      <c r="V12" s="135" t="e">
        <f>G2-COUNTIF(#REF!,"BCIna")</f>
        <v>#REF!</v>
      </c>
      <c r="W12" s="132" t="e">
        <f>G2-COUNTIF(#REF!,"BCIna")-COUNTIF(#REF!,"BCI0")</f>
        <v>#REF!</v>
      </c>
      <c r="X12" s="135" t="e">
        <f>G2-COUNTIF(#REF!,"BCIna")</f>
        <v>#REF!</v>
      </c>
      <c r="Y12" s="132" t="e">
        <f>G2-COUNTIF(#REF!,"BCIna")-COUNTIF(#REF!,"BCI0")</f>
        <v>#REF!</v>
      </c>
      <c r="Z12" s="135" t="e">
        <f>G2-COUNTIF(#REF!,"BCIna")</f>
        <v>#REF!</v>
      </c>
      <c r="AA12" s="132"/>
      <c r="AB12" s="131" t="e">
        <f>G2-COUNTIF(#REF!,"bcina")-COUNTIF(#REF!,"bci0")</f>
        <v>#REF!</v>
      </c>
      <c r="AC12" s="135" t="e">
        <f>G2-COUNTIF(#REF!,"bcina")-COUNTIF(#REF!,"bci0")</f>
        <v>#REF!</v>
      </c>
    </row>
    <row r="13" spans="1:29">
      <c r="A13" s="92" t="s">
        <v>178</v>
      </c>
      <c r="B13" s="92" t="s">
        <v>194</v>
      </c>
      <c r="C13" s="107" t="s">
        <v>17</v>
      </c>
      <c r="D13" s="97" t="s">
        <v>179</v>
      </c>
      <c r="E13" s="108" t="s">
        <v>17</v>
      </c>
      <c r="F13" s="97" t="s">
        <v>179</v>
      </c>
      <c r="G13" s="107" t="s">
        <v>17</v>
      </c>
      <c r="H13" s="97" t="s">
        <v>186</v>
      </c>
      <c r="I13" s="107" t="s">
        <v>185</v>
      </c>
      <c r="J13" s="97" t="s">
        <v>192</v>
      </c>
      <c r="K13" s="107" t="s">
        <v>185</v>
      </c>
      <c r="L13" s="97" t="s">
        <v>192</v>
      </c>
      <c r="M13" s="107" t="s">
        <v>17</v>
      </c>
      <c r="N13" s="97" t="s">
        <v>179</v>
      </c>
      <c r="O13" s="107" t="s">
        <v>17</v>
      </c>
      <c r="P13" s="96" t="s">
        <v>186</v>
      </c>
      <c r="Q13" s="97" t="s">
        <v>193</v>
      </c>
      <c r="R13" s="107" t="s">
        <v>17</v>
      </c>
      <c r="S13" s="96" t="s">
        <v>186</v>
      </c>
      <c r="T13" s="95" t="s">
        <v>193</v>
      </c>
      <c r="U13" s="107" t="s">
        <v>17</v>
      </c>
      <c r="V13" s="97" t="s">
        <v>179</v>
      </c>
      <c r="W13" s="107" t="s">
        <v>17</v>
      </c>
      <c r="X13" s="97" t="s">
        <v>179</v>
      </c>
      <c r="Y13" s="107" t="s">
        <v>17</v>
      </c>
      <c r="Z13" s="97" t="s">
        <v>179</v>
      </c>
      <c r="AA13" s="94" t="s">
        <v>56</v>
      </c>
      <c r="AB13" s="110" t="s">
        <v>17</v>
      </c>
      <c r="AC13" s="111" t="s">
        <v>51</v>
      </c>
    </row>
    <row r="14" spans="1:29" ht="7.15" customHeight="1">
      <c r="A14" s="98"/>
      <c r="B14" s="104"/>
      <c r="C14" s="99"/>
      <c r="D14" s="100"/>
      <c r="E14" s="99"/>
      <c r="F14" s="100"/>
      <c r="G14" s="99"/>
      <c r="H14" s="100"/>
      <c r="I14" s="99"/>
      <c r="J14" s="100"/>
      <c r="K14" s="99"/>
      <c r="L14" s="100"/>
      <c r="M14" s="99"/>
      <c r="N14" s="100"/>
      <c r="O14" s="99"/>
      <c r="P14" s="101"/>
      <c r="Q14" s="100"/>
      <c r="R14" s="99"/>
      <c r="S14" s="101"/>
      <c r="T14" s="100"/>
      <c r="U14" s="99"/>
      <c r="V14" s="100"/>
      <c r="W14" s="99"/>
      <c r="X14" s="100"/>
      <c r="Y14" s="99"/>
      <c r="Z14" s="100"/>
      <c r="AA14" s="102"/>
      <c r="AB14" s="99"/>
      <c r="AC14" s="103"/>
    </row>
    <row r="15" spans="1:29">
      <c r="A15" s="90" t="str">
        <f>Global!$F7</f>
        <v>Escorez-AE014-1027</v>
      </c>
      <c r="B15" s="105" t="str">
        <f>Global!$C7</f>
        <v>MONT</v>
      </c>
      <c r="C15" s="86">
        <f>IFERROR(VLOOKUP(Global!L7,DATA!A$1:C$4,3,),0)</f>
        <v>1</v>
      </c>
      <c r="D15" s="87"/>
      <c r="E15" s="86" t="str">
        <f>IF(Global!M7="NA","NA",(IF(Global!M7=0,0,1)))</f>
        <v>NA</v>
      </c>
      <c r="F15" s="88"/>
      <c r="G15" s="86">
        <f>IFERROR(VLOOKUP(Global!AE7,DATA!B$1:C$4,2,),0)</f>
        <v>1</v>
      </c>
      <c r="H15" s="88"/>
      <c r="I15" s="87" t="str">
        <f>Global!AF7</f>
        <v>NA</v>
      </c>
      <c r="J15" s="87" t="str">
        <f>Global!AG7</f>
        <v>NA</v>
      </c>
      <c r="K15" s="87" t="str">
        <f>Global!AH7</f>
        <v>NA</v>
      </c>
      <c r="L15" s="87" t="str">
        <f>Global!AI7</f>
        <v>NA</v>
      </c>
      <c r="M15" s="86" t="str">
        <f>IF(Global!AL7="NA","NA",(IF(Global!AL7=0,0,1)))</f>
        <v>NA</v>
      </c>
      <c r="N15" s="88"/>
      <c r="O15" s="86" t="str">
        <f>Global!AM7</f>
        <v>NA</v>
      </c>
      <c r="P15" s="87" t="str">
        <f>Global!AN7</f>
        <v>NA</v>
      </c>
      <c r="Q15" s="87" t="str">
        <f>Global!AO7</f>
        <v>NA</v>
      </c>
      <c r="R15" s="86">
        <f>+IF(Global!AR7=0,0,1)</f>
        <v>0</v>
      </c>
      <c r="S15" s="87">
        <f>Global!AR7</f>
        <v>0</v>
      </c>
      <c r="T15" s="87">
        <f>Global!AS7</f>
        <v>0</v>
      </c>
      <c r="U15" s="86">
        <f>Global!AY7</f>
        <v>0</v>
      </c>
      <c r="V15" s="88"/>
      <c r="W15" s="86">
        <f>Global!AZ7</f>
        <v>0</v>
      </c>
      <c r="X15" s="88"/>
      <c r="Y15" s="86">
        <f>Global!BA7</f>
        <v>0</v>
      </c>
      <c r="Z15" s="88"/>
      <c r="AA15" s="87">
        <f>IF(Global!AU7="na","NA",Global!AU7)</f>
        <v>0</v>
      </c>
      <c r="AB15" s="86">
        <f>IF(Global!AV7="na","NA",Global!AV7)</f>
        <v>0</v>
      </c>
      <c r="AC15" s="129">
        <f>Global!AW7</f>
        <v>0</v>
      </c>
    </row>
    <row r="16" spans="1:29">
      <c r="A16" s="90" t="str">
        <f>Global!$F8</f>
        <v>Escorez-AE015-1029</v>
      </c>
      <c r="B16" s="105" t="str">
        <f>Global!$C8</f>
        <v>MONT</v>
      </c>
      <c r="C16" s="86">
        <f>IFERROR(VLOOKUP(Global!L8,DATA!A$1:C$4,3,),0)</f>
        <v>1</v>
      </c>
      <c r="D16" s="87"/>
      <c r="E16" s="86" t="str">
        <f>IF(Global!M8="NA","NA",(IF(Global!M8=0,0,1)))</f>
        <v>NA</v>
      </c>
      <c r="F16" s="88"/>
      <c r="G16" s="86">
        <f>IFERROR(VLOOKUP(Global!AE8,DATA!B$1:C$4,2,),0)</f>
        <v>1</v>
      </c>
      <c r="H16" s="88"/>
      <c r="I16" s="87" t="str">
        <f>Global!AF8</f>
        <v>NA</v>
      </c>
      <c r="J16" s="87" t="str">
        <f>Global!AG8</f>
        <v>NA</v>
      </c>
      <c r="K16" s="87" t="str">
        <f>Global!AH8</f>
        <v>NA</v>
      </c>
      <c r="L16" s="87" t="str">
        <f>Global!AI8</f>
        <v>NA</v>
      </c>
      <c r="M16" s="86" t="str">
        <f>IF(Global!AL8="NA","NA",(IF(Global!AL8=0,0,1)))</f>
        <v>NA</v>
      </c>
      <c r="N16" s="88"/>
      <c r="O16" s="86" t="str">
        <f>Global!AM8</f>
        <v>NA</v>
      </c>
      <c r="P16" s="87" t="str">
        <f>Global!AN8</f>
        <v>NA</v>
      </c>
      <c r="Q16" s="87" t="str">
        <f>Global!AO8</f>
        <v>NA</v>
      </c>
      <c r="R16" s="86">
        <f>+IF(Global!AR8=0,0,1)</f>
        <v>0</v>
      </c>
      <c r="S16" s="87">
        <f>Global!AR8</f>
        <v>0</v>
      </c>
      <c r="T16" s="87">
        <f>Global!AS8</f>
        <v>0</v>
      </c>
      <c r="U16" s="86">
        <f>Global!AY8</f>
        <v>0</v>
      </c>
      <c r="V16" s="109"/>
      <c r="W16" s="86">
        <f>Global!AZ8</f>
        <v>0</v>
      </c>
      <c r="X16" s="109"/>
      <c r="Y16" s="86">
        <f>Global!BA8</f>
        <v>0</v>
      </c>
      <c r="Z16" s="109"/>
      <c r="AA16" s="87">
        <f>IF(Global!AU8="na","NA",Global!AU8)</f>
        <v>0</v>
      </c>
      <c r="AB16" s="86">
        <f>IF(Global!AV8="na","NA",Global!AV8)</f>
        <v>0</v>
      </c>
      <c r="AC16" s="129">
        <f>Global!AW8</f>
        <v>0</v>
      </c>
    </row>
    <row r="17" spans="1:29">
      <c r="A17" s="90" t="str">
        <f>Global!$F9</f>
        <v>Escorez-AE204-0130</v>
      </c>
      <c r="B17" s="105" t="str">
        <f>Global!$C9</f>
        <v>MONT</v>
      </c>
      <c r="C17" s="86">
        <f>IFERROR(VLOOKUP(Global!L9,DATA!A$1:C$4,3,),0)</f>
        <v>1</v>
      </c>
      <c r="D17" s="87"/>
      <c r="E17" s="86" t="str">
        <f>IF(Global!M9="NA","NA",(IF(Global!M9=0,0,1)))</f>
        <v>NA</v>
      </c>
      <c r="F17" s="88"/>
      <c r="G17" s="86">
        <f>IFERROR(VLOOKUP(Global!AE9,DATA!B$1:C$4,2,),0)</f>
        <v>1</v>
      </c>
      <c r="H17" s="88"/>
      <c r="I17" s="87" t="str">
        <f>Global!AF9</f>
        <v>NA</v>
      </c>
      <c r="J17" s="87" t="str">
        <f>Global!AG9</f>
        <v>NA</v>
      </c>
      <c r="K17" s="87" t="str">
        <f>Global!AH9</f>
        <v>NA</v>
      </c>
      <c r="L17" s="87" t="str">
        <f>Global!AI9</f>
        <v>NA</v>
      </c>
      <c r="M17" s="86" t="str">
        <f>IF(Global!AL9="NA","NA",(IF(Global!AL9=0,0,1)))</f>
        <v>NA</v>
      </c>
      <c r="N17" s="88"/>
      <c r="O17" s="86" t="str">
        <f>Global!AM9</f>
        <v>NA</v>
      </c>
      <c r="P17" s="87" t="str">
        <f>Global!AN9</f>
        <v>NA</v>
      </c>
      <c r="Q17" s="87" t="str">
        <f>Global!AO9</f>
        <v>NA</v>
      </c>
      <c r="R17" s="86">
        <f>+IF(Global!AR9=0,0,1)</f>
        <v>0</v>
      </c>
      <c r="S17" s="87">
        <f>Global!AR9</f>
        <v>0</v>
      </c>
      <c r="T17" s="87">
        <f>Global!AS9</f>
        <v>0</v>
      </c>
      <c r="U17" s="86">
        <f>Global!AY9</f>
        <v>0</v>
      </c>
      <c r="V17" s="109"/>
      <c r="W17" s="86">
        <f>Global!AZ9</f>
        <v>0</v>
      </c>
      <c r="X17" s="109"/>
      <c r="Y17" s="86">
        <f>Global!BA9</f>
        <v>0</v>
      </c>
      <c r="Z17" s="109"/>
      <c r="AA17" s="87">
        <f>IF(Global!AU9="na","NA",Global!AU9)</f>
        <v>0</v>
      </c>
      <c r="AB17" s="86">
        <f>IF(Global!AV9="na","NA",Global!AV9)</f>
        <v>0</v>
      </c>
      <c r="AC17" s="129">
        <f>Global!AW9</f>
        <v>0</v>
      </c>
    </row>
    <row r="18" spans="1:29">
      <c r="A18" s="90" t="str">
        <f>Global!$F10</f>
        <v>Escorez-BDD901-0903</v>
      </c>
      <c r="B18" s="105">
        <f>Global!$C10</f>
        <v>0</v>
      </c>
      <c r="C18" s="86">
        <f>IFERROR(VLOOKUP(Global!L10,DATA!A$1:C$4,3,),0)</f>
        <v>0</v>
      </c>
      <c r="D18" s="87"/>
      <c r="E18" s="86">
        <f>IF(Global!M10="NA","NA",(IF(Global!M10=0,0,1)))</f>
        <v>0</v>
      </c>
      <c r="F18" s="88"/>
      <c r="G18" s="86">
        <f>IFERROR(VLOOKUP(Global!AE10,DATA!B$1:C$4,2,),0)</f>
        <v>0</v>
      </c>
      <c r="H18" s="88"/>
      <c r="I18" s="87">
        <f>Global!AF10</f>
        <v>0</v>
      </c>
      <c r="J18" s="87">
        <f>Global!AG10</f>
        <v>0</v>
      </c>
      <c r="K18" s="87">
        <f>Global!AH10</f>
        <v>0</v>
      </c>
      <c r="L18" s="87">
        <f>Global!AI10</f>
        <v>0</v>
      </c>
      <c r="M18" s="86">
        <f>IF(Global!AL10="NA","NA",(IF(Global!AL10=0,0,1)))</f>
        <v>0</v>
      </c>
      <c r="N18" s="88"/>
      <c r="O18" s="86">
        <f>Global!AM10</f>
        <v>0</v>
      </c>
      <c r="P18" s="87">
        <f>Global!AN10</f>
        <v>0</v>
      </c>
      <c r="Q18" s="87">
        <f>Global!AO10</f>
        <v>0</v>
      </c>
      <c r="R18" s="86">
        <f>+IF(Global!AR10=0,0,1)</f>
        <v>0</v>
      </c>
      <c r="S18" s="87">
        <f>Global!AR10</f>
        <v>0</v>
      </c>
      <c r="T18" s="87">
        <f>Global!AS10</f>
        <v>0</v>
      </c>
      <c r="U18" s="86">
        <f>Global!AY10</f>
        <v>0</v>
      </c>
      <c r="V18" s="109"/>
      <c r="W18" s="86">
        <f>Global!AZ10</f>
        <v>0</v>
      </c>
      <c r="X18" s="109"/>
      <c r="Y18" s="86">
        <f>Global!BA10</f>
        <v>0</v>
      </c>
      <c r="Z18" s="109"/>
      <c r="AA18" s="87">
        <f>IF(Global!AU10="na","NA",Global!AU10)</f>
        <v>0</v>
      </c>
      <c r="AB18" s="86">
        <f>IF(Global!AV10="na","NA",Global!AV10)</f>
        <v>0</v>
      </c>
      <c r="AC18" s="129">
        <f>Global!AW10</f>
        <v>0</v>
      </c>
    </row>
    <row r="19" spans="1:29">
      <c r="A19" s="90" t="str">
        <f>Global!$F11</f>
        <v>Escorez-D111-0003</v>
      </c>
      <c r="B19" s="105" t="str">
        <f>Global!$C11</f>
        <v>MONT</v>
      </c>
      <c r="C19" s="86">
        <f>IFERROR(VLOOKUP(Global!L11,DATA!A$1:C$4,3,),0)</f>
        <v>1</v>
      </c>
      <c r="D19" s="87"/>
      <c r="E19" s="86" t="str">
        <f>IF(Global!M11="NA","NA",(IF(Global!M11=0,0,1)))</f>
        <v>NA</v>
      </c>
      <c r="F19" s="88"/>
      <c r="G19" s="86">
        <f>IFERROR(VLOOKUP(Global!AE11,DATA!B$1:C$4,2,),0)</f>
        <v>1</v>
      </c>
      <c r="H19" s="88"/>
      <c r="I19" s="87" t="str">
        <f>Global!AF11</f>
        <v>NA</v>
      </c>
      <c r="J19" s="87" t="str">
        <f>Global!AG11</f>
        <v>NA</v>
      </c>
      <c r="K19" s="87" t="str">
        <f>Global!AH11</f>
        <v>NA</v>
      </c>
      <c r="L19" s="87" t="str">
        <f>Global!AI11</f>
        <v>NA</v>
      </c>
      <c r="M19" s="86" t="str">
        <f>IF(Global!AL11="NA","NA",(IF(Global!AL11=0,0,1)))</f>
        <v>NA</v>
      </c>
      <c r="N19" s="88"/>
      <c r="O19" s="86" t="str">
        <f>Global!AM11</f>
        <v>NA</v>
      </c>
      <c r="P19" s="87" t="str">
        <f>Global!AN11</f>
        <v>NA</v>
      </c>
      <c r="Q19" s="87" t="str">
        <f>Global!AO11</f>
        <v>NA</v>
      </c>
      <c r="R19" s="86">
        <f>+IF(Global!AR11=0,0,1)</f>
        <v>0</v>
      </c>
      <c r="S19" s="87">
        <f>Global!AR11</f>
        <v>0</v>
      </c>
      <c r="T19" s="87">
        <f>Global!AS11</f>
        <v>0</v>
      </c>
      <c r="U19" s="86">
        <f>Global!AY11</f>
        <v>0</v>
      </c>
      <c r="V19" s="109"/>
      <c r="W19" s="86">
        <f>Global!AZ11</f>
        <v>0</v>
      </c>
      <c r="X19" s="109"/>
      <c r="Y19" s="86">
        <f>Global!BA11</f>
        <v>0</v>
      </c>
      <c r="Z19" s="109"/>
      <c r="AA19" s="87">
        <f>IF(Global!AU11="na","NA",Global!AU11)</f>
        <v>0</v>
      </c>
      <c r="AB19" s="86">
        <f>IF(Global!AV11="na","NA",Global!AV11)</f>
        <v>0</v>
      </c>
      <c r="AC19" s="129">
        <f>Global!AW11</f>
        <v>0</v>
      </c>
    </row>
    <row r="20" spans="1:29">
      <c r="A20" s="90" t="str">
        <f>Global!$F12</f>
        <v>Escorez-D112-0027</v>
      </c>
      <c r="B20" s="105" t="str">
        <f>Global!$C12</f>
        <v>MONT</v>
      </c>
      <c r="C20" s="86">
        <f>IFERROR(VLOOKUP(Global!L12,DATA!A$1:C$4,3,),0)</f>
        <v>0</v>
      </c>
      <c r="D20" s="87"/>
      <c r="E20" s="86" t="str">
        <f>IF(Global!M12="NA","NA",(IF(Global!M12=0,0,1)))</f>
        <v>NA</v>
      </c>
      <c r="F20" s="88"/>
      <c r="G20" s="86">
        <f>IFERROR(VLOOKUP(Global!AE12,DATA!B$1:C$4,2,),0)</f>
        <v>0</v>
      </c>
      <c r="H20" s="88"/>
      <c r="I20" s="87" t="str">
        <f>Global!AF12</f>
        <v>NA</v>
      </c>
      <c r="J20" s="87" t="str">
        <f>Global!AG12</f>
        <v>NA</v>
      </c>
      <c r="K20" s="87" t="str">
        <f>Global!AH12</f>
        <v>NA</v>
      </c>
      <c r="L20" s="87" t="str">
        <f>Global!AI12</f>
        <v>NA</v>
      </c>
      <c r="M20" s="86" t="str">
        <f>IF(Global!AL12="NA","NA",(IF(Global!AL12=0,0,1)))</f>
        <v>NA</v>
      </c>
      <c r="N20" s="88"/>
      <c r="O20" s="86" t="str">
        <f>Global!AM12</f>
        <v>NA</v>
      </c>
      <c r="P20" s="87" t="str">
        <f>Global!AN12</f>
        <v>NA</v>
      </c>
      <c r="Q20" s="87" t="str">
        <f>Global!AO12</f>
        <v>NA</v>
      </c>
      <c r="R20" s="86">
        <f>+IF(Global!AR12=0,0,1)</f>
        <v>0</v>
      </c>
      <c r="S20" s="87">
        <f>Global!AR12</f>
        <v>0</v>
      </c>
      <c r="T20" s="87">
        <f>Global!AS12</f>
        <v>0</v>
      </c>
      <c r="U20" s="86">
        <f>Global!AY12</f>
        <v>0</v>
      </c>
      <c r="V20" s="109"/>
      <c r="W20" s="86">
        <f>Global!AZ12</f>
        <v>0</v>
      </c>
      <c r="X20" s="109"/>
      <c r="Y20" s="86">
        <f>Global!BA12</f>
        <v>0</v>
      </c>
      <c r="Z20" s="109"/>
      <c r="AA20" s="87">
        <f>IF(Global!AU12="na","NA",Global!AU12)</f>
        <v>0</v>
      </c>
      <c r="AB20" s="86">
        <f>IF(Global!AV12="na","NA",Global!AV12)</f>
        <v>0</v>
      </c>
      <c r="AC20" s="129">
        <f>Global!AW12</f>
        <v>0</v>
      </c>
    </row>
    <row r="21" spans="1:29">
      <c r="A21" s="90" t="str">
        <f>Global!$F13</f>
        <v>Escorez-D113-0013</v>
      </c>
      <c r="B21" s="105" t="str">
        <f>Global!$C13</f>
        <v>MONT</v>
      </c>
      <c r="C21" s="86">
        <f>IFERROR(VLOOKUP(Global!L13,DATA!A$1:C$4,3,),0)</f>
        <v>0</v>
      </c>
      <c r="D21" s="87"/>
      <c r="E21" s="86" t="str">
        <f>IF(Global!M13="NA","NA",(IF(Global!M13=0,0,1)))</f>
        <v>NA</v>
      </c>
      <c r="F21" s="88"/>
      <c r="G21" s="86">
        <f>IFERROR(VLOOKUP(Global!AE13,DATA!B$1:C$4,2,),0)</f>
        <v>0</v>
      </c>
      <c r="H21" s="88"/>
      <c r="I21" s="87" t="str">
        <f>Global!AF13</f>
        <v>NA</v>
      </c>
      <c r="J21" s="87" t="str">
        <f>Global!AG13</f>
        <v>NA</v>
      </c>
      <c r="K21" s="87" t="str">
        <f>Global!AH13</f>
        <v>NA</v>
      </c>
      <c r="L21" s="87" t="str">
        <f>Global!AI13</f>
        <v>NA</v>
      </c>
      <c r="M21" s="86" t="str">
        <f>IF(Global!AL13="NA","NA",(IF(Global!AL13=0,0,1)))</f>
        <v>NA</v>
      </c>
      <c r="N21" s="88"/>
      <c r="O21" s="86" t="str">
        <f>Global!AM13</f>
        <v>NA</v>
      </c>
      <c r="P21" s="87" t="str">
        <f>Global!AN13</f>
        <v>NA</v>
      </c>
      <c r="Q21" s="87" t="str">
        <f>Global!AO13</f>
        <v>NA</v>
      </c>
      <c r="R21" s="86">
        <f>+IF(Global!AR13=0,0,1)</f>
        <v>0</v>
      </c>
      <c r="S21" s="87">
        <f>Global!AR13</f>
        <v>0</v>
      </c>
      <c r="T21" s="87">
        <f>Global!AS13</f>
        <v>0</v>
      </c>
      <c r="U21" s="86">
        <f>Global!AY13</f>
        <v>0</v>
      </c>
      <c r="V21" s="109"/>
      <c r="W21" s="86">
        <f>Global!AZ13</f>
        <v>0</v>
      </c>
      <c r="X21" s="109"/>
      <c r="Y21" s="86">
        <f>Global!BA13</f>
        <v>0</v>
      </c>
      <c r="Z21" s="109"/>
      <c r="AA21" s="87">
        <f>IF(Global!AU13="na","NA",Global!AU13)</f>
        <v>0</v>
      </c>
      <c r="AB21" s="86">
        <f>IF(Global!AV13="na","NA",Global!AV13)</f>
        <v>0</v>
      </c>
      <c r="AC21" s="129">
        <f>Global!AW13</f>
        <v>0</v>
      </c>
    </row>
    <row r="22" spans="1:29">
      <c r="A22" s="90" t="str">
        <f>Global!$F14</f>
        <v>Escorez-D120-0045</v>
      </c>
      <c r="B22" s="105" t="str">
        <f>Global!$C14</f>
        <v>MONT</v>
      </c>
      <c r="C22" s="86">
        <f>IFERROR(VLOOKUP(Global!L14,DATA!A$1:C$4,3,),0)</f>
        <v>0</v>
      </c>
      <c r="D22" s="87"/>
      <c r="E22" s="86" t="str">
        <f>IF(Global!M14="NA","NA",(IF(Global!M14=0,0,1)))</f>
        <v>NA</v>
      </c>
      <c r="F22" s="88"/>
      <c r="G22" s="86">
        <f>IFERROR(VLOOKUP(Global!AE14,DATA!B$1:C$4,2,),0)</f>
        <v>0</v>
      </c>
      <c r="H22" s="88"/>
      <c r="I22" s="87" t="str">
        <f>Global!AF14</f>
        <v>NA</v>
      </c>
      <c r="J22" s="87" t="str">
        <f>Global!AG14</f>
        <v>NA</v>
      </c>
      <c r="K22" s="87" t="str">
        <f>Global!AH14</f>
        <v>NA</v>
      </c>
      <c r="L22" s="87" t="str">
        <f>Global!AI14</f>
        <v>NA</v>
      </c>
      <c r="M22" s="86" t="str">
        <f>IF(Global!AL14="NA","NA",(IF(Global!AL14=0,0,1)))</f>
        <v>NA</v>
      </c>
      <c r="N22" s="88"/>
      <c r="O22" s="86" t="str">
        <f>Global!AM14</f>
        <v>NA</v>
      </c>
      <c r="P22" s="87" t="str">
        <f>Global!AN14</f>
        <v>NA</v>
      </c>
      <c r="Q22" s="87" t="str">
        <f>Global!AO14</f>
        <v>NA</v>
      </c>
      <c r="R22" s="86">
        <f>+IF(Global!AR14=0,0,1)</f>
        <v>0</v>
      </c>
      <c r="S22" s="87">
        <f>Global!AR14</f>
        <v>0</v>
      </c>
      <c r="T22" s="87">
        <f>Global!AS14</f>
        <v>0</v>
      </c>
      <c r="U22" s="86">
        <f>Global!AY14</f>
        <v>0</v>
      </c>
      <c r="V22" s="109"/>
      <c r="W22" s="86">
        <f>Global!AZ14</f>
        <v>0</v>
      </c>
      <c r="X22" s="109"/>
      <c r="Y22" s="86">
        <f>Global!BA14</f>
        <v>0</v>
      </c>
      <c r="Z22" s="109"/>
      <c r="AA22" s="87">
        <f>IF(Global!AU14="na","NA",Global!AU14)</f>
        <v>0</v>
      </c>
      <c r="AB22" s="86">
        <f>IF(Global!AV14="na","NA",Global!AV14)</f>
        <v>0</v>
      </c>
      <c r="AC22" s="129">
        <f>Global!AW14</f>
        <v>0</v>
      </c>
    </row>
    <row r="23" spans="1:29">
      <c r="A23" s="90" t="str">
        <f>Global!$F15</f>
        <v>Escorez-D131-0058</v>
      </c>
      <c r="B23" s="105" t="str">
        <f>Global!$C15</f>
        <v>MONT/METAL</v>
      </c>
      <c r="C23" s="86">
        <f>IFERROR(VLOOKUP(Global!L15,DATA!A$1:C$4,3,),0)</f>
        <v>1</v>
      </c>
      <c r="D23" s="87"/>
      <c r="E23" s="86">
        <f>IF(Global!M15="NA","NA",(IF(Global!M15=0,0,1)))</f>
        <v>0</v>
      </c>
      <c r="F23" s="88"/>
      <c r="G23" s="86">
        <f>IFERROR(VLOOKUP(Global!AE15,DATA!B$1:C$4,2,),0)</f>
        <v>0.5</v>
      </c>
      <c r="H23" s="88"/>
      <c r="I23" s="87">
        <f>Global!AF15</f>
        <v>0</v>
      </c>
      <c r="J23" s="87">
        <f>Global!AG15</f>
        <v>0</v>
      </c>
      <c r="K23" s="87">
        <f>Global!AH15</f>
        <v>0</v>
      </c>
      <c r="L23" s="87">
        <f>Global!AI15</f>
        <v>0</v>
      </c>
      <c r="M23" s="86">
        <f>IF(Global!AL15="NA","NA",(IF(Global!AL15=0,0,1)))</f>
        <v>0</v>
      </c>
      <c r="N23" s="88"/>
      <c r="O23" s="86">
        <f>Global!AM15</f>
        <v>0</v>
      </c>
      <c r="P23" s="87">
        <f>Global!AN15</f>
        <v>0</v>
      </c>
      <c r="Q23" s="87">
        <f>Global!AO15</f>
        <v>0</v>
      </c>
      <c r="R23" s="86">
        <f>+IF(Global!AR15=0,0,1)</f>
        <v>0</v>
      </c>
      <c r="S23" s="87">
        <f>Global!AR15</f>
        <v>0</v>
      </c>
      <c r="T23" s="87">
        <f>Global!AS15</f>
        <v>0</v>
      </c>
      <c r="U23" s="86">
        <f>Global!AY15</f>
        <v>0</v>
      </c>
      <c r="V23" s="109"/>
      <c r="W23" s="86">
        <f>Global!AZ15</f>
        <v>0</v>
      </c>
      <c r="X23" s="109"/>
      <c r="Y23" s="86">
        <f>Global!BA15</f>
        <v>0</v>
      </c>
      <c r="Z23" s="109"/>
      <c r="AA23" s="87">
        <f>IF(Global!AU15="na","NA",Global!AU15)</f>
        <v>0</v>
      </c>
      <c r="AB23" s="86">
        <f>IF(Global!AV15="na","NA",Global!AV15)</f>
        <v>0</v>
      </c>
      <c r="AC23" s="129">
        <f>Global!AW15</f>
        <v>0</v>
      </c>
    </row>
    <row r="24" spans="1:29">
      <c r="A24" s="90" t="str">
        <f>Global!$F16</f>
        <v>Escorez-D133-0071</v>
      </c>
      <c r="B24" s="105" t="str">
        <f>Global!$C16</f>
        <v>MONT/METAL</v>
      </c>
      <c r="C24" s="86">
        <f>IFERROR(VLOOKUP(Global!L16,DATA!A$1:C$4,3,),0)</f>
        <v>1</v>
      </c>
      <c r="D24" s="87"/>
      <c r="E24" s="86">
        <f>IF(Global!M16="NA","NA",(IF(Global!M16=0,0,1)))</f>
        <v>0</v>
      </c>
      <c r="F24" s="88"/>
      <c r="G24" s="86">
        <f>IFERROR(VLOOKUP(Global!AE16,DATA!B$1:C$4,2,),0)</f>
        <v>0.5</v>
      </c>
      <c r="H24" s="88"/>
      <c r="I24" s="87">
        <f>Global!AF16</f>
        <v>0</v>
      </c>
      <c r="J24" s="87">
        <f>Global!AG16</f>
        <v>0</v>
      </c>
      <c r="K24" s="87">
        <f>Global!AH16</f>
        <v>0</v>
      </c>
      <c r="L24" s="87">
        <f>Global!AI16</f>
        <v>0</v>
      </c>
      <c r="M24" s="86">
        <f>IF(Global!AL16="NA","NA",(IF(Global!AL16=0,0,1)))</f>
        <v>0</v>
      </c>
      <c r="N24" s="88"/>
      <c r="O24" s="86">
        <f>Global!AM16</f>
        <v>0</v>
      </c>
      <c r="P24" s="87">
        <f>Global!AN16</f>
        <v>0</v>
      </c>
      <c r="Q24" s="87">
        <f>Global!AO16</f>
        <v>0</v>
      </c>
      <c r="R24" s="86">
        <f>+IF(Global!AR16=0,0,1)</f>
        <v>0</v>
      </c>
      <c r="S24" s="87">
        <f>Global!AR16</f>
        <v>0</v>
      </c>
      <c r="T24" s="87">
        <f>Global!AS16</f>
        <v>0</v>
      </c>
      <c r="U24" s="86">
        <f>Global!AY16</f>
        <v>0</v>
      </c>
      <c r="V24" s="109"/>
      <c r="W24" s="86">
        <f>Global!AZ16</f>
        <v>0</v>
      </c>
      <c r="X24" s="109"/>
      <c r="Y24" s="86">
        <f>Global!BA16</f>
        <v>0</v>
      </c>
      <c r="Z24" s="109"/>
      <c r="AA24" s="87">
        <f>IF(Global!AU16="na","NA",Global!AU16)</f>
        <v>0</v>
      </c>
      <c r="AB24" s="86">
        <f>IF(Global!AV16="na","NA",Global!AV16)</f>
        <v>0</v>
      </c>
      <c r="AC24" s="129">
        <f>Global!AW16</f>
        <v>0</v>
      </c>
    </row>
    <row r="25" spans="1:29">
      <c r="A25" s="90" t="str">
        <f>Global!$F17</f>
        <v>Escorez-D135-0076</v>
      </c>
      <c r="B25" s="105" t="str">
        <f>Global!$C17</f>
        <v>MONT</v>
      </c>
      <c r="C25" s="86">
        <f>IFERROR(VLOOKUP(Global!L17,DATA!A$1:C$4,3,),0)</f>
        <v>1</v>
      </c>
      <c r="D25" s="87"/>
      <c r="E25" s="86" t="str">
        <f>IF(Global!M17="NA","NA",(IF(Global!M17=0,0,1)))</f>
        <v>NA</v>
      </c>
      <c r="F25" s="88"/>
      <c r="G25" s="86">
        <f>IFERROR(VLOOKUP(Global!AE17,DATA!B$1:C$4,2,),0)</f>
        <v>1</v>
      </c>
      <c r="H25" s="88"/>
      <c r="I25" s="87" t="str">
        <f>Global!AF17</f>
        <v>NA</v>
      </c>
      <c r="J25" s="87" t="str">
        <f>Global!AG17</f>
        <v>NA</v>
      </c>
      <c r="K25" s="87" t="str">
        <f>Global!AH17</f>
        <v>NA</v>
      </c>
      <c r="L25" s="87" t="str">
        <f>Global!AI17</f>
        <v>NA</v>
      </c>
      <c r="M25" s="86" t="str">
        <f>IF(Global!AL17="NA","NA",(IF(Global!AL17=0,0,1)))</f>
        <v>NA</v>
      </c>
      <c r="N25" s="88"/>
      <c r="O25" s="86" t="str">
        <f>Global!AM17</f>
        <v>NA</v>
      </c>
      <c r="P25" s="87" t="str">
        <f>Global!AN17</f>
        <v>NA</v>
      </c>
      <c r="Q25" s="87" t="str">
        <f>Global!AO17</f>
        <v>NA</v>
      </c>
      <c r="R25" s="86">
        <f>+IF(Global!AR17=0,0,1)</f>
        <v>0</v>
      </c>
      <c r="S25" s="87">
        <f>Global!AR17</f>
        <v>0</v>
      </c>
      <c r="T25" s="87">
        <f>Global!AS17</f>
        <v>0</v>
      </c>
      <c r="U25" s="86">
        <f>Global!AY17</f>
        <v>0</v>
      </c>
      <c r="V25" s="109"/>
      <c r="W25" s="86">
        <f>Global!AZ17</f>
        <v>0</v>
      </c>
      <c r="X25" s="109"/>
      <c r="Y25" s="86">
        <f>Global!BA17</f>
        <v>0</v>
      </c>
      <c r="Z25" s="109"/>
      <c r="AA25" s="87">
        <f>IF(Global!AU17="na","NA",Global!AU17)</f>
        <v>0</v>
      </c>
      <c r="AB25" s="86">
        <f>IF(Global!AV17="na","NA",Global!AV17)</f>
        <v>0</v>
      </c>
      <c r="AC25" s="129">
        <f>Global!AW17</f>
        <v>0</v>
      </c>
    </row>
    <row r="26" spans="1:29">
      <c r="A26" s="90" t="str">
        <f>Global!$F18</f>
        <v>Escorez-D136-0083</v>
      </c>
      <c r="B26" s="105" t="str">
        <f>Global!$C18</f>
        <v>MONT/METAL</v>
      </c>
      <c r="C26" s="86">
        <f>IFERROR(VLOOKUP(Global!L18,DATA!A$1:C$4,3,),0)</f>
        <v>1</v>
      </c>
      <c r="D26" s="87"/>
      <c r="E26" s="86">
        <f>IF(Global!M18="NA","NA",(IF(Global!M18=0,0,1)))</f>
        <v>0</v>
      </c>
      <c r="F26" s="88"/>
      <c r="G26" s="86">
        <f>IFERROR(VLOOKUP(Global!AE18,DATA!B$1:C$4,2,),0)</f>
        <v>0.5</v>
      </c>
      <c r="H26" s="88"/>
      <c r="I26" s="87" t="str">
        <f>Global!AF18</f>
        <v>NA</v>
      </c>
      <c r="J26" s="87" t="str">
        <f>Global!AG18</f>
        <v>NA</v>
      </c>
      <c r="K26" s="87" t="str">
        <f>Global!AH18</f>
        <v>NA</v>
      </c>
      <c r="L26" s="87" t="str">
        <f>Global!AI18</f>
        <v>NA</v>
      </c>
      <c r="M26" s="86" t="str">
        <f>IF(Global!AL18="NA","NA",(IF(Global!AL18=0,0,1)))</f>
        <v>NA</v>
      </c>
      <c r="N26" s="88"/>
      <c r="O26" s="86">
        <f>Global!AM18</f>
        <v>0</v>
      </c>
      <c r="P26" s="87">
        <f>Global!AN18</f>
        <v>0</v>
      </c>
      <c r="Q26" s="87">
        <f>Global!AO18</f>
        <v>0</v>
      </c>
      <c r="R26" s="86">
        <f>+IF(Global!AR18=0,0,1)</f>
        <v>0</v>
      </c>
      <c r="S26" s="87">
        <f>Global!AR18</f>
        <v>0</v>
      </c>
      <c r="T26" s="87">
        <f>Global!AS18</f>
        <v>0</v>
      </c>
      <c r="U26" s="86">
        <f>Global!AY18</f>
        <v>0</v>
      </c>
      <c r="V26" s="109"/>
      <c r="W26" s="86">
        <f>Global!AZ18</f>
        <v>0</v>
      </c>
      <c r="X26" s="109"/>
      <c r="Y26" s="86">
        <f>Global!BA18</f>
        <v>0</v>
      </c>
      <c r="Z26" s="109"/>
      <c r="AA26" s="87">
        <f>IF(Global!AU18="na","NA",Global!AU18)</f>
        <v>0</v>
      </c>
      <c r="AB26" s="86">
        <f>IF(Global!AV18="na","NA",Global!AV18)</f>
        <v>0</v>
      </c>
      <c r="AC26" s="129">
        <f>Global!AW18</f>
        <v>0</v>
      </c>
    </row>
    <row r="27" spans="1:29">
      <c r="A27" s="90" t="str">
        <f>Global!$F19</f>
        <v>Escorez-D164-0105</v>
      </c>
      <c r="B27" s="105" t="str">
        <f>Global!$C19</f>
        <v>MONT</v>
      </c>
      <c r="C27" s="86">
        <f>IFERROR(VLOOKUP(Global!L19,DATA!A$1:C$4,3,),0)</f>
        <v>0</v>
      </c>
      <c r="D27" s="87"/>
      <c r="E27" s="86" t="str">
        <f>IF(Global!M19="NA","NA",(IF(Global!M19=0,0,1)))</f>
        <v>NA</v>
      </c>
      <c r="F27" s="88"/>
      <c r="G27" s="86">
        <f>IFERROR(VLOOKUP(Global!AE19,DATA!B$1:C$4,2,),0)</f>
        <v>0</v>
      </c>
      <c r="H27" s="88"/>
      <c r="I27" s="87" t="str">
        <f>Global!AF19</f>
        <v>NA</v>
      </c>
      <c r="J27" s="87" t="str">
        <f>Global!AG19</f>
        <v>NA</v>
      </c>
      <c r="K27" s="87" t="str">
        <f>Global!AH19</f>
        <v>NA</v>
      </c>
      <c r="L27" s="87" t="str">
        <f>Global!AI19</f>
        <v>NA</v>
      </c>
      <c r="M27" s="86" t="str">
        <f>IF(Global!AL19="NA","NA",(IF(Global!AL19=0,0,1)))</f>
        <v>NA</v>
      </c>
      <c r="N27" s="88"/>
      <c r="O27" s="86" t="str">
        <f>Global!AM19</f>
        <v>NA</v>
      </c>
      <c r="P27" s="87" t="str">
        <f>Global!AN19</f>
        <v>NA</v>
      </c>
      <c r="Q27" s="87" t="str">
        <f>Global!AO19</f>
        <v>NA</v>
      </c>
      <c r="R27" s="86">
        <f>+IF(Global!AR19=0,0,1)</f>
        <v>0</v>
      </c>
      <c r="S27" s="87">
        <f>Global!AR19</f>
        <v>0</v>
      </c>
      <c r="T27" s="87">
        <f>Global!AS19</f>
        <v>0</v>
      </c>
      <c r="U27" s="86">
        <f>Global!AY19</f>
        <v>0</v>
      </c>
      <c r="V27" s="109"/>
      <c r="W27" s="86">
        <f>Global!AZ19</f>
        <v>0</v>
      </c>
      <c r="X27" s="109"/>
      <c r="Y27" s="86">
        <f>Global!BA19</f>
        <v>0</v>
      </c>
      <c r="Z27" s="109"/>
      <c r="AA27" s="87">
        <f>IF(Global!AU19="na","NA",Global!AU19)</f>
        <v>0</v>
      </c>
      <c r="AB27" s="86">
        <f>IF(Global!AV19="na","NA",Global!AV19)</f>
        <v>0</v>
      </c>
      <c r="AC27" s="129">
        <f>Global!AW19</f>
        <v>0</v>
      </c>
    </row>
    <row r="28" spans="1:29">
      <c r="A28" s="90" t="str">
        <f>Global!$F20</f>
        <v>Ecorez-D189-0118</v>
      </c>
      <c r="B28" s="105" t="str">
        <f>Global!$C20</f>
        <v>MONT</v>
      </c>
      <c r="C28" s="86">
        <f>IFERROR(VLOOKUP(Global!L20,DATA!A$1:C$4,3,),0)</f>
        <v>1</v>
      </c>
      <c r="D28" s="87"/>
      <c r="E28" s="86" t="str">
        <f>IF(Global!M20="NA","NA",(IF(Global!M20=0,0,1)))</f>
        <v>NA</v>
      </c>
      <c r="F28" s="88"/>
      <c r="G28" s="86">
        <f>IFERROR(VLOOKUP(Global!AE20,DATA!B$1:C$4,2,),0)</f>
        <v>1</v>
      </c>
      <c r="H28" s="88"/>
      <c r="I28" s="87" t="str">
        <f>Global!AF20</f>
        <v>NA</v>
      </c>
      <c r="J28" s="87" t="str">
        <f>Global!AG20</f>
        <v>NA</v>
      </c>
      <c r="K28" s="87" t="str">
        <f>Global!AH20</f>
        <v>NA</v>
      </c>
      <c r="L28" s="87" t="str">
        <f>Global!AI20</f>
        <v>NA</v>
      </c>
      <c r="M28" s="86" t="str">
        <f>IF(Global!AL20="NA","NA",(IF(Global!AL20=0,0,1)))</f>
        <v>NA</v>
      </c>
      <c r="N28" s="88"/>
      <c r="O28" s="86" t="str">
        <f>Global!AM20</f>
        <v>NA</v>
      </c>
      <c r="P28" s="87" t="str">
        <f>Global!AN20</f>
        <v>NA</v>
      </c>
      <c r="Q28" s="87" t="str">
        <f>Global!AO20</f>
        <v>NA</v>
      </c>
      <c r="R28" s="86">
        <f>+IF(Global!AR20=0,0,1)</f>
        <v>0</v>
      </c>
      <c r="S28" s="87">
        <f>Global!AR20</f>
        <v>0</v>
      </c>
      <c r="T28" s="87">
        <f>Global!AS20</f>
        <v>0</v>
      </c>
      <c r="U28" s="86">
        <f>Global!AY20</f>
        <v>0</v>
      </c>
      <c r="V28" s="109"/>
      <c r="W28" s="86">
        <f>Global!AZ20</f>
        <v>0</v>
      </c>
      <c r="X28" s="109"/>
      <c r="Y28" s="86">
        <f>Global!BA20</f>
        <v>0</v>
      </c>
      <c r="Z28" s="109"/>
      <c r="AA28" s="87">
        <f>IF(Global!AU20="na","NA",Global!AU20)</f>
        <v>0</v>
      </c>
      <c r="AB28" s="86">
        <f>IF(Global!AV20="na","NA",Global!AV20)</f>
        <v>0</v>
      </c>
      <c r="AC28" s="129">
        <f>Global!AW20</f>
        <v>0</v>
      </c>
    </row>
    <row r="29" spans="1:29">
      <c r="A29" s="90" t="str">
        <f>Global!$F21</f>
        <v>Escorez-D189-DE-0120</v>
      </c>
      <c r="B29" s="105" t="str">
        <f>Global!$C21</f>
        <v>MONT</v>
      </c>
      <c r="C29" s="86">
        <f>IFERROR(VLOOKUP(Global!L21,DATA!A$1:C$4,3,),0)</f>
        <v>0</v>
      </c>
      <c r="D29" s="87"/>
      <c r="E29" s="86" t="str">
        <f>IF(Global!M21="NA","NA",(IF(Global!M21=0,0,1)))</f>
        <v>NA</v>
      </c>
      <c r="F29" s="88"/>
      <c r="G29" s="86">
        <f>IFERROR(VLOOKUP(Global!AE21,DATA!B$1:C$4,2,),0)</f>
        <v>0</v>
      </c>
      <c r="H29" s="88"/>
      <c r="I29" s="87" t="str">
        <f>Global!AF21</f>
        <v>NA</v>
      </c>
      <c r="J29" s="87" t="str">
        <f>Global!AG21</f>
        <v>NA</v>
      </c>
      <c r="K29" s="87" t="str">
        <f>Global!AH21</f>
        <v>NA</v>
      </c>
      <c r="L29" s="87" t="str">
        <f>Global!AI21</f>
        <v>NA</v>
      </c>
      <c r="M29" s="86" t="str">
        <f>IF(Global!AL21="NA","NA",(IF(Global!AL21=0,0,1)))</f>
        <v>NA</v>
      </c>
      <c r="N29" s="88"/>
      <c r="O29" s="86" t="str">
        <f>Global!AM21</f>
        <v>NA</v>
      </c>
      <c r="P29" s="87" t="str">
        <f>Global!AN21</f>
        <v>NA</v>
      </c>
      <c r="Q29" s="87" t="str">
        <f>Global!AO21</f>
        <v>NA</v>
      </c>
      <c r="R29" s="86">
        <f>+IF(Global!AR21=0,0,1)</f>
        <v>0</v>
      </c>
      <c r="S29" s="87">
        <f>Global!AR21</f>
        <v>0</v>
      </c>
      <c r="T29" s="87">
        <f>Global!AS21</f>
        <v>0</v>
      </c>
      <c r="U29" s="86">
        <f>Global!AY21</f>
        <v>0</v>
      </c>
      <c r="V29" s="109"/>
      <c r="W29" s="86">
        <f>Global!AZ21</f>
        <v>0</v>
      </c>
      <c r="X29" s="109"/>
      <c r="Y29" s="86">
        <f>Global!BA21</f>
        <v>0</v>
      </c>
      <c r="Z29" s="109"/>
      <c r="AA29" s="87">
        <f>IF(Global!AU21="na","NA",Global!AU21)</f>
        <v>0</v>
      </c>
      <c r="AB29" s="86">
        <f>IF(Global!AV21="na","NA",Global!AV21)</f>
        <v>0</v>
      </c>
      <c r="AC29" s="129">
        <f>Global!AW21</f>
        <v>0</v>
      </c>
    </row>
    <row r="30" spans="1:29">
      <c r="A30" s="90" t="str">
        <f>Global!$F22</f>
        <v>Escorez-D903-0910</v>
      </c>
      <c r="B30" s="105" t="str">
        <f>Global!$C22</f>
        <v>MONT/METAL</v>
      </c>
      <c r="C30" s="86">
        <f>IFERROR(VLOOKUP(Global!L22,DATA!A$1:C$4,3,),0)</f>
        <v>1</v>
      </c>
      <c r="D30" s="87"/>
      <c r="E30" s="86">
        <f>IF(Global!M22="NA","NA",(IF(Global!M22=0,0,1)))</f>
        <v>0</v>
      </c>
      <c r="F30" s="88"/>
      <c r="G30" s="86">
        <f>IFERROR(VLOOKUP(Global!AE22,DATA!B$1:C$4,2,),0)</f>
        <v>0</v>
      </c>
      <c r="H30" s="88"/>
      <c r="I30" s="87" t="str">
        <f>Global!AF22</f>
        <v>NA</v>
      </c>
      <c r="J30" s="87" t="str">
        <f>Global!AG22</f>
        <v>NA</v>
      </c>
      <c r="K30" s="87" t="str">
        <f>Global!AH22</f>
        <v>NA</v>
      </c>
      <c r="L30" s="87" t="str">
        <f>Global!AI22</f>
        <v>NA</v>
      </c>
      <c r="M30" s="86" t="str">
        <f>IF(Global!AL22="NA","NA",(IF(Global!AL22=0,0,1)))</f>
        <v>NA</v>
      </c>
      <c r="N30" s="88"/>
      <c r="O30" s="86">
        <f>Global!AM22</f>
        <v>0</v>
      </c>
      <c r="P30" s="87">
        <f>Global!AN22</f>
        <v>0</v>
      </c>
      <c r="Q30" s="87">
        <f>Global!AO22</f>
        <v>0</v>
      </c>
      <c r="R30" s="86">
        <f>+IF(Global!AR22=0,0,1)</f>
        <v>0</v>
      </c>
      <c r="S30" s="87">
        <f>Global!AR22</f>
        <v>0</v>
      </c>
      <c r="T30" s="87">
        <f>Global!AS22</f>
        <v>0</v>
      </c>
      <c r="U30" s="86">
        <f>Global!AY22</f>
        <v>0</v>
      </c>
      <c r="V30" s="109"/>
      <c r="W30" s="86">
        <f>Global!AZ22</f>
        <v>0</v>
      </c>
      <c r="X30" s="109"/>
      <c r="Y30" s="86">
        <f>Global!BA22</f>
        <v>0</v>
      </c>
      <c r="Z30" s="109"/>
      <c r="AA30" s="87">
        <f>IF(Global!AU22="na","NA",Global!AU22)</f>
        <v>0</v>
      </c>
      <c r="AB30" s="86">
        <f>IF(Global!AV22="na","NA",Global!AV22)</f>
        <v>0</v>
      </c>
      <c r="AC30" s="129">
        <f>Global!AW22</f>
        <v>0</v>
      </c>
    </row>
    <row r="31" spans="1:29">
      <c r="A31" s="90" t="str">
        <f>Global!$F23</f>
        <v>Escorez-D922-0873</v>
      </c>
      <c r="B31" s="105" t="str">
        <f>Global!$C23</f>
        <v>MONT</v>
      </c>
      <c r="C31" s="86">
        <f>IFERROR(VLOOKUP(Global!L23,DATA!A$1:C$4,3,),0)</f>
        <v>1</v>
      </c>
      <c r="D31" s="87"/>
      <c r="E31" s="86" t="str">
        <f>IF(Global!M23="NA","NA",(IF(Global!M23=0,0,1)))</f>
        <v>NA</v>
      </c>
      <c r="F31" s="88"/>
      <c r="G31" s="86">
        <f>IFERROR(VLOOKUP(Global!AE23,DATA!B$1:C$4,2,),0)</f>
        <v>1</v>
      </c>
      <c r="H31" s="88"/>
      <c r="I31" s="87" t="str">
        <f>Global!AF23</f>
        <v>NA</v>
      </c>
      <c r="J31" s="87" t="str">
        <f>Global!AG23</f>
        <v>NA</v>
      </c>
      <c r="K31" s="87" t="str">
        <f>Global!AH23</f>
        <v>NA</v>
      </c>
      <c r="L31" s="87" t="str">
        <f>Global!AI23</f>
        <v>NA</v>
      </c>
      <c r="M31" s="86" t="str">
        <f>IF(Global!AL23="NA","NA",(IF(Global!AL23=0,0,1)))</f>
        <v>NA</v>
      </c>
      <c r="N31" s="88"/>
      <c r="O31" s="86" t="str">
        <f>Global!AM23</f>
        <v>NA</v>
      </c>
      <c r="P31" s="87" t="str">
        <f>Global!AN23</f>
        <v>NA</v>
      </c>
      <c r="Q31" s="87" t="str">
        <f>Global!AO23</f>
        <v>NA</v>
      </c>
      <c r="R31" s="86">
        <f>+IF(Global!AR23=0,0,1)</f>
        <v>0</v>
      </c>
      <c r="S31" s="87">
        <f>Global!AR23</f>
        <v>0</v>
      </c>
      <c r="T31" s="87">
        <f>Global!AS23</f>
        <v>0</v>
      </c>
      <c r="U31" s="86">
        <f>Global!AY23</f>
        <v>0</v>
      </c>
      <c r="V31" s="109"/>
      <c r="W31" s="86">
        <f>Global!AZ23</f>
        <v>0</v>
      </c>
      <c r="X31" s="109"/>
      <c r="Y31" s="86">
        <f>Global!BA23</f>
        <v>0</v>
      </c>
      <c r="Z31" s="109"/>
      <c r="AA31" s="87">
        <f>IF(Global!AU23="na","NA",Global!AU23)</f>
        <v>0</v>
      </c>
      <c r="AB31" s="86">
        <f>IF(Global!AV23="na","NA",Global!AV23)</f>
        <v>0</v>
      </c>
      <c r="AC31" s="129">
        <f>Global!AW23</f>
        <v>0</v>
      </c>
    </row>
    <row r="32" spans="1:29">
      <c r="A32" s="90" t="str">
        <f>Global!$F24</f>
        <v>Escorez-D960-0956</v>
      </c>
      <c r="B32" s="105" t="str">
        <f>Global!$C24</f>
        <v>MONT</v>
      </c>
      <c r="C32" s="86">
        <f>IFERROR(VLOOKUP(Global!L24,DATA!A$1:C$4,3,),0)</f>
        <v>0</v>
      </c>
      <c r="D32" s="87"/>
      <c r="E32" s="86" t="str">
        <f>IF(Global!M24="NA","NA",(IF(Global!M24=0,0,1)))</f>
        <v>NA</v>
      </c>
      <c r="F32" s="88"/>
      <c r="G32" s="86">
        <f>IFERROR(VLOOKUP(Global!AE24,DATA!B$1:C$4,2,),0)</f>
        <v>0</v>
      </c>
      <c r="H32" s="88"/>
      <c r="I32" s="87" t="str">
        <f>Global!AF24</f>
        <v>NA</v>
      </c>
      <c r="J32" s="87" t="str">
        <f>Global!AG24</f>
        <v>NA</v>
      </c>
      <c r="K32" s="87" t="str">
        <f>Global!AH24</f>
        <v>NA</v>
      </c>
      <c r="L32" s="87" t="str">
        <f>Global!AI24</f>
        <v>NA</v>
      </c>
      <c r="M32" s="86" t="str">
        <f>IF(Global!AL24="NA","NA",(IF(Global!AL24=0,0,1)))</f>
        <v>NA</v>
      </c>
      <c r="N32" s="88"/>
      <c r="O32" s="86" t="str">
        <f>Global!AM24</f>
        <v>NA</v>
      </c>
      <c r="P32" s="87" t="str">
        <f>Global!AN24</f>
        <v>NA</v>
      </c>
      <c r="Q32" s="87" t="str">
        <f>Global!AO24</f>
        <v>NA</v>
      </c>
      <c r="R32" s="86">
        <f>+IF(Global!AR24=0,0,1)</f>
        <v>0</v>
      </c>
      <c r="S32" s="87">
        <f>Global!AR24</f>
        <v>0</v>
      </c>
      <c r="T32" s="87">
        <f>Global!AS24</f>
        <v>0</v>
      </c>
      <c r="U32" s="86">
        <f>Global!AY24</f>
        <v>0</v>
      </c>
      <c r="V32" s="109"/>
      <c r="W32" s="86">
        <f>Global!AZ24</f>
        <v>0</v>
      </c>
      <c r="X32" s="109"/>
      <c r="Y32" s="86">
        <f>Global!BA24</f>
        <v>0</v>
      </c>
      <c r="Z32" s="109"/>
      <c r="AA32" s="87">
        <f>IF(Global!AU24="na","NA",Global!AU24)</f>
        <v>0</v>
      </c>
      <c r="AB32" s="86">
        <f>IF(Global!AV24="na","NA",Global!AV24)</f>
        <v>0</v>
      </c>
      <c r="AC32" s="129">
        <f>Global!AW24</f>
        <v>0</v>
      </c>
    </row>
    <row r="33" spans="1:29">
      <c r="A33" s="90" t="str">
        <f>Global!$F25</f>
        <v>Escorez-D980-0880</v>
      </c>
      <c r="B33" s="105" t="str">
        <f>Global!$C25</f>
        <v>MONT</v>
      </c>
      <c r="C33" s="86">
        <f>IFERROR(VLOOKUP(Global!L25,DATA!A$1:C$4,3,),0)</f>
        <v>1</v>
      </c>
      <c r="D33" s="87"/>
      <c r="E33" s="86" t="str">
        <f>IF(Global!M25="NA","NA",(IF(Global!M25=0,0,1)))</f>
        <v>NA</v>
      </c>
      <c r="F33" s="88"/>
      <c r="G33" s="86">
        <f>IFERROR(VLOOKUP(Global!AE25,DATA!B$1:C$4,2,),0)</f>
        <v>1</v>
      </c>
      <c r="H33" s="88"/>
      <c r="I33" s="87" t="str">
        <f>Global!AF25</f>
        <v>NA</v>
      </c>
      <c r="J33" s="87" t="str">
        <f>Global!AG25</f>
        <v>NA</v>
      </c>
      <c r="K33" s="87" t="str">
        <f>Global!AH25</f>
        <v>NA</v>
      </c>
      <c r="L33" s="87" t="str">
        <f>Global!AI25</f>
        <v>NA</v>
      </c>
      <c r="M33" s="86" t="str">
        <f>IF(Global!AL25="NA","NA",(IF(Global!AL25=0,0,1)))</f>
        <v>NA</v>
      </c>
      <c r="N33" s="88"/>
      <c r="O33" s="86" t="str">
        <f>Global!AM25</f>
        <v>NA</v>
      </c>
      <c r="P33" s="87" t="str">
        <f>Global!AN25</f>
        <v>NA</v>
      </c>
      <c r="Q33" s="87" t="str">
        <f>Global!AO25</f>
        <v>NA</v>
      </c>
      <c r="R33" s="86">
        <f>+IF(Global!AR25=0,0,1)</f>
        <v>0</v>
      </c>
      <c r="S33" s="87">
        <f>Global!AR25</f>
        <v>0</v>
      </c>
      <c r="T33" s="87">
        <f>Global!AS25</f>
        <v>0</v>
      </c>
      <c r="U33" s="86">
        <f>Global!AY25</f>
        <v>0</v>
      </c>
      <c r="V33" s="109"/>
      <c r="W33" s="86">
        <f>Global!AZ25</f>
        <v>0</v>
      </c>
      <c r="X33" s="109"/>
      <c r="Y33" s="86">
        <f>Global!BA25</f>
        <v>0</v>
      </c>
      <c r="Z33" s="109"/>
      <c r="AA33" s="87">
        <f>IF(Global!AU25="na","NA",Global!AU25)</f>
        <v>0</v>
      </c>
      <c r="AB33" s="86">
        <f>IF(Global!AV25="na","NA",Global!AV25)</f>
        <v>0</v>
      </c>
      <c r="AC33" s="129">
        <f>Global!AW25</f>
        <v>0</v>
      </c>
    </row>
    <row r="34" spans="1:29">
      <c r="A34" s="90" t="str">
        <f>Global!$F26</f>
        <v>Escorez-E010c-0508</v>
      </c>
      <c r="B34" s="105" t="str">
        <f>Global!$C26</f>
        <v>MONT</v>
      </c>
      <c r="C34" s="86">
        <f>IFERROR(VLOOKUP(Global!L26,DATA!A$1:C$4,3,),0)</f>
        <v>0</v>
      </c>
      <c r="D34" s="87"/>
      <c r="E34" s="86" t="str">
        <f>IF(Global!M26="NA","NA",(IF(Global!M26=0,0,1)))</f>
        <v>NA</v>
      </c>
      <c r="F34" s="88"/>
      <c r="G34" s="86">
        <f>IFERROR(VLOOKUP(Global!AE26,DATA!B$1:C$4,2,),0)</f>
        <v>0</v>
      </c>
      <c r="H34" s="88"/>
      <c r="I34" s="87" t="str">
        <f>Global!AF26</f>
        <v>NA</v>
      </c>
      <c r="J34" s="87" t="str">
        <f>Global!AG26</f>
        <v>NA</v>
      </c>
      <c r="K34" s="87" t="str">
        <f>Global!AH26</f>
        <v>NA</v>
      </c>
      <c r="L34" s="87" t="str">
        <f>Global!AI26</f>
        <v>NA</v>
      </c>
      <c r="M34" s="86" t="str">
        <f>IF(Global!AL26="NA","NA",(IF(Global!AL26=0,0,1)))</f>
        <v>NA</v>
      </c>
      <c r="N34" s="88"/>
      <c r="O34" s="86" t="str">
        <f>Global!AM26</f>
        <v>NA</v>
      </c>
      <c r="P34" s="87" t="str">
        <f>Global!AN26</f>
        <v>NA</v>
      </c>
      <c r="Q34" s="87" t="str">
        <f>Global!AO26</f>
        <v>NA</v>
      </c>
      <c r="R34" s="86">
        <f>+IF(Global!AR26=0,0,1)</f>
        <v>0</v>
      </c>
      <c r="S34" s="87">
        <f>Global!AR26</f>
        <v>0</v>
      </c>
      <c r="T34" s="87">
        <f>Global!AS26</f>
        <v>0</v>
      </c>
      <c r="U34" s="86">
        <f>Global!AY26</f>
        <v>0</v>
      </c>
      <c r="V34" s="109"/>
      <c r="W34" s="86">
        <f>Global!AZ26</f>
        <v>0</v>
      </c>
      <c r="X34" s="109"/>
      <c r="Y34" s="86">
        <f>Global!BA26</f>
        <v>0</v>
      </c>
      <c r="Z34" s="109"/>
      <c r="AA34" s="87">
        <f>IF(Global!AU26="na","NA",Global!AU26)</f>
        <v>0</v>
      </c>
      <c r="AB34" s="86">
        <f>IF(Global!AV26="na","NA",Global!AV26)</f>
        <v>0</v>
      </c>
      <c r="AC34" s="129">
        <f>Global!AW26</f>
        <v>0</v>
      </c>
    </row>
    <row r="35" spans="1:29">
      <c r="A35" s="90" t="str">
        <f>Global!$F27</f>
        <v>Escorez-E011c-0511</v>
      </c>
      <c r="B35" s="105" t="str">
        <f>Global!$C27</f>
        <v>MONT</v>
      </c>
      <c r="C35" s="86">
        <f>IFERROR(VLOOKUP(Global!L27,DATA!A$1:C$4,3,),0)</f>
        <v>0</v>
      </c>
      <c r="D35" s="87"/>
      <c r="E35" s="86" t="str">
        <f>IF(Global!M27="NA","NA",(IF(Global!M27=0,0,1)))</f>
        <v>NA</v>
      </c>
      <c r="F35" s="88"/>
      <c r="G35" s="86">
        <f>IFERROR(VLOOKUP(Global!AE27,DATA!B$1:C$4,2,),0)</f>
        <v>0</v>
      </c>
      <c r="H35" s="88"/>
      <c r="I35" s="87" t="str">
        <f>Global!AF27</f>
        <v>NA</v>
      </c>
      <c r="J35" s="87" t="str">
        <f>Global!AG27</f>
        <v>NA</v>
      </c>
      <c r="K35" s="87" t="str">
        <f>Global!AH27</f>
        <v>NA</v>
      </c>
      <c r="L35" s="87" t="str">
        <f>Global!AI27</f>
        <v>NA</v>
      </c>
      <c r="M35" s="86" t="str">
        <f>IF(Global!AL27="NA","NA",(IF(Global!AL27=0,0,1)))</f>
        <v>NA</v>
      </c>
      <c r="N35" s="88"/>
      <c r="O35" s="86" t="str">
        <f>Global!AM27</f>
        <v>NA</v>
      </c>
      <c r="P35" s="87" t="str">
        <f>Global!AN27</f>
        <v>NA</v>
      </c>
      <c r="Q35" s="87" t="str">
        <f>Global!AO27</f>
        <v>NA</v>
      </c>
      <c r="R35" s="86">
        <f>+IF(Global!AR27=0,0,1)</f>
        <v>0</v>
      </c>
      <c r="S35" s="87">
        <f>Global!AR27</f>
        <v>0</v>
      </c>
      <c r="T35" s="87">
        <f>Global!AS27</f>
        <v>0</v>
      </c>
      <c r="U35" s="86">
        <f>Global!AY27</f>
        <v>0</v>
      </c>
      <c r="V35" s="109"/>
      <c r="W35" s="86">
        <f>Global!AZ27</f>
        <v>0</v>
      </c>
      <c r="X35" s="109"/>
      <c r="Y35" s="86">
        <f>Global!BA27</f>
        <v>0</v>
      </c>
      <c r="Z35" s="109"/>
      <c r="AA35" s="87">
        <f>IF(Global!AU27="na","NA",Global!AU27)</f>
        <v>0</v>
      </c>
      <c r="AB35" s="86">
        <f>IF(Global!AV27="na","NA",Global!AV27)</f>
        <v>0</v>
      </c>
      <c r="AC35" s="129">
        <f>Global!AW27</f>
        <v>0</v>
      </c>
    </row>
    <row r="36" spans="1:29">
      <c r="A36" s="90" t="str">
        <f>Global!$F28</f>
        <v>Escorez-E012c-0514</v>
      </c>
      <c r="B36" s="105" t="str">
        <f>Global!$C28</f>
        <v>MONT</v>
      </c>
      <c r="C36" s="86">
        <f>IFERROR(VLOOKUP(Global!L28,DATA!A$1:C$4,3,),0)</f>
        <v>0</v>
      </c>
      <c r="D36" s="87"/>
      <c r="E36" s="86" t="str">
        <f>IF(Global!M28="NA","NA",(IF(Global!M28=0,0,1)))</f>
        <v>NA</v>
      </c>
      <c r="F36" s="88"/>
      <c r="G36" s="86">
        <f>IFERROR(VLOOKUP(Global!AE28,DATA!B$1:C$4,2,),0)</f>
        <v>0</v>
      </c>
      <c r="H36" s="88"/>
      <c r="I36" s="87" t="str">
        <f>Global!AF28</f>
        <v>NA</v>
      </c>
      <c r="J36" s="87" t="str">
        <f>Global!AG28</f>
        <v>NA</v>
      </c>
      <c r="K36" s="87" t="str">
        <f>Global!AH28</f>
        <v>NA</v>
      </c>
      <c r="L36" s="87" t="str">
        <f>Global!AI28</f>
        <v>NA</v>
      </c>
      <c r="M36" s="86" t="str">
        <f>IF(Global!AL28="NA","NA",(IF(Global!AL28=0,0,1)))</f>
        <v>NA</v>
      </c>
      <c r="N36" s="88"/>
      <c r="O36" s="86" t="str">
        <f>Global!AM28</f>
        <v>NA</v>
      </c>
      <c r="P36" s="87" t="str">
        <f>Global!AN28</f>
        <v>NA</v>
      </c>
      <c r="Q36" s="87" t="str">
        <f>Global!AO28</f>
        <v>NA</v>
      </c>
      <c r="R36" s="86">
        <f>+IF(Global!AR28=0,0,1)</f>
        <v>0</v>
      </c>
      <c r="S36" s="87">
        <f>Global!AR28</f>
        <v>0</v>
      </c>
      <c r="T36" s="87">
        <f>Global!AS28</f>
        <v>0</v>
      </c>
      <c r="U36" s="86">
        <f>Global!AY28</f>
        <v>0</v>
      </c>
      <c r="V36" s="109"/>
      <c r="W36" s="86">
        <f>Global!AZ28</f>
        <v>0</v>
      </c>
      <c r="X36" s="109"/>
      <c r="Y36" s="86">
        <f>Global!BA28</f>
        <v>0</v>
      </c>
      <c r="Z36" s="109"/>
      <c r="AA36" s="87">
        <f>IF(Global!AU28="na","NA",Global!AU28)</f>
        <v>0</v>
      </c>
      <c r="AB36" s="86">
        <f>IF(Global!AV28="na","NA",Global!AV28)</f>
        <v>0</v>
      </c>
      <c r="AC36" s="129">
        <f>Global!AW28</f>
        <v>0</v>
      </c>
    </row>
    <row r="37" spans="1:29">
      <c r="A37" s="90" t="str">
        <f>Global!$F29</f>
        <v>Escorez-E013c-0517</v>
      </c>
      <c r="B37" s="105" t="str">
        <f>Global!$C29</f>
        <v>MONT</v>
      </c>
      <c r="C37" s="86">
        <f>IFERROR(VLOOKUP(Global!L29,DATA!A$1:C$4,3,),0)</f>
        <v>0</v>
      </c>
      <c r="D37" s="87"/>
      <c r="E37" s="86" t="str">
        <f>IF(Global!M29="NA","NA",(IF(Global!M29=0,0,1)))</f>
        <v>NA</v>
      </c>
      <c r="F37" s="88"/>
      <c r="G37" s="86">
        <f>IFERROR(VLOOKUP(Global!AE29,DATA!B$1:C$4,2,),0)</f>
        <v>0</v>
      </c>
      <c r="H37" s="88"/>
      <c r="I37" s="87" t="str">
        <f>Global!AF29</f>
        <v>NA</v>
      </c>
      <c r="J37" s="87" t="str">
        <f>Global!AG29</f>
        <v>NA</v>
      </c>
      <c r="K37" s="87" t="str">
        <f>Global!AH29</f>
        <v>NA</v>
      </c>
      <c r="L37" s="87" t="str">
        <f>Global!AI29</f>
        <v>NA</v>
      </c>
      <c r="M37" s="86" t="str">
        <f>IF(Global!AL29="NA","NA",(IF(Global!AL29=0,0,1)))</f>
        <v>NA</v>
      </c>
      <c r="N37" s="88"/>
      <c r="O37" s="86" t="str">
        <f>Global!AM29</f>
        <v>NA</v>
      </c>
      <c r="P37" s="87" t="str">
        <f>Global!AN29</f>
        <v>NA</v>
      </c>
      <c r="Q37" s="87" t="str">
        <f>Global!AO29</f>
        <v>NA</v>
      </c>
      <c r="R37" s="86">
        <f>+IF(Global!AR29=0,0,1)</f>
        <v>0</v>
      </c>
      <c r="S37" s="87">
        <f>Global!AR29</f>
        <v>0</v>
      </c>
      <c r="T37" s="87">
        <f>Global!AS29</f>
        <v>0</v>
      </c>
      <c r="U37" s="86">
        <f>Global!AY29</f>
        <v>0</v>
      </c>
      <c r="V37" s="109"/>
      <c r="W37" s="86">
        <f>Global!AZ29</f>
        <v>0</v>
      </c>
      <c r="X37" s="109"/>
      <c r="Y37" s="86">
        <f>Global!BA29</f>
        <v>0</v>
      </c>
      <c r="Z37" s="109"/>
      <c r="AA37" s="87">
        <f>IF(Global!AU29="na","NA",Global!AU29)</f>
        <v>0</v>
      </c>
      <c r="AB37" s="86">
        <f>IF(Global!AV29="na","NA",Global!AV29)</f>
        <v>0</v>
      </c>
      <c r="AC37" s="129">
        <f>Global!AW29</f>
        <v>0</v>
      </c>
    </row>
    <row r="38" spans="1:29">
      <c r="A38" s="90" t="str">
        <f>Global!$F30</f>
        <v>Escorez-E017c-0520</v>
      </c>
      <c r="B38" s="105" t="str">
        <f>Global!$C30</f>
        <v>MONT</v>
      </c>
      <c r="C38" s="86">
        <f>IFERROR(VLOOKUP(Global!L30,DATA!A$1:C$4,3,),0)</f>
        <v>0</v>
      </c>
      <c r="D38" s="87"/>
      <c r="E38" s="86" t="str">
        <f>IF(Global!M30="NA","NA",(IF(Global!M30=0,0,1)))</f>
        <v>NA</v>
      </c>
      <c r="F38" s="88"/>
      <c r="G38" s="86">
        <f>IFERROR(VLOOKUP(Global!AE30,DATA!B$1:C$4,2,),0)</f>
        <v>0</v>
      </c>
      <c r="H38" s="88"/>
      <c r="I38" s="87" t="str">
        <f>Global!AF30</f>
        <v>NA</v>
      </c>
      <c r="J38" s="87" t="str">
        <f>Global!AG30</f>
        <v>NA</v>
      </c>
      <c r="K38" s="87" t="str">
        <f>Global!AH30</f>
        <v>NA</v>
      </c>
      <c r="L38" s="87" t="str">
        <f>Global!AI30</f>
        <v>NA</v>
      </c>
      <c r="M38" s="86" t="str">
        <f>IF(Global!AL30="NA","NA",(IF(Global!AL30=0,0,1)))</f>
        <v>NA</v>
      </c>
      <c r="N38" s="88"/>
      <c r="O38" s="86" t="str">
        <f>Global!AM30</f>
        <v>NA</v>
      </c>
      <c r="P38" s="87" t="str">
        <f>Global!AN30</f>
        <v>NA</v>
      </c>
      <c r="Q38" s="87" t="str">
        <f>Global!AO30</f>
        <v>NA</v>
      </c>
      <c r="R38" s="86">
        <f>+IF(Global!AR30=0,0,1)</f>
        <v>0</v>
      </c>
      <c r="S38" s="87">
        <f>Global!AR30</f>
        <v>0</v>
      </c>
      <c r="T38" s="87">
        <f>Global!AS30</f>
        <v>0</v>
      </c>
      <c r="U38" s="86">
        <f>Global!AY30</f>
        <v>0</v>
      </c>
      <c r="V38" s="109"/>
      <c r="W38" s="86">
        <f>Global!AZ30</f>
        <v>0</v>
      </c>
      <c r="X38" s="109"/>
      <c r="Y38" s="86">
        <f>Global!BA30</f>
        <v>0</v>
      </c>
      <c r="Z38" s="109"/>
      <c r="AA38" s="87">
        <f>IF(Global!AU30="na","NA",Global!AU30)</f>
        <v>0</v>
      </c>
      <c r="AB38" s="86">
        <f>IF(Global!AV30="na","NA",Global!AV30)</f>
        <v>0</v>
      </c>
      <c r="AC38" s="129">
        <f>Global!AW30</f>
        <v>0</v>
      </c>
    </row>
    <row r="39" spans="1:29">
      <c r="A39" s="90" t="str">
        <f>Global!$F31</f>
        <v>Escorez-E018c-0523</v>
      </c>
      <c r="B39" s="105" t="str">
        <f>Global!$C31</f>
        <v>MONT</v>
      </c>
      <c r="C39" s="86">
        <f>IFERROR(VLOOKUP(Global!L31,DATA!A$1:C$4,3,),0)</f>
        <v>0</v>
      </c>
      <c r="D39" s="87"/>
      <c r="E39" s="86" t="str">
        <f>IF(Global!M31="NA","NA",(IF(Global!M31=0,0,1)))</f>
        <v>NA</v>
      </c>
      <c r="F39" s="88"/>
      <c r="G39" s="86">
        <f>IFERROR(VLOOKUP(Global!AE31,DATA!B$1:C$4,2,),0)</f>
        <v>0</v>
      </c>
      <c r="H39" s="88"/>
      <c r="I39" s="87" t="str">
        <f>Global!AF31</f>
        <v>NA</v>
      </c>
      <c r="J39" s="87" t="str">
        <f>Global!AG31</f>
        <v>NA</v>
      </c>
      <c r="K39" s="87" t="str">
        <f>Global!AH31</f>
        <v>NA</v>
      </c>
      <c r="L39" s="87" t="str">
        <f>Global!AI31</f>
        <v>NA</v>
      </c>
      <c r="M39" s="86" t="str">
        <f>IF(Global!AL31="NA","NA",(IF(Global!AL31=0,0,1)))</f>
        <v>NA</v>
      </c>
      <c r="N39" s="88"/>
      <c r="O39" s="86" t="str">
        <f>Global!AM31</f>
        <v>NA</v>
      </c>
      <c r="P39" s="87" t="str">
        <f>Global!AN31</f>
        <v>NA</v>
      </c>
      <c r="Q39" s="87" t="str">
        <f>Global!AO31</f>
        <v>NA</v>
      </c>
      <c r="R39" s="86">
        <f>+IF(Global!AR31=0,0,1)</f>
        <v>0</v>
      </c>
      <c r="S39" s="87">
        <f>Global!AR31</f>
        <v>0</v>
      </c>
      <c r="T39" s="87">
        <f>Global!AS31</f>
        <v>0</v>
      </c>
      <c r="U39" s="86">
        <f>Global!AY31</f>
        <v>0</v>
      </c>
      <c r="V39" s="109"/>
      <c r="W39" s="86">
        <f>Global!AZ31</f>
        <v>0</v>
      </c>
      <c r="X39" s="109"/>
      <c r="Y39" s="86">
        <f>Global!BA31</f>
        <v>0</v>
      </c>
      <c r="Z39" s="109"/>
      <c r="AA39" s="87">
        <f>IF(Global!AU31="na","NA",Global!AU31)</f>
        <v>0</v>
      </c>
      <c r="AB39" s="86">
        <f>IF(Global!AV31="na","NA",Global!AV31)</f>
        <v>0</v>
      </c>
      <c r="AC39" s="129">
        <f>Global!AW31</f>
        <v>0</v>
      </c>
    </row>
    <row r="40" spans="1:29">
      <c r="A40" s="90" t="str">
        <f>Global!$F32</f>
        <v>Escorez-E120f-0050</v>
      </c>
      <c r="B40" s="105" t="str">
        <f>Global!$C32</f>
        <v>MONT</v>
      </c>
      <c r="C40" s="86">
        <f>IFERROR(VLOOKUP(Global!L32,DATA!A$1:C$4,3,),0)</f>
        <v>0</v>
      </c>
      <c r="D40" s="87"/>
      <c r="E40" s="86">
        <f>IF(Global!M32="NA","NA",(IF(Global!M32=0,0,1)))</f>
        <v>0</v>
      </c>
      <c r="F40" s="88"/>
      <c r="G40" s="86">
        <f>IFERROR(VLOOKUP(Global!AE32,DATA!B$1:C$4,2,),0)</f>
        <v>0</v>
      </c>
      <c r="H40" s="88"/>
      <c r="I40" s="87" t="str">
        <f>Global!AF32</f>
        <v>NA</v>
      </c>
      <c r="J40" s="87" t="str">
        <f>Global!AG32</f>
        <v>NA</v>
      </c>
      <c r="K40" s="87" t="str">
        <f>Global!AH32</f>
        <v>NA</v>
      </c>
      <c r="L40" s="87" t="str">
        <f>Global!AI32</f>
        <v>NA</v>
      </c>
      <c r="M40" s="86" t="str">
        <f>IF(Global!AL32="NA","NA",(IF(Global!AL32=0,0,1)))</f>
        <v>NA</v>
      </c>
      <c r="N40" s="88"/>
      <c r="O40" s="86" t="str">
        <f>Global!AM32</f>
        <v>NA</v>
      </c>
      <c r="P40" s="87" t="str">
        <f>Global!AN32</f>
        <v>NA</v>
      </c>
      <c r="Q40" s="87" t="str">
        <f>Global!AO32</f>
        <v>NA</v>
      </c>
      <c r="R40" s="86">
        <f>+IF(Global!AR32=0,0,1)</f>
        <v>0</v>
      </c>
      <c r="S40" s="87">
        <f>Global!AR32</f>
        <v>0</v>
      </c>
      <c r="T40" s="87">
        <f>Global!AS32</f>
        <v>0</v>
      </c>
      <c r="U40" s="86">
        <f>Global!AY32</f>
        <v>0</v>
      </c>
      <c r="V40" s="109"/>
      <c r="W40" s="86">
        <f>Global!AZ32</f>
        <v>0</v>
      </c>
      <c r="X40" s="109"/>
      <c r="Y40" s="86">
        <f>Global!BA32</f>
        <v>0</v>
      </c>
      <c r="Z40" s="109"/>
      <c r="AA40" s="87">
        <f>IF(Global!AU32="na","NA",Global!AU32)</f>
        <v>0</v>
      </c>
      <c r="AB40" s="86">
        <f>IF(Global!AV32="na","NA",Global!AV32)</f>
        <v>0</v>
      </c>
      <c r="AC40" s="129">
        <f>Global!AW32</f>
        <v>0</v>
      </c>
    </row>
    <row r="41" spans="1:29">
      <c r="A41" s="90" t="str">
        <f>Global!$F33</f>
        <v>Escorez-E121c-0052</v>
      </c>
      <c r="B41" s="105">
        <f>Global!$C33</f>
        <v>0</v>
      </c>
      <c r="C41" s="86">
        <f>IFERROR(VLOOKUP(Global!L33,DATA!A$1:C$4,3,),0)</f>
        <v>0</v>
      </c>
      <c r="D41" s="88"/>
      <c r="E41" s="86">
        <f>IF(Global!M33="NA","NA",(IF(Global!M33=0,0,1)))</f>
        <v>0</v>
      </c>
      <c r="F41" s="88"/>
      <c r="G41" s="86">
        <f>IFERROR(VLOOKUP(Global!AE33,DATA!B$1:C$4,2,),0)</f>
        <v>0</v>
      </c>
      <c r="H41" s="88"/>
      <c r="I41" s="87">
        <f>Global!AF33</f>
        <v>0</v>
      </c>
      <c r="J41" s="87">
        <f>Global!AG33</f>
        <v>0</v>
      </c>
      <c r="K41" s="87">
        <f>Global!AH33</f>
        <v>0</v>
      </c>
      <c r="L41" s="87">
        <f>Global!AI33</f>
        <v>0</v>
      </c>
      <c r="M41" s="86">
        <f>IF(Global!AL33="NA","NA",(IF(Global!AL33=0,0,1)))</f>
        <v>0</v>
      </c>
      <c r="N41" s="88"/>
      <c r="O41" s="86">
        <f>Global!AM33</f>
        <v>0</v>
      </c>
      <c r="P41" s="87">
        <f>Global!AN33</f>
        <v>0</v>
      </c>
      <c r="Q41" s="87">
        <f>Global!AO33</f>
        <v>0</v>
      </c>
      <c r="R41" s="86">
        <f>+IF(Global!AR33=0,0,1)</f>
        <v>0</v>
      </c>
      <c r="S41" s="87">
        <f>Global!AR33</f>
        <v>0</v>
      </c>
      <c r="T41" s="87">
        <f>Global!AS33</f>
        <v>0</v>
      </c>
      <c r="U41" s="86">
        <f>Global!AY33</f>
        <v>0</v>
      </c>
      <c r="V41" s="109"/>
      <c r="W41" s="86">
        <f>Global!AZ33</f>
        <v>0</v>
      </c>
      <c r="X41" s="109"/>
      <c r="Y41" s="86">
        <f>Global!BA33</f>
        <v>0</v>
      </c>
      <c r="Z41" s="109"/>
      <c r="AA41" s="87">
        <f>IF(Global!AU33="na","NA",Global!AU33)</f>
        <v>0</v>
      </c>
      <c r="AB41" s="86">
        <f>IF(Global!AV33="na","NA",Global!AV33)</f>
        <v>0</v>
      </c>
      <c r="AC41" s="129">
        <f>Global!AW33</f>
        <v>0</v>
      </c>
    </row>
    <row r="42" spans="1:29">
      <c r="A42" s="90" t="str">
        <f>Global!$F34</f>
        <v>Escorez-E145-0115</v>
      </c>
      <c r="B42" s="105" t="str">
        <f>Global!$C34</f>
        <v>MONT</v>
      </c>
      <c r="C42" s="86">
        <f>IFERROR(VLOOKUP(Global!L34,DATA!A$1:C$4,3,),0)</f>
        <v>0</v>
      </c>
      <c r="D42" s="87"/>
      <c r="E42" s="86">
        <f>IF(Global!M34="NA","NA",(IF(Global!M34=0,0,1)))</f>
        <v>0</v>
      </c>
      <c r="F42" s="88"/>
      <c r="G42" s="86">
        <f>IFERROR(VLOOKUP(Global!AE34,DATA!B$1:C$4,2,),0)</f>
        <v>0</v>
      </c>
      <c r="H42" s="88"/>
      <c r="I42" s="87" t="str">
        <f>Global!AF34</f>
        <v>NA</v>
      </c>
      <c r="J42" s="87" t="str">
        <f>Global!AG34</f>
        <v>NA</v>
      </c>
      <c r="K42" s="87" t="str">
        <f>Global!AH34</f>
        <v>NA</v>
      </c>
      <c r="L42" s="87" t="str">
        <f>Global!AI34</f>
        <v>NA</v>
      </c>
      <c r="M42" s="86" t="str">
        <f>IF(Global!AL34="NA","NA",(IF(Global!AL34=0,0,1)))</f>
        <v>NA</v>
      </c>
      <c r="N42" s="88"/>
      <c r="O42" s="86" t="str">
        <f>Global!AM34</f>
        <v>NA</v>
      </c>
      <c r="P42" s="87" t="str">
        <f>Global!AN34</f>
        <v>NA</v>
      </c>
      <c r="Q42" s="87" t="str">
        <f>Global!AO34</f>
        <v>NA</v>
      </c>
      <c r="R42" s="86">
        <f>+IF(Global!AR34=0,0,1)</f>
        <v>0</v>
      </c>
      <c r="S42" s="87">
        <f>Global!AR34</f>
        <v>0</v>
      </c>
      <c r="T42" s="87">
        <f>Global!AS34</f>
        <v>0</v>
      </c>
      <c r="U42" s="86">
        <f>Global!AY34</f>
        <v>0</v>
      </c>
      <c r="V42" s="109"/>
      <c r="W42" s="86">
        <f>Global!AZ34</f>
        <v>0</v>
      </c>
      <c r="X42" s="109"/>
      <c r="Y42" s="86">
        <f>Global!BA34</f>
        <v>0</v>
      </c>
      <c r="Z42" s="109"/>
      <c r="AA42" s="87">
        <f>IF(Global!AU34="na","NA",Global!AU34)</f>
        <v>0</v>
      </c>
      <c r="AB42" s="86">
        <f>IF(Global!AV34="na","NA",Global!AV34)</f>
        <v>0</v>
      </c>
      <c r="AC42" s="129">
        <f>Global!AW34</f>
        <v>0</v>
      </c>
    </row>
    <row r="43" spans="1:29">
      <c r="A43" s="90" t="str">
        <f>Global!$F35</f>
        <v>Escorez-E152-0089</v>
      </c>
      <c r="B43" s="105" t="str">
        <f>Global!$C35</f>
        <v>MONT/METAL</v>
      </c>
      <c r="C43" s="86">
        <f>IFERROR(VLOOKUP(Global!L35,DATA!A$1:C$4,3,),0)</f>
        <v>1</v>
      </c>
      <c r="D43" s="87"/>
      <c r="E43" s="86">
        <f>IF(Global!M35="NA","NA",(IF(Global!M35=0,0,1)))</f>
        <v>0</v>
      </c>
      <c r="F43" s="88"/>
      <c r="G43" s="86">
        <f>IFERROR(VLOOKUP(Global!AE35,DATA!B$1:C$4,2,),0)</f>
        <v>0</v>
      </c>
      <c r="H43" s="88"/>
      <c r="I43" s="87" t="str">
        <f>Global!AF35</f>
        <v>NA</v>
      </c>
      <c r="J43" s="87" t="str">
        <f>Global!AG35</f>
        <v>NA</v>
      </c>
      <c r="K43" s="87" t="str">
        <f>Global!AH35</f>
        <v>NA</v>
      </c>
      <c r="L43" s="87" t="str">
        <f>Global!AI35</f>
        <v>NA</v>
      </c>
      <c r="M43" s="86" t="str">
        <f>IF(Global!AL35="NA","NA",(IF(Global!AL35=0,0,1)))</f>
        <v>NA</v>
      </c>
      <c r="N43" s="88"/>
      <c r="O43" s="86">
        <f>Global!AM35</f>
        <v>0</v>
      </c>
      <c r="P43" s="87">
        <f>Global!AN35</f>
        <v>0</v>
      </c>
      <c r="Q43" s="87">
        <f>Global!AO35</f>
        <v>0</v>
      </c>
      <c r="R43" s="86">
        <f>+IF(Global!AR35=0,0,1)</f>
        <v>0</v>
      </c>
      <c r="S43" s="87">
        <f>Global!AR35</f>
        <v>0</v>
      </c>
      <c r="T43" s="87">
        <f>Global!AS35</f>
        <v>0</v>
      </c>
      <c r="U43" s="86">
        <f>Global!AY35</f>
        <v>0</v>
      </c>
      <c r="V43" s="109"/>
      <c r="W43" s="86">
        <f>Global!AZ35</f>
        <v>0</v>
      </c>
      <c r="X43" s="109"/>
      <c r="Y43" s="86">
        <f>Global!BA35</f>
        <v>0</v>
      </c>
      <c r="Z43" s="109"/>
      <c r="AA43" s="87">
        <f>IF(Global!AU35="na","NA",Global!AU35)</f>
        <v>0</v>
      </c>
      <c r="AB43" s="86">
        <f>IF(Global!AV35="na","NA",Global!AV35)</f>
        <v>0</v>
      </c>
      <c r="AC43" s="129">
        <f>Global!AW35</f>
        <v>0</v>
      </c>
    </row>
    <row r="44" spans="1:29">
      <c r="A44" s="90" t="str">
        <f>Global!$F36</f>
        <v>Escorez-E153-0091</v>
      </c>
      <c r="B44" s="105" t="str">
        <f>Global!$C36</f>
        <v>MONT/METAL</v>
      </c>
      <c r="C44" s="86">
        <f>IFERROR(VLOOKUP(Global!L36,DATA!A$1:C$4,3,),0)</f>
        <v>1</v>
      </c>
      <c r="D44" s="87"/>
      <c r="E44" s="86">
        <f>IF(Global!M36="NA","NA",(IF(Global!M36=0,0,1)))</f>
        <v>0</v>
      </c>
      <c r="F44" s="88"/>
      <c r="G44" s="86">
        <f>IFERROR(VLOOKUP(Global!AE36,DATA!B$1:C$4,2,),0)</f>
        <v>0</v>
      </c>
      <c r="H44" s="88"/>
      <c r="I44" s="87" t="str">
        <f>Global!AF36</f>
        <v>NA</v>
      </c>
      <c r="J44" s="87" t="str">
        <f>Global!AG36</f>
        <v>NA</v>
      </c>
      <c r="K44" s="87" t="str">
        <f>Global!AH36</f>
        <v>NA</v>
      </c>
      <c r="L44" s="87" t="str">
        <f>Global!AI36</f>
        <v>NA</v>
      </c>
      <c r="M44" s="86" t="str">
        <f>IF(Global!AL36="NA","NA",(IF(Global!AL36=0,0,1)))</f>
        <v>NA</v>
      </c>
      <c r="N44" s="88"/>
      <c r="O44" s="86">
        <f>Global!AM36</f>
        <v>0</v>
      </c>
      <c r="P44" s="87">
        <f>Global!AN36</f>
        <v>0</v>
      </c>
      <c r="Q44" s="87">
        <f>Global!AO36</f>
        <v>0</v>
      </c>
      <c r="R44" s="86">
        <f>+IF(Global!AR36=0,0,1)</f>
        <v>0</v>
      </c>
      <c r="S44" s="87">
        <f>Global!AR36</f>
        <v>0</v>
      </c>
      <c r="T44" s="87">
        <f>Global!AS36</f>
        <v>0</v>
      </c>
      <c r="U44" s="86">
        <f>Global!AY36</f>
        <v>0</v>
      </c>
      <c r="V44" s="109"/>
      <c r="W44" s="86">
        <f>Global!AZ36</f>
        <v>0</v>
      </c>
      <c r="X44" s="109"/>
      <c r="Y44" s="86">
        <f>Global!BA36</f>
        <v>0</v>
      </c>
      <c r="Z44" s="109"/>
      <c r="AA44" s="87">
        <f>IF(Global!AU36="na","NA",Global!AU36)</f>
        <v>0</v>
      </c>
      <c r="AB44" s="86">
        <f>IF(Global!AV36="na","NA",Global!AV36)</f>
        <v>0</v>
      </c>
      <c r="AC44" s="129">
        <f>Global!AW36</f>
        <v>0</v>
      </c>
    </row>
    <row r="45" spans="1:29">
      <c r="A45" s="90" t="str">
        <f>Global!$F37</f>
        <v>Escorez-E154c-0093</v>
      </c>
      <c r="B45" s="105" t="str">
        <f>Global!$C37</f>
        <v>MONT</v>
      </c>
      <c r="C45" s="86">
        <f>IFERROR(VLOOKUP(Global!L37,DATA!A$1:C$4,3,),0)</f>
        <v>0</v>
      </c>
      <c r="D45" s="87"/>
      <c r="E45" s="86" t="str">
        <f>IF(Global!M37="NA","NA",(IF(Global!M37=0,0,1)))</f>
        <v>NA</v>
      </c>
      <c r="F45" s="88"/>
      <c r="G45" s="86">
        <f>IFERROR(VLOOKUP(Global!AE37,DATA!B$1:C$4,2,),0)</f>
        <v>0</v>
      </c>
      <c r="H45" s="88"/>
      <c r="I45" s="87" t="str">
        <f>Global!AF37</f>
        <v>NA</v>
      </c>
      <c r="J45" s="87" t="str">
        <f>Global!AG37</f>
        <v>NA</v>
      </c>
      <c r="K45" s="87" t="str">
        <f>Global!AH37</f>
        <v>NA</v>
      </c>
      <c r="L45" s="87" t="str">
        <f>Global!AI37</f>
        <v>NA</v>
      </c>
      <c r="M45" s="86" t="str">
        <f>IF(Global!AL37="NA","NA",(IF(Global!AL37=0,0,1)))</f>
        <v>NA</v>
      </c>
      <c r="N45" s="88"/>
      <c r="O45" s="86" t="str">
        <f>Global!AM37</f>
        <v>NA</v>
      </c>
      <c r="P45" s="87" t="str">
        <f>Global!AN37</f>
        <v>NA</v>
      </c>
      <c r="Q45" s="87" t="str">
        <f>Global!AO37</f>
        <v>NA</v>
      </c>
      <c r="R45" s="86">
        <f>+IF(Global!AR37=0,0,1)</f>
        <v>0</v>
      </c>
      <c r="S45" s="87">
        <f>Global!AR37</f>
        <v>0</v>
      </c>
      <c r="T45" s="87">
        <f>Global!AS37</f>
        <v>0</v>
      </c>
      <c r="U45" s="86">
        <f>Global!AY37</f>
        <v>0</v>
      </c>
      <c r="V45" s="109"/>
      <c r="W45" s="86">
        <f>Global!AZ37</f>
        <v>0</v>
      </c>
      <c r="X45" s="109"/>
      <c r="Y45" s="86">
        <f>Global!BA37</f>
        <v>0</v>
      </c>
      <c r="Z45" s="109"/>
      <c r="AA45" s="87">
        <f>IF(Global!AU37="na","NA",Global!AU37)</f>
        <v>0</v>
      </c>
      <c r="AB45" s="86">
        <f>IF(Global!AV37="na","NA",Global!AV37)</f>
        <v>0</v>
      </c>
      <c r="AC45" s="129">
        <f>Global!AW37</f>
        <v>0</v>
      </c>
    </row>
    <row r="46" spans="1:29">
      <c r="A46" s="90" t="str">
        <f>Global!$F38</f>
        <v>Escorez-E160-0107</v>
      </c>
      <c r="B46" s="105" t="str">
        <f>Global!$C38</f>
        <v>MONT</v>
      </c>
      <c r="C46" s="86">
        <f>IFERROR(VLOOKUP(Global!L38,DATA!A$1:C$4,3,),0)</f>
        <v>0</v>
      </c>
      <c r="D46" s="87"/>
      <c r="E46" s="86" t="str">
        <f>IF(Global!M38="NA","NA",(IF(Global!M38=0,0,1)))</f>
        <v>NA</v>
      </c>
      <c r="F46" s="88"/>
      <c r="G46" s="86">
        <f>IFERROR(VLOOKUP(Global!AE38,DATA!B$1:C$4,2,),0)</f>
        <v>0</v>
      </c>
      <c r="H46" s="88"/>
      <c r="I46" s="87" t="str">
        <f>Global!AF38</f>
        <v>NA</v>
      </c>
      <c r="J46" s="87" t="str">
        <f>Global!AG38</f>
        <v>NA</v>
      </c>
      <c r="K46" s="87" t="str">
        <f>Global!AH38</f>
        <v>NA</v>
      </c>
      <c r="L46" s="87" t="str">
        <f>Global!AI38</f>
        <v>NA</v>
      </c>
      <c r="M46" s="86" t="str">
        <f>IF(Global!AL38="NA","NA",(IF(Global!AL38=0,0,1)))</f>
        <v>NA</v>
      </c>
      <c r="N46" s="88"/>
      <c r="O46" s="86" t="str">
        <f>Global!AM38</f>
        <v>NA</v>
      </c>
      <c r="P46" s="87" t="str">
        <f>Global!AN38</f>
        <v>NA</v>
      </c>
      <c r="Q46" s="87" t="str">
        <f>Global!AO38</f>
        <v>NA</v>
      </c>
      <c r="R46" s="86">
        <f>+IF(Global!AR38=0,0,1)</f>
        <v>0</v>
      </c>
      <c r="S46" s="87">
        <f>Global!AR38</f>
        <v>0</v>
      </c>
      <c r="T46" s="87">
        <f>Global!AS38</f>
        <v>0</v>
      </c>
      <c r="U46" s="86">
        <f>Global!AY38</f>
        <v>0</v>
      </c>
      <c r="V46" s="109"/>
      <c r="W46" s="86">
        <f>Global!AZ38</f>
        <v>0</v>
      </c>
      <c r="X46" s="109"/>
      <c r="Y46" s="86">
        <f>Global!BA38</f>
        <v>0</v>
      </c>
      <c r="Z46" s="109"/>
      <c r="AA46" s="87">
        <f>IF(Global!AU38="na","NA",Global!AU38)</f>
        <v>0</v>
      </c>
      <c r="AB46" s="86">
        <f>IF(Global!AV38="na","NA",Global!AV38)</f>
        <v>0</v>
      </c>
      <c r="AC46" s="129">
        <f>Global!AW38</f>
        <v>0</v>
      </c>
    </row>
    <row r="47" spans="1:29">
      <c r="A47" s="90" t="str">
        <f>Global!$F39</f>
        <v>Escorez-E163A-0108</v>
      </c>
      <c r="B47" s="105" t="str">
        <f>Global!$C39</f>
        <v>MONT</v>
      </c>
      <c r="C47" s="86">
        <f>IFERROR(VLOOKUP(Global!L39,DATA!A$1:C$4,3,),0)</f>
        <v>0</v>
      </c>
      <c r="D47" s="87"/>
      <c r="E47" s="86" t="str">
        <f>IF(Global!M39="NA","NA",(IF(Global!M39=0,0,1)))</f>
        <v>NA</v>
      </c>
      <c r="F47" s="88"/>
      <c r="G47" s="86">
        <f>IFERROR(VLOOKUP(Global!AE39,DATA!B$1:C$4,2,),0)</f>
        <v>0</v>
      </c>
      <c r="H47" s="88"/>
      <c r="I47" s="87" t="str">
        <f>Global!AF39</f>
        <v>NA</v>
      </c>
      <c r="J47" s="87" t="str">
        <f>Global!AG39</f>
        <v>NA</v>
      </c>
      <c r="K47" s="87" t="str">
        <f>Global!AH39</f>
        <v>NA</v>
      </c>
      <c r="L47" s="87" t="str">
        <f>Global!AI39</f>
        <v>NA</v>
      </c>
      <c r="M47" s="86" t="str">
        <f>IF(Global!AL39="NA","NA",(IF(Global!AL39=0,0,1)))</f>
        <v>NA</v>
      </c>
      <c r="N47" s="88"/>
      <c r="O47" s="86" t="str">
        <f>Global!AM39</f>
        <v>NA</v>
      </c>
      <c r="P47" s="87" t="str">
        <f>Global!AN39</f>
        <v>NA</v>
      </c>
      <c r="Q47" s="87" t="str">
        <f>Global!AO39</f>
        <v>NA</v>
      </c>
      <c r="R47" s="86">
        <f>+IF(Global!AR39=0,0,1)</f>
        <v>0</v>
      </c>
      <c r="S47" s="87">
        <f>Global!AR39</f>
        <v>0</v>
      </c>
      <c r="T47" s="87">
        <f>Global!AS39</f>
        <v>0</v>
      </c>
      <c r="U47" s="86">
        <f>Global!AY39</f>
        <v>0</v>
      </c>
      <c r="V47" s="109"/>
      <c r="W47" s="86">
        <f>Global!AZ39</f>
        <v>0</v>
      </c>
      <c r="X47" s="109"/>
      <c r="Y47" s="86">
        <f>Global!BA39</f>
        <v>0</v>
      </c>
      <c r="Z47" s="109"/>
      <c r="AA47" s="87">
        <f>IF(Global!AU39="na","NA",Global!AU39)</f>
        <v>0</v>
      </c>
      <c r="AB47" s="86">
        <f>IF(Global!AV39="na","NA",Global!AV39)</f>
        <v>0</v>
      </c>
      <c r="AC47" s="129">
        <f>Global!AW39</f>
        <v>0</v>
      </c>
    </row>
    <row r="48" spans="1:29">
      <c r="A48" s="90" t="str">
        <f>Global!$F40</f>
        <v>Escorez-E165-0464</v>
      </c>
      <c r="B48" s="105" t="str">
        <f>Global!$C40</f>
        <v>MONT</v>
      </c>
      <c r="C48" s="86">
        <f>IFERROR(VLOOKUP(Global!L40,DATA!A$1:C$4,3,),0)</f>
        <v>0</v>
      </c>
      <c r="D48" s="87"/>
      <c r="E48" s="86" t="str">
        <f>IF(Global!M40="NA","NA",(IF(Global!M40=0,0,1)))</f>
        <v>NA</v>
      </c>
      <c r="F48" s="88"/>
      <c r="G48" s="86">
        <f>IFERROR(VLOOKUP(Global!AE40,DATA!B$1:C$4,2,),0)</f>
        <v>0</v>
      </c>
      <c r="H48" s="88"/>
      <c r="I48" s="87" t="str">
        <f>Global!AF40</f>
        <v>NA</v>
      </c>
      <c r="J48" s="87" t="str">
        <f>Global!AG40</f>
        <v>NA</v>
      </c>
      <c r="K48" s="87" t="str">
        <f>Global!AH40</f>
        <v>NA</v>
      </c>
      <c r="L48" s="87" t="str">
        <f>Global!AI40</f>
        <v>NA</v>
      </c>
      <c r="M48" s="86" t="str">
        <f>IF(Global!AL40="NA","NA",(IF(Global!AL40=0,0,1)))</f>
        <v>NA</v>
      </c>
      <c r="N48" s="88"/>
      <c r="O48" s="86" t="str">
        <f>Global!AM40</f>
        <v>NA</v>
      </c>
      <c r="P48" s="87" t="str">
        <f>Global!AN40</f>
        <v>NA</v>
      </c>
      <c r="Q48" s="87" t="str">
        <f>Global!AO40</f>
        <v>NA</v>
      </c>
      <c r="R48" s="86">
        <f>+IF(Global!AR40=0,0,1)</f>
        <v>0</v>
      </c>
      <c r="S48" s="87">
        <f>Global!AR40</f>
        <v>0</v>
      </c>
      <c r="T48" s="87">
        <f>Global!AS40</f>
        <v>0</v>
      </c>
      <c r="U48" s="86">
        <f>Global!AY40</f>
        <v>0</v>
      </c>
      <c r="V48" s="109"/>
      <c r="W48" s="86">
        <f>Global!AZ40</f>
        <v>0</v>
      </c>
      <c r="X48" s="109"/>
      <c r="Y48" s="86">
        <f>Global!BA40</f>
        <v>0</v>
      </c>
      <c r="Z48" s="109"/>
      <c r="AA48" s="87">
        <f>IF(Global!AU40="na","NA",Global!AU40)</f>
        <v>0</v>
      </c>
      <c r="AB48" s="86">
        <f>IF(Global!AV40="na","NA",Global!AV40)</f>
        <v>0</v>
      </c>
      <c r="AC48" s="129">
        <f>Global!AW40</f>
        <v>0</v>
      </c>
    </row>
    <row r="49" spans="1:29">
      <c r="A49" s="90" t="str">
        <f>Global!$F41</f>
        <v>Escorez-E166-0106</v>
      </c>
      <c r="B49" s="105" t="str">
        <f>Global!$C41</f>
        <v>MONT</v>
      </c>
      <c r="C49" s="86">
        <f>IFERROR(VLOOKUP(Global!L41,DATA!A$1:C$4,3,),0)</f>
        <v>0</v>
      </c>
      <c r="D49" s="87"/>
      <c r="E49" s="86">
        <f>IF(Global!M41="NA","NA",(IF(Global!M41=0,0,1)))</f>
        <v>0</v>
      </c>
      <c r="F49" s="88"/>
      <c r="G49" s="86">
        <f>IFERROR(VLOOKUP(Global!AE41,DATA!B$1:C$4,2,),0)</f>
        <v>0</v>
      </c>
      <c r="H49" s="88"/>
      <c r="I49" s="87" t="str">
        <f>Global!AF41</f>
        <v>NA</v>
      </c>
      <c r="J49" s="87" t="str">
        <f>Global!AG41</f>
        <v>NA</v>
      </c>
      <c r="K49" s="87" t="str">
        <f>Global!AH41</f>
        <v>NA</v>
      </c>
      <c r="L49" s="87" t="str">
        <f>Global!AI41</f>
        <v>NA</v>
      </c>
      <c r="M49" s="86" t="str">
        <f>IF(Global!AL41="NA","NA",(IF(Global!AL41=0,0,1)))</f>
        <v>NA</v>
      </c>
      <c r="N49" s="88"/>
      <c r="O49" s="86" t="str">
        <f>Global!AM41</f>
        <v>NA</v>
      </c>
      <c r="P49" s="87" t="str">
        <f>Global!AN41</f>
        <v>NA</v>
      </c>
      <c r="Q49" s="87" t="str">
        <f>Global!AO41</f>
        <v>NA</v>
      </c>
      <c r="R49" s="86">
        <f>+IF(Global!AR41=0,0,1)</f>
        <v>0</v>
      </c>
      <c r="S49" s="87">
        <f>Global!AR41</f>
        <v>0</v>
      </c>
      <c r="T49" s="87">
        <f>Global!AS41</f>
        <v>0</v>
      </c>
      <c r="U49" s="86">
        <f>Global!AY41</f>
        <v>0</v>
      </c>
      <c r="V49" s="109"/>
      <c r="W49" s="86">
        <f>Global!AZ41</f>
        <v>0</v>
      </c>
      <c r="X49" s="109"/>
      <c r="Y49" s="86">
        <f>Global!BA41</f>
        <v>0</v>
      </c>
      <c r="Z49" s="109"/>
      <c r="AA49" s="87">
        <f>IF(Global!AU41="na","NA",Global!AU41)</f>
        <v>0</v>
      </c>
      <c r="AB49" s="86">
        <f>IF(Global!AV41="na","NA",Global!AV41)</f>
        <v>0</v>
      </c>
      <c r="AC49" s="129">
        <f>Global!AW41</f>
        <v>0</v>
      </c>
    </row>
    <row r="50" spans="1:29">
      <c r="A50" s="90" t="str">
        <f>Global!$F42</f>
        <v>Escorez-E901c-0916</v>
      </c>
      <c r="B50" s="105" t="str">
        <f>Global!$C42</f>
        <v>MONT</v>
      </c>
      <c r="C50" s="86">
        <f>IFERROR(VLOOKUP(Global!L42,DATA!A$1:C$4,3,),0)</f>
        <v>0</v>
      </c>
      <c r="D50" s="87"/>
      <c r="E50" s="86" t="str">
        <f>IF(Global!M42="NA","NA",(IF(Global!M42=0,0,1)))</f>
        <v>NA</v>
      </c>
      <c r="F50" s="88"/>
      <c r="G50" s="86">
        <f>IFERROR(VLOOKUP(Global!AE42,DATA!B$1:C$4,2,),0)</f>
        <v>0</v>
      </c>
      <c r="H50" s="88"/>
      <c r="I50" s="87" t="str">
        <f>Global!AF42</f>
        <v>NA</v>
      </c>
      <c r="J50" s="87" t="str">
        <f>Global!AG42</f>
        <v>NA</v>
      </c>
      <c r="K50" s="87" t="str">
        <f>Global!AH42</f>
        <v>NA</v>
      </c>
      <c r="L50" s="87" t="str">
        <f>Global!AI42</f>
        <v>NA</v>
      </c>
      <c r="M50" s="86" t="str">
        <f>IF(Global!AL42="NA","NA",(IF(Global!AL42=0,0,1)))</f>
        <v>NA</v>
      </c>
      <c r="N50" s="88"/>
      <c r="O50" s="86" t="str">
        <f>Global!AM42</f>
        <v>NA</v>
      </c>
      <c r="P50" s="87" t="str">
        <f>Global!AN42</f>
        <v>NA</v>
      </c>
      <c r="Q50" s="87" t="str">
        <f>Global!AO42</f>
        <v>NA</v>
      </c>
      <c r="R50" s="86">
        <f>+IF(Global!AR42=0,0,1)</f>
        <v>0</v>
      </c>
      <c r="S50" s="87">
        <f>Global!AR42</f>
        <v>0</v>
      </c>
      <c r="T50" s="87">
        <f>Global!AS42</f>
        <v>0</v>
      </c>
      <c r="U50" s="86">
        <f>Global!AY42</f>
        <v>0</v>
      </c>
      <c r="V50" s="109"/>
      <c r="W50" s="86">
        <f>Global!AZ42</f>
        <v>0</v>
      </c>
      <c r="X50" s="109"/>
      <c r="Y50" s="86">
        <f>Global!BA42</f>
        <v>0</v>
      </c>
      <c r="Z50" s="109"/>
      <c r="AA50" s="87">
        <f>IF(Global!AU42="na","NA",Global!AU42)</f>
        <v>0</v>
      </c>
      <c r="AB50" s="86">
        <f>IF(Global!AV42="na","NA",Global!AV42)</f>
        <v>0</v>
      </c>
      <c r="AC50" s="129">
        <f>Global!AW42</f>
        <v>0</v>
      </c>
    </row>
    <row r="51" spans="1:29">
      <c r="A51" s="90" t="str">
        <f>Global!$F43</f>
        <v>Escorez-E970f-0960</v>
      </c>
      <c r="B51" s="105" t="str">
        <f>Global!$C43</f>
        <v>MONT</v>
      </c>
      <c r="C51" s="86">
        <f>IFERROR(VLOOKUP(Global!L43,DATA!A$1:C$4,3,),0)</f>
        <v>0</v>
      </c>
      <c r="D51" s="87"/>
      <c r="E51" s="86" t="str">
        <f>IF(Global!M43="NA","NA",(IF(Global!M43=0,0,1)))</f>
        <v>NA</v>
      </c>
      <c r="F51" s="88"/>
      <c r="G51" s="86">
        <f>IFERROR(VLOOKUP(Global!AE43,DATA!B$1:C$4,2,),0)</f>
        <v>0</v>
      </c>
      <c r="H51" s="88"/>
      <c r="I51" s="87" t="str">
        <f>Global!AF43</f>
        <v>NA</v>
      </c>
      <c r="J51" s="87" t="str">
        <f>Global!AG43</f>
        <v>NA</v>
      </c>
      <c r="K51" s="87" t="str">
        <f>Global!AH43</f>
        <v>NA</v>
      </c>
      <c r="L51" s="87" t="str">
        <f>Global!AI43</f>
        <v>NA</v>
      </c>
      <c r="M51" s="86" t="str">
        <f>IF(Global!AL43="NA","NA",(IF(Global!AL43=0,0,1)))</f>
        <v>NA</v>
      </c>
      <c r="N51" s="88"/>
      <c r="O51" s="86" t="str">
        <f>Global!AM43</f>
        <v>NA</v>
      </c>
      <c r="P51" s="87" t="str">
        <f>Global!AN43</f>
        <v>NA</v>
      </c>
      <c r="Q51" s="87" t="str">
        <f>Global!AO43</f>
        <v>NA</v>
      </c>
      <c r="R51" s="86">
        <f>+IF(Global!AR43=0,0,1)</f>
        <v>0</v>
      </c>
      <c r="S51" s="87">
        <f>Global!AR43</f>
        <v>0</v>
      </c>
      <c r="T51" s="87">
        <f>Global!AS43</f>
        <v>0</v>
      </c>
      <c r="U51" s="86">
        <f>Global!AY43</f>
        <v>0</v>
      </c>
      <c r="V51" s="109"/>
      <c r="W51" s="86">
        <f>Global!AZ43</f>
        <v>0</v>
      </c>
      <c r="X51" s="109"/>
      <c r="Y51" s="86">
        <f>Global!BA43</f>
        <v>0</v>
      </c>
      <c r="Z51" s="109"/>
      <c r="AA51" s="87">
        <f>IF(Global!AU43="na","NA",Global!AU43)</f>
        <v>0</v>
      </c>
      <c r="AB51" s="86">
        <f>IF(Global!AV43="na","NA",Global!AV43)</f>
        <v>0</v>
      </c>
      <c r="AC51" s="129">
        <f>Global!AW43</f>
        <v>0</v>
      </c>
    </row>
    <row r="52" spans="1:29">
      <c r="A52" s="90" t="str">
        <f>Global!$F44</f>
        <v>Escorez-F571-0697</v>
      </c>
      <c r="B52" s="105" t="str">
        <f>Global!$C44</f>
        <v>MONT/METAL</v>
      </c>
      <c r="C52" s="86">
        <f>IFERROR(VLOOKUP(Global!L44,DATA!A$1:C$4,3,),0)</f>
        <v>1</v>
      </c>
      <c r="D52" s="87"/>
      <c r="E52" s="86">
        <f>IF(Global!M44="NA","NA",(IF(Global!M44=0,0,1)))</f>
        <v>0</v>
      </c>
      <c r="F52" s="88"/>
      <c r="G52" s="86">
        <f>IFERROR(VLOOKUP(Global!AE44,DATA!B$1:C$4,2,),0)</f>
        <v>0</v>
      </c>
      <c r="H52" s="88"/>
      <c r="I52" s="87" t="str">
        <f>Global!AF44</f>
        <v>NA</v>
      </c>
      <c r="J52" s="87" t="str">
        <f>Global!AG44</f>
        <v>NA</v>
      </c>
      <c r="K52" s="87" t="str">
        <f>Global!AH44</f>
        <v>NA</v>
      </c>
      <c r="L52" s="87" t="str">
        <f>Global!AI44</f>
        <v>NA</v>
      </c>
      <c r="M52" s="86" t="str">
        <f>IF(Global!AL44="NA","NA",(IF(Global!AL44=0,0,1)))</f>
        <v>NA</v>
      </c>
      <c r="N52" s="88"/>
      <c r="O52" s="86">
        <f>Global!AM44</f>
        <v>0</v>
      </c>
      <c r="P52" s="87">
        <f>Global!AN44</f>
        <v>0</v>
      </c>
      <c r="Q52" s="87">
        <f>Global!AO44</f>
        <v>0</v>
      </c>
      <c r="R52" s="86">
        <f>+IF(Global!AR44=0,0,1)</f>
        <v>0</v>
      </c>
      <c r="S52" s="87">
        <f>Global!AR44</f>
        <v>0</v>
      </c>
      <c r="T52" s="87">
        <f>Global!AS44</f>
        <v>0</v>
      </c>
      <c r="U52" s="86">
        <f>Global!AY44</f>
        <v>0</v>
      </c>
      <c r="V52" s="109"/>
      <c r="W52" s="86">
        <f>Global!AZ44</f>
        <v>0</v>
      </c>
      <c r="X52" s="109"/>
      <c r="Y52" s="86">
        <f>Global!BA44</f>
        <v>0</v>
      </c>
      <c r="Z52" s="109"/>
      <c r="AA52" s="87">
        <f>IF(Global!AU44="na","NA",Global!AU44)</f>
        <v>0</v>
      </c>
      <c r="AB52" s="86">
        <f>IF(Global!AV44="na","NA",Global!AV44)</f>
        <v>0</v>
      </c>
      <c r="AC52" s="129">
        <f>Global!AW44</f>
        <v>0</v>
      </c>
    </row>
    <row r="53" spans="1:29">
      <c r="A53" s="90" t="str">
        <f>Global!$F45</f>
        <v>Escorez-FIL014-0526</v>
      </c>
      <c r="B53" s="105" t="str">
        <f>Global!$C45</f>
        <v>MONT</v>
      </c>
      <c r="C53" s="86">
        <f>IFERROR(VLOOKUP(Global!L45,DATA!A$1:C$4,3,),0)</f>
        <v>0</v>
      </c>
      <c r="D53" s="87"/>
      <c r="E53" s="86" t="str">
        <f>IF(Global!M45="NA","NA",(IF(Global!M45=0,0,1)))</f>
        <v>NA</v>
      </c>
      <c r="F53" s="88"/>
      <c r="G53" s="86">
        <f>IFERROR(VLOOKUP(Global!AE45,DATA!B$1:C$4,2,),0)</f>
        <v>0</v>
      </c>
      <c r="H53" s="88"/>
      <c r="I53" s="87" t="str">
        <f>Global!AF45</f>
        <v>NA</v>
      </c>
      <c r="J53" s="87" t="str">
        <f>Global!AG45</f>
        <v>NA</v>
      </c>
      <c r="K53" s="87" t="str">
        <f>Global!AH45</f>
        <v>NA</v>
      </c>
      <c r="L53" s="87" t="str">
        <f>Global!AI45</f>
        <v>NA</v>
      </c>
      <c r="M53" s="86" t="str">
        <f>IF(Global!AL45="NA","NA",(IF(Global!AL45=0,0,1)))</f>
        <v>NA</v>
      </c>
      <c r="N53" s="88"/>
      <c r="O53" s="86" t="str">
        <f>Global!AM45</f>
        <v>NA</v>
      </c>
      <c r="P53" s="87" t="str">
        <f>Global!AN45</f>
        <v>NA</v>
      </c>
      <c r="Q53" s="87" t="str">
        <f>Global!AO45</f>
        <v>NA</v>
      </c>
      <c r="R53" s="86">
        <f>+IF(Global!AR45=0,0,1)</f>
        <v>0</v>
      </c>
      <c r="S53" s="87">
        <f>Global!AR45</f>
        <v>0</v>
      </c>
      <c r="T53" s="87">
        <f>Global!AS45</f>
        <v>0</v>
      </c>
      <c r="U53" s="86">
        <f>Global!AY45</f>
        <v>0</v>
      </c>
      <c r="V53" s="109"/>
      <c r="W53" s="86">
        <f>Global!AZ45</f>
        <v>0</v>
      </c>
      <c r="X53" s="109"/>
      <c r="Y53" s="86">
        <f>Global!BA45</f>
        <v>0</v>
      </c>
      <c r="Z53" s="109"/>
      <c r="AA53" s="87">
        <f>IF(Global!AU45="na","NA",Global!AU45)</f>
        <v>0</v>
      </c>
      <c r="AB53" s="86">
        <f>IF(Global!AV45="na","NA",Global!AV45)</f>
        <v>0</v>
      </c>
      <c r="AC53" s="129">
        <f>Global!AW45</f>
        <v>0</v>
      </c>
    </row>
    <row r="54" spans="1:29">
      <c r="A54" s="90" t="str">
        <f>Global!$F46</f>
        <v>Escorez-FIL015-0528</v>
      </c>
      <c r="B54" s="105" t="str">
        <f>Global!$C46</f>
        <v>MONT</v>
      </c>
      <c r="C54" s="86">
        <f>IFERROR(VLOOKUP(Global!L46,DATA!A$1:C$4,3,),0)</f>
        <v>0</v>
      </c>
      <c r="D54" s="87"/>
      <c r="E54" s="86" t="str">
        <f>IF(Global!M46="NA","NA",(IF(Global!M46=0,0,1)))</f>
        <v>NA</v>
      </c>
      <c r="F54" s="88"/>
      <c r="G54" s="86">
        <f>IFERROR(VLOOKUP(Global!AE46,DATA!B$1:C$4,2,),0)</f>
        <v>0</v>
      </c>
      <c r="H54" s="88"/>
      <c r="I54" s="87" t="str">
        <f>Global!AF46</f>
        <v>NA</v>
      </c>
      <c r="J54" s="87" t="str">
        <f>Global!AG46</f>
        <v>NA</v>
      </c>
      <c r="K54" s="87" t="str">
        <f>Global!AH46</f>
        <v>NA</v>
      </c>
      <c r="L54" s="87" t="str">
        <f>Global!AI46</f>
        <v>NA</v>
      </c>
      <c r="M54" s="86" t="str">
        <f>IF(Global!AL46="NA","NA",(IF(Global!AL46=0,0,1)))</f>
        <v>NA</v>
      </c>
      <c r="N54" s="88"/>
      <c r="O54" s="86" t="str">
        <f>Global!AM46</f>
        <v>NA</v>
      </c>
      <c r="P54" s="87" t="str">
        <f>Global!AN46</f>
        <v>NA</v>
      </c>
      <c r="Q54" s="87" t="str">
        <f>Global!AO46</f>
        <v>NA</v>
      </c>
      <c r="R54" s="86">
        <f>+IF(Global!AR46=0,0,1)</f>
        <v>0</v>
      </c>
      <c r="S54" s="87">
        <f>Global!AR46</f>
        <v>0</v>
      </c>
      <c r="T54" s="87">
        <f>Global!AS46</f>
        <v>0</v>
      </c>
      <c r="U54" s="86">
        <f>Global!AY46</f>
        <v>0</v>
      </c>
      <c r="V54" s="109"/>
      <c r="W54" s="86">
        <f>Global!AZ46</f>
        <v>0</v>
      </c>
      <c r="X54" s="109"/>
      <c r="Y54" s="86">
        <f>Global!BA46</f>
        <v>0</v>
      </c>
      <c r="Z54" s="109"/>
      <c r="AA54" s="87">
        <f>IF(Global!AU46="na","NA",Global!AU46)</f>
        <v>0</v>
      </c>
      <c r="AB54" s="86">
        <f>IF(Global!AV46="na","NA",Global!AV46)</f>
        <v>0</v>
      </c>
      <c r="AC54" s="129">
        <f>Global!AW46</f>
        <v>0</v>
      </c>
    </row>
    <row r="55" spans="1:29">
      <c r="A55" s="90" t="str">
        <f>Global!$F47</f>
        <v>Escorez-FIL102-0939</v>
      </c>
      <c r="B55" s="105" t="str">
        <f>Global!$C47</f>
        <v>MONT</v>
      </c>
      <c r="C55" s="86">
        <f>IFERROR(VLOOKUP(Global!L47,DATA!A$1:C$4,3,),0)</f>
        <v>0</v>
      </c>
      <c r="D55" s="87"/>
      <c r="E55" s="86" t="str">
        <f>IF(Global!M47="NA","NA",(IF(Global!M47=0,0,1)))</f>
        <v>NA</v>
      </c>
      <c r="F55" s="88"/>
      <c r="G55" s="86">
        <f>IFERROR(VLOOKUP(Global!AE47,DATA!B$1:C$4,2,),0)</f>
        <v>0</v>
      </c>
      <c r="H55" s="88"/>
      <c r="I55" s="87" t="str">
        <f>Global!AF47</f>
        <v>NA</v>
      </c>
      <c r="J55" s="87" t="str">
        <f>Global!AG47</f>
        <v>NA</v>
      </c>
      <c r="K55" s="87" t="str">
        <f>Global!AH47</f>
        <v>NA</v>
      </c>
      <c r="L55" s="87" t="str">
        <f>Global!AI47</f>
        <v>NA</v>
      </c>
      <c r="M55" s="86" t="str">
        <f>IF(Global!AL47="NA","NA",(IF(Global!AL47=0,0,1)))</f>
        <v>NA</v>
      </c>
      <c r="N55" s="88"/>
      <c r="O55" s="86" t="str">
        <f>Global!AM47</f>
        <v>NA</v>
      </c>
      <c r="P55" s="87" t="str">
        <f>Global!AN47</f>
        <v>NA</v>
      </c>
      <c r="Q55" s="87" t="str">
        <f>Global!AO47</f>
        <v>NA</v>
      </c>
      <c r="R55" s="86">
        <f>+IF(Global!AR47=0,0,1)</f>
        <v>0</v>
      </c>
      <c r="S55" s="87">
        <f>Global!AR47</f>
        <v>0</v>
      </c>
      <c r="T55" s="87">
        <f>Global!AS47</f>
        <v>0</v>
      </c>
      <c r="U55" s="86">
        <f>Global!AY47</f>
        <v>0</v>
      </c>
      <c r="V55" s="109"/>
      <c r="W55" s="86">
        <f>Global!AZ47</f>
        <v>0</v>
      </c>
      <c r="X55" s="109"/>
      <c r="Y55" s="86">
        <f>Global!BA47</f>
        <v>0</v>
      </c>
      <c r="Z55" s="109"/>
      <c r="AA55" s="87">
        <f>IF(Global!AU47="na","NA",Global!AU47)</f>
        <v>0</v>
      </c>
      <c r="AB55" s="86">
        <f>IF(Global!AV47="na","NA",Global!AV47)</f>
        <v>0</v>
      </c>
      <c r="AC55" s="129">
        <f>Global!AW47</f>
        <v>0</v>
      </c>
    </row>
    <row r="56" spans="1:29">
      <c r="A56" s="90" t="str">
        <f>Global!$F48</f>
        <v>Escorez-OFM 3862-0454</v>
      </c>
      <c r="B56" s="105" t="str">
        <f>Global!$C48</f>
        <v>TUY</v>
      </c>
      <c r="C56" s="86">
        <f>IFERROR(VLOOKUP(Global!L48,DATA!A$1:C$4,3,),0)</f>
        <v>1</v>
      </c>
      <c r="D56" s="87"/>
      <c r="E56" s="86">
        <f>IF(Global!M48="NA","NA",(IF(Global!M48=0,0,1)))</f>
        <v>1</v>
      </c>
      <c r="F56" s="88"/>
      <c r="G56" s="86">
        <f>IFERROR(VLOOKUP(Global!AE48,DATA!B$1:C$4,2,),0)</f>
        <v>1</v>
      </c>
      <c r="H56" s="88"/>
      <c r="I56" s="87">
        <f>Global!AF48</f>
        <v>0</v>
      </c>
      <c r="J56" s="87">
        <f>Global!AG48</f>
        <v>0</v>
      </c>
      <c r="K56" s="87">
        <f>Global!AH48</f>
        <v>0</v>
      </c>
      <c r="L56" s="87">
        <f>Global!AI48</f>
        <v>0</v>
      </c>
      <c r="M56" s="86">
        <f>IF(Global!AL48="NA","NA",(IF(Global!AL48=0,0,1)))</f>
        <v>0</v>
      </c>
      <c r="N56" s="88"/>
      <c r="O56" s="86">
        <f>Global!AM48</f>
        <v>0.5</v>
      </c>
      <c r="P56" s="87">
        <f>Global!AN48</f>
        <v>0</v>
      </c>
      <c r="Q56" s="87">
        <f>Global!AO48</f>
        <v>0</v>
      </c>
      <c r="R56" s="86">
        <f>+IF(Global!AR48=0,0,1)</f>
        <v>0</v>
      </c>
      <c r="S56" s="87">
        <f>Global!AR48</f>
        <v>0</v>
      </c>
      <c r="T56" s="87">
        <f>Global!AS48</f>
        <v>0</v>
      </c>
      <c r="U56" s="86">
        <f>Global!AY48</f>
        <v>0</v>
      </c>
      <c r="V56" s="109"/>
      <c r="W56" s="86">
        <f>Global!AZ48</f>
        <v>0</v>
      </c>
      <c r="X56" s="109"/>
      <c r="Y56" s="86">
        <f>Global!BA48</f>
        <v>0</v>
      </c>
      <c r="Z56" s="109"/>
      <c r="AA56" s="87">
        <f>IF(Global!AU48="na","NA",Global!AU48)</f>
        <v>0</v>
      </c>
      <c r="AB56" s="86">
        <f>IF(Global!AV48="na","NA",Global!AV48)</f>
        <v>0</v>
      </c>
      <c r="AC56" s="129">
        <f>Global!AW48</f>
        <v>0</v>
      </c>
    </row>
    <row r="57" spans="1:29">
      <c r="A57" s="90" t="str">
        <f>Global!$F49</f>
        <v>Escorez-OFM 4178-0456</v>
      </c>
      <c r="B57" s="105" t="str">
        <f>Global!$C49</f>
        <v>TUY</v>
      </c>
      <c r="C57" s="86">
        <f>IFERROR(VLOOKUP(Global!L49,DATA!A$1:C$4,3,),0)</f>
        <v>0</v>
      </c>
      <c r="D57" s="88"/>
      <c r="E57" s="86">
        <f>IF(Global!M49="NA","NA",(IF(Global!M49=0,0,1)))</f>
        <v>1</v>
      </c>
      <c r="F57" s="88"/>
      <c r="G57" s="86">
        <f>IFERROR(VLOOKUP(Global!AE49,DATA!B$1:C$4,2,),0)</f>
        <v>0.5</v>
      </c>
      <c r="H57" s="88"/>
      <c r="I57" s="87">
        <f>Global!AF49</f>
        <v>0</v>
      </c>
      <c r="J57" s="87">
        <f>Global!AG49</f>
        <v>0</v>
      </c>
      <c r="K57" s="87">
        <f>Global!AH49</f>
        <v>0</v>
      </c>
      <c r="L57" s="87">
        <f>Global!AI49</f>
        <v>0</v>
      </c>
      <c r="M57" s="86">
        <f>IF(Global!AL49="NA","NA",(IF(Global!AL49=0,0,1)))</f>
        <v>0</v>
      </c>
      <c r="N57" s="88"/>
      <c r="O57" s="86">
        <f>Global!AM49</f>
        <v>0</v>
      </c>
      <c r="P57" s="87">
        <f>Global!AN49</f>
        <v>0</v>
      </c>
      <c r="Q57" s="87">
        <f>Global!AO49</f>
        <v>0</v>
      </c>
      <c r="R57" s="86">
        <f>+IF(Global!AR49=0,0,1)</f>
        <v>0</v>
      </c>
      <c r="S57" s="87">
        <f>Global!AR49</f>
        <v>0</v>
      </c>
      <c r="T57" s="87">
        <f>Global!AS49</f>
        <v>0</v>
      </c>
      <c r="U57" s="86">
        <f>Global!AY49</f>
        <v>0</v>
      </c>
      <c r="V57" s="109"/>
      <c r="W57" s="86">
        <f>Global!AZ49</f>
        <v>0</v>
      </c>
      <c r="X57" s="109"/>
      <c r="Y57" s="86">
        <f>Global!BA49</f>
        <v>0</v>
      </c>
      <c r="Z57" s="109"/>
      <c r="AA57" s="87">
        <f>IF(Global!AU49="na","NA",Global!AU49)</f>
        <v>0</v>
      </c>
      <c r="AB57" s="86">
        <f>IF(Global!AV49="na","NA",Global!AV49)</f>
        <v>0</v>
      </c>
      <c r="AC57" s="129">
        <f>Global!AW49</f>
        <v>0</v>
      </c>
    </row>
    <row r="58" spans="1:29">
      <c r="A58" s="90" t="str">
        <f>Global!$F50</f>
        <v>Escorez-OFM 4199-0459</v>
      </c>
      <c r="B58" s="105" t="str">
        <f>Global!$C50</f>
        <v>TUY</v>
      </c>
      <c r="C58" s="86">
        <f>IFERROR(VLOOKUP(Global!L50,DATA!A$1:C$4,3,),0)</f>
        <v>0</v>
      </c>
      <c r="D58" s="88"/>
      <c r="E58" s="86">
        <f>IF(Global!M50="NA","NA",(IF(Global!M50=0,0,1)))</f>
        <v>1</v>
      </c>
      <c r="F58" s="88"/>
      <c r="G58" s="86">
        <f>IFERROR(VLOOKUP(Global!AE50,DATA!B$1:C$4,2,),0)</f>
        <v>0.5</v>
      </c>
      <c r="H58" s="88"/>
      <c r="I58" s="87">
        <f>Global!AF50</f>
        <v>0</v>
      </c>
      <c r="J58" s="87">
        <f>Global!AG50</f>
        <v>0</v>
      </c>
      <c r="K58" s="87">
        <f>Global!AH50</f>
        <v>0</v>
      </c>
      <c r="L58" s="87">
        <f>Global!AI50</f>
        <v>0</v>
      </c>
      <c r="M58" s="86">
        <f>IF(Global!AL50="NA","NA",(IF(Global!AL50=0,0,1)))</f>
        <v>0</v>
      </c>
      <c r="N58" s="88"/>
      <c r="O58" s="86">
        <f>Global!AM50</f>
        <v>0</v>
      </c>
      <c r="P58" s="87">
        <f>Global!AN50</f>
        <v>0</v>
      </c>
      <c r="Q58" s="87">
        <f>Global!AO50</f>
        <v>0</v>
      </c>
      <c r="R58" s="86">
        <f>+IF(Global!AR50=0,0,1)</f>
        <v>0</v>
      </c>
      <c r="S58" s="87">
        <f>Global!AR50</f>
        <v>0</v>
      </c>
      <c r="T58" s="87">
        <f>Global!AS50</f>
        <v>0</v>
      </c>
      <c r="U58" s="86">
        <f>Global!AY50</f>
        <v>0</v>
      </c>
      <c r="V58" s="109"/>
      <c r="W58" s="86">
        <f>Global!AZ50</f>
        <v>0</v>
      </c>
      <c r="X58" s="109"/>
      <c r="Y58" s="86">
        <f>Global!BA50</f>
        <v>0</v>
      </c>
      <c r="Z58" s="109"/>
      <c r="AA58" s="87">
        <f>IF(Global!AU50="na","NA",Global!AU50)</f>
        <v>0</v>
      </c>
      <c r="AB58" s="86">
        <f>IF(Global!AV50="na","NA",Global!AV50)</f>
        <v>0</v>
      </c>
      <c r="AC58" s="129">
        <f>Global!AW50</f>
        <v>0</v>
      </c>
    </row>
  </sheetData>
  <autoFilter ref="A14:AC58"/>
  <mergeCells count="16">
    <mergeCell ref="O10:P10"/>
    <mergeCell ref="R10:S10"/>
    <mergeCell ref="U9:Z9"/>
    <mergeCell ref="AA9:AC9"/>
    <mergeCell ref="U10:V10"/>
    <mergeCell ref="W10:X10"/>
    <mergeCell ref="Y10:Z10"/>
    <mergeCell ref="AB10:AC10"/>
    <mergeCell ref="O9:Q9"/>
    <mergeCell ref="R9:T9"/>
    <mergeCell ref="C9:D10"/>
    <mergeCell ref="M9:N10"/>
    <mergeCell ref="K9:L10"/>
    <mergeCell ref="I9:J10"/>
    <mergeCell ref="G9:H10"/>
    <mergeCell ref="E9:F10"/>
  </mergeCells>
  <conditionalFormatting sqref="B15:B58 G15:G58 C16:C58 R15:R58">
    <cfRule type="cellIs" dxfId="31" priority="100" operator="equal">
      <formula>0</formula>
    </cfRule>
  </conditionalFormatting>
  <conditionalFormatting sqref="E15:E58 M16:M58">
    <cfRule type="cellIs" dxfId="30" priority="69" operator="equal">
      <formula>"NA"</formula>
    </cfRule>
    <cfRule type="cellIs" dxfId="29" priority="70" operator="equal">
      <formula>0</formula>
    </cfRule>
  </conditionalFormatting>
  <conditionalFormatting sqref="C15">
    <cfRule type="cellIs" dxfId="28" priority="62" operator="equal">
      <formula>0</formula>
    </cfRule>
  </conditionalFormatting>
  <conditionalFormatting sqref="I15:J15 I16:L58 O15:O58">
    <cfRule type="cellIs" dxfId="27" priority="59" operator="equal">
      <formula>"NA"</formula>
    </cfRule>
  </conditionalFormatting>
  <conditionalFormatting sqref="K15:L15">
    <cfRule type="cellIs" dxfId="26" priority="58" operator="equal">
      <formula>"NA"</formula>
    </cfRule>
  </conditionalFormatting>
  <conditionalFormatting sqref="I15:L58">
    <cfRule type="containsText" dxfId="25" priority="53" operator="containsText" text="0">
      <formula>NOT(ISERROR(SEARCH("0",I15)))</formula>
    </cfRule>
  </conditionalFormatting>
  <conditionalFormatting sqref="O15:O58">
    <cfRule type="cellIs" dxfId="24" priority="45" operator="between">
      <formula>0.5</formula>
      <formula>0.99</formula>
    </cfRule>
    <cfRule type="cellIs" dxfId="23" priority="46" operator="lessThan">
      <formula>0.49</formula>
    </cfRule>
  </conditionalFormatting>
  <conditionalFormatting sqref="M15">
    <cfRule type="cellIs" dxfId="22" priority="41" operator="equal">
      <formula>"NA"</formula>
    </cfRule>
    <cfRule type="cellIs" dxfId="21" priority="42" operator="equal">
      <formula>0</formula>
    </cfRule>
  </conditionalFormatting>
  <conditionalFormatting sqref="S15:T58">
    <cfRule type="cellIs" dxfId="20" priority="36" operator="equal">
      <formula>0</formula>
    </cfRule>
  </conditionalFormatting>
  <conditionalFormatting sqref="P15:Q58">
    <cfRule type="cellIs" dxfId="19" priority="32" operator="equal">
      <formula>"na"</formula>
    </cfRule>
    <cfRule type="cellIs" dxfId="18" priority="34" operator="equal">
      <formula>0</formula>
    </cfRule>
  </conditionalFormatting>
  <conditionalFormatting sqref="U15:U58 W15:W58 Y15:Y58">
    <cfRule type="cellIs" dxfId="17" priority="27" operator="equal">
      <formula>1</formula>
    </cfRule>
    <cfRule type="cellIs" dxfId="16" priority="28" operator="between">
      <formula>0.5</formula>
      <formula>0.99</formula>
    </cfRule>
    <cfRule type="cellIs" dxfId="15" priority="29" operator="lessThan">
      <formula>0.49</formula>
    </cfRule>
  </conditionalFormatting>
  <conditionalFormatting sqref="AA15:AA58">
    <cfRule type="cellIs" dxfId="14" priority="17" operator="equal">
      <formula>"NA"</formula>
    </cfRule>
    <cfRule type="cellIs" dxfId="13" priority="23" operator="equal">
      <formula>0</formula>
    </cfRule>
  </conditionalFormatting>
  <conditionalFormatting sqref="AB15:AB58">
    <cfRule type="cellIs" dxfId="12" priority="16" operator="equal">
      <formula>"NA"</formula>
    </cfRule>
    <cfRule type="cellIs" dxfId="11" priority="21" operator="between">
      <formula>0.5</formula>
      <formula>0.99</formula>
    </cfRule>
    <cfRule type="cellIs" dxfId="10" priority="22" operator="lessThan">
      <formula>0.49</formula>
    </cfRule>
  </conditionalFormatting>
  <conditionalFormatting sqref="Q11">
    <cfRule type="cellIs" dxfId="9" priority="8" operator="equal">
      <formula>$O$11</formula>
    </cfRule>
    <cfRule type="cellIs" dxfId="8" priority="10" operator="lessThan">
      <formula>$O$11</formula>
    </cfRule>
  </conditionalFormatting>
  <conditionalFormatting sqref="Q12">
    <cfRule type="cellIs" dxfId="7" priority="7" operator="equal">
      <formula>$O$12</formula>
    </cfRule>
    <cfRule type="cellIs" dxfId="6" priority="9" operator="lessThan">
      <formula>$O$12</formula>
    </cfRule>
  </conditionalFormatting>
  <conditionalFormatting sqref="T11">
    <cfRule type="cellIs" dxfId="5" priority="4" operator="equal">
      <formula>$R$11</formula>
    </cfRule>
    <cfRule type="cellIs" dxfId="4" priority="6" operator="lessThan">
      <formula>$R$11</formula>
    </cfRule>
  </conditionalFormatting>
  <conditionalFormatting sqref="T12">
    <cfRule type="cellIs" dxfId="3" priority="3" operator="equal">
      <formula>$R$12</formula>
    </cfRule>
    <cfRule type="cellIs" dxfId="2" priority="5" operator="lessThan">
      <formula>$R$12</formula>
    </cfRule>
  </conditionalFormatting>
  <conditionalFormatting sqref="AC15:AC58">
    <cfRule type="cellIs" dxfId="1" priority="1" operator="equal">
      <formula>0</formula>
    </cfRule>
    <cfRule type="cellIs" dxfId="0" priority="2" operator="equal">
      <formula>"00/01/1900"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2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D5"/>
  <sheetViews>
    <sheetView workbookViewId="0">
      <selection activeCell="A4" sqref="A4"/>
    </sheetView>
  </sheetViews>
  <sheetFormatPr baseColWidth="10" defaultRowHeight="12.75"/>
  <sheetData>
    <row r="1" spans="1:4">
      <c r="A1" s="13" t="s">
        <v>199</v>
      </c>
      <c r="B1" s="13" t="s">
        <v>170</v>
      </c>
      <c r="C1" s="13" t="s">
        <v>17</v>
      </c>
      <c r="D1" s="13"/>
    </row>
    <row r="2" spans="1:4">
      <c r="B2" s="13" t="s">
        <v>175</v>
      </c>
      <c r="C2" s="112">
        <v>0.5</v>
      </c>
      <c r="D2" s="13"/>
    </row>
    <row r="3" spans="1:4">
      <c r="A3" s="13" t="s">
        <v>196</v>
      </c>
      <c r="B3" s="13" t="s">
        <v>196</v>
      </c>
      <c r="C3" s="112">
        <v>0</v>
      </c>
    </row>
    <row r="4" spans="1:4">
      <c r="A4" s="13" t="s">
        <v>177</v>
      </c>
      <c r="B4" s="13" t="s">
        <v>197</v>
      </c>
      <c r="C4" s="112">
        <v>1</v>
      </c>
    </row>
    <row r="5" spans="1:4">
      <c r="C5" s="1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Global</vt:lpstr>
      <vt:lpstr>Avc Détail</vt:lpstr>
      <vt:lpstr>DATA</vt:lpstr>
      <vt:lpstr>Global!Impression_des_titres</vt:lpstr>
      <vt:lpstr>JOBPACKS</vt:lpstr>
      <vt:lpstr>Jobpacks2</vt:lpstr>
      <vt:lpstr>plus</vt:lpstr>
      <vt:lpstr>Global!Zone_d_impression</vt:lpstr>
    </vt:vector>
  </TitlesOfParts>
  <Company>ExxonMobil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ExxonMobil or Affiliates</dc:creator>
  <cp:lastModifiedBy>Stéphane BONNET</cp:lastModifiedBy>
  <cp:lastPrinted>2020-01-23T14:13:28Z</cp:lastPrinted>
  <dcterms:created xsi:type="dcterms:W3CDTF">2017-04-13T16:47:12Z</dcterms:created>
  <dcterms:modified xsi:type="dcterms:W3CDTF">2020-01-23T15:23:44Z</dcterms:modified>
</cp:coreProperties>
</file>