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48" windowHeight="6264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4" i="1" l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I34" i="1"/>
  <c r="AH29" i="1" l="1"/>
  <c r="AH28" i="1"/>
  <c r="AH27" i="1"/>
  <c r="AH26" i="1"/>
  <c r="AH25" i="1"/>
  <c r="AH24" i="1"/>
  <c r="AH23" i="1"/>
  <c r="AH22" i="1"/>
  <c r="AH20" i="1"/>
  <c r="AH19" i="1"/>
  <c r="AH18" i="1"/>
  <c r="AH17" i="1"/>
  <c r="AH16" i="1"/>
  <c r="AH15" i="1"/>
  <c r="AH14" i="1"/>
  <c r="AH13" i="1"/>
  <c r="AH11" i="1"/>
  <c r="AH10" i="1"/>
  <c r="AH9" i="1"/>
  <c r="AH8" i="1"/>
  <c r="AH7" i="1"/>
  <c r="AH6" i="1"/>
  <c r="AH5" i="1"/>
  <c r="AH4" i="1"/>
  <c r="AD29" i="1"/>
  <c r="AD28" i="1"/>
  <c r="AD27" i="1"/>
  <c r="AD26" i="1"/>
  <c r="AD25" i="1"/>
  <c r="AD24" i="1"/>
  <c r="AD23" i="1"/>
  <c r="AD22" i="1"/>
  <c r="AD20" i="1"/>
  <c r="AD19" i="1"/>
  <c r="AD18" i="1"/>
  <c r="AD17" i="1"/>
  <c r="AD16" i="1"/>
  <c r="AD15" i="1"/>
  <c r="AD14" i="1"/>
  <c r="AD13" i="1"/>
  <c r="AD11" i="1"/>
  <c r="AD10" i="1"/>
  <c r="AD9" i="1"/>
  <c r="AD8" i="1"/>
  <c r="AD6" i="1"/>
  <c r="AD5" i="1"/>
  <c r="AD4" i="1"/>
  <c r="AD7" i="1"/>
  <c r="B11" i="1"/>
  <c r="B10" i="1"/>
  <c r="B9" i="1"/>
  <c r="B8" i="1"/>
  <c r="B7" i="1"/>
  <c r="AI30" i="1" l="1"/>
  <c r="AE21" i="1"/>
  <c r="AI21" i="1"/>
  <c r="AI12" i="1"/>
  <c r="AE12" i="1"/>
  <c r="AE30" i="1"/>
</calcChain>
</file>

<file path=xl/sharedStrings.xml><?xml version="1.0" encoding="utf-8"?>
<sst xmlns="http://schemas.openxmlformats.org/spreadsheetml/2006/main" count="95" uniqueCount="35">
  <si>
    <t xml:space="preserve">Moyenne par période </t>
  </si>
  <si>
    <t>TEST_1</t>
  </si>
  <si>
    <t>3 à 5</t>
  </si>
  <si>
    <t/>
  </si>
  <si>
    <t>TEST_2</t>
  </si>
  <si>
    <t>TEST_3</t>
  </si>
  <si>
    <t>MOIS</t>
  </si>
  <si>
    <t>Date_1</t>
  </si>
  <si>
    <t>Date_2</t>
  </si>
  <si>
    <t>Ville</t>
  </si>
  <si>
    <t>Ville_1</t>
  </si>
  <si>
    <t>Ville_2</t>
  </si>
  <si>
    <t>Client</t>
  </si>
  <si>
    <t xml:space="preserve">
</t>
  </si>
  <si>
    <t>OBJET</t>
  </si>
  <si>
    <t>Date_3</t>
  </si>
  <si>
    <t>Délais entre Date_2 et Date_3</t>
  </si>
  <si>
    <t>TEST_4</t>
  </si>
  <si>
    <t>TEST_5</t>
  </si>
  <si>
    <t>TEST_6</t>
  </si>
  <si>
    <t>Ville_4</t>
  </si>
  <si>
    <t>Date_4</t>
  </si>
  <si>
    <t>TEST_7</t>
  </si>
  <si>
    <t>TEST_8</t>
  </si>
  <si>
    <t>TEST_9</t>
  </si>
  <si>
    <t>Délais entre Date_3 et Date_4</t>
  </si>
  <si>
    <t>Tranches d'âges</t>
  </si>
  <si>
    <t>17 à 20</t>
  </si>
  <si>
    <t>0  à 2</t>
  </si>
  <si>
    <t>41 à 50</t>
  </si>
  <si>
    <t>15 à 16</t>
  </si>
  <si>
    <t>Formule pour obtenir : Délai moyen en jours entre la date_2 et la date_4 pour les "17 à 20" originaires de la Ville_2</t>
  </si>
  <si>
    <t>âge</t>
  </si>
  <si>
    <t>ville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</si>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</sst>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B050"/>
      <name val="Arial"/>
      <family val="2"/>
    </font>
    <font>
      <b/>
      <sz val="12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4E5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1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1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14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/>
    </xf>
    <xf numFmtId="14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9" xfId="0" applyFill="1" applyBorder="1"/>
    <xf numFmtId="2" fontId="3" fillId="0" borderId="30" xfId="0" applyNumberFormat="1" applyFont="1" applyFill="1" applyBorder="1" applyAlignment="1" applyProtection="1">
      <alignment horizontal="center" vertical="center" wrapText="1"/>
    </xf>
    <xf numFmtId="14" fontId="3" fillId="0" borderId="31" xfId="0" applyNumberFormat="1" applyFont="1" applyFill="1" applyBorder="1" applyAlignment="1" applyProtection="1">
      <alignment vertical="center" wrapText="1"/>
      <protection locked="0"/>
    </xf>
    <xf numFmtId="14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21" xfId="0" applyNumberFormat="1" applyFont="1" applyFill="1" applyBorder="1" applyAlignment="1" applyProtection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1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/>
    </xf>
    <xf numFmtId="1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5" borderId="8" xfId="0" applyFill="1" applyBorder="1"/>
    <xf numFmtId="0" fontId="0" fillId="0" borderId="9" xfId="0" applyFill="1" applyBorder="1"/>
    <xf numFmtId="1" fontId="3" fillId="0" borderId="30" xfId="0" applyNumberFormat="1" applyFont="1" applyFill="1" applyBorder="1" applyAlignment="1" applyProtection="1">
      <alignment horizontal="center" vertical="center" wrapText="1"/>
    </xf>
    <xf numFmtId="164" fontId="3" fillId="0" borderId="31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" fontId="3" fillId="0" borderId="40" xfId="0" applyNumberFormat="1" applyFont="1" applyFill="1" applyBorder="1" applyAlignment="1" applyProtection="1">
      <alignment horizontal="center" vertical="center" wrapText="1"/>
    </xf>
    <xf numFmtId="1" fontId="3" fillId="0" borderId="13" xfId="0" applyNumberFormat="1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165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4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4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textRotation="90" wrapText="1"/>
      <protection locked="0"/>
    </xf>
    <xf numFmtId="0" fontId="4" fillId="0" borderId="11" xfId="0" applyFont="1" applyFill="1" applyBorder="1" applyAlignment="1" applyProtection="1">
      <alignment horizontal="center" vertical="center" textRotation="90" wrapText="1"/>
      <protection locked="0"/>
    </xf>
    <xf numFmtId="0" fontId="4" fillId="0" borderId="17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textRotation="90" wrapText="1"/>
      <protection locked="0"/>
    </xf>
    <xf numFmtId="0" fontId="4" fillId="3" borderId="11" xfId="0" applyFont="1" applyFill="1" applyBorder="1" applyAlignment="1" applyProtection="1">
      <alignment horizontal="center" vertical="center" textRotation="90" wrapText="1"/>
      <protection locked="0"/>
    </xf>
    <xf numFmtId="0" fontId="4" fillId="3" borderId="17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4" xfId="0" applyFont="1" applyFill="1" applyBorder="1" applyAlignment="1" applyProtection="1">
      <alignment horizontal="center" vertical="center" textRotation="90" wrapText="1"/>
      <protection locked="0"/>
    </xf>
    <xf numFmtId="0" fontId="4" fillId="3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" fillId="7" borderId="43" xfId="0" applyFont="1" applyFill="1" applyBorder="1" applyAlignment="1">
      <alignment horizontal="right"/>
    </xf>
    <xf numFmtId="0" fontId="7" fillId="7" borderId="44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>
      <alignment horizontal="right"/>
    </xf>
    <xf numFmtId="0" fontId="7" fillId="7" borderId="27" xfId="0" applyFont="1" applyFill="1" applyBorder="1" applyAlignment="1" applyProtection="1">
      <alignment horizontal="center" vertical="center" wrapText="1"/>
      <protection locked="0"/>
    </xf>
    <xf numFmtId="0" fontId="1" fillId="7" borderId="21" xfId="0" applyFont="1" applyFill="1" applyBorder="1" applyAlignment="1">
      <alignment horizontal="right"/>
    </xf>
    <xf numFmtId="0" fontId="8" fillId="8" borderId="45" xfId="0" applyFont="1" applyFill="1" applyBorder="1" applyAlignment="1">
      <alignment horizontal="center"/>
    </xf>
    <xf numFmtId="0" fontId="0" fillId="6" borderId="42" xfId="0" applyFill="1" applyBorder="1"/>
    <xf numFmtId="2" fontId="9" fillId="0" borderId="0" xfId="0" applyNumberFormat="1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D1" zoomScale="90" zoomScaleNormal="90" workbookViewId="0">
      <pane xSplit="7" ySplit="3" topLeftCell="AD12" activePane="bottomRight" state="frozen"/>
      <selection activeCell="D1" sqref="D1"/>
      <selection pane="topRight" activeCell="K1" sqref="K1"/>
      <selection pane="bottomLeft" activeCell="D4" sqref="D4"/>
      <selection pane="bottomRight" activeCell="AX21" sqref="AX21"/>
    </sheetView>
  </sheetViews>
  <sheetFormatPr baseColWidth="10" defaultColWidth="9.109375" defaultRowHeight="14.4" x14ac:dyDescent="0.3"/>
  <cols>
    <col min="1" max="1" width="0" hidden="1" customWidth="1"/>
    <col min="2" max="2" width="3.33203125" hidden="1" customWidth="1"/>
    <col min="3" max="3" width="4" hidden="1" customWidth="1"/>
    <col min="4" max="4" width="15" customWidth="1"/>
    <col min="5" max="5" width="12.88671875" customWidth="1"/>
    <col min="6" max="6" width="12.44140625" customWidth="1"/>
    <col min="7" max="10" width="9.109375" hidden="1" customWidth="1"/>
    <col min="11" max="11" width="16.88671875" customWidth="1"/>
    <col min="12" max="14" width="9.109375" hidden="1" customWidth="1"/>
    <col min="15" max="15" width="21.44140625" hidden="1" customWidth="1"/>
    <col min="16" max="23" width="9.109375" hidden="1" customWidth="1"/>
    <col min="24" max="24" width="18.33203125" customWidth="1"/>
    <col min="25" max="25" width="6.5546875" customWidth="1"/>
    <col min="26" max="26" width="9.109375" hidden="1" customWidth="1"/>
    <col min="27" max="27" width="12.33203125" hidden="1" customWidth="1"/>
    <col min="28" max="28" width="13.33203125" customWidth="1"/>
    <col min="29" max="29" width="9.109375" hidden="1" customWidth="1"/>
    <col min="30" max="30" width="16" customWidth="1"/>
    <col min="31" max="31" width="11.44140625" customWidth="1"/>
    <col min="32" max="32" width="14.5546875" customWidth="1"/>
    <col min="33" max="33" width="9.109375" hidden="1" customWidth="1"/>
    <col min="34" max="34" width="11.6640625" customWidth="1"/>
    <col min="35" max="35" width="10.33203125" customWidth="1"/>
    <col min="36" max="47" width="0" hidden="1" customWidth="1"/>
    <col min="48" max="48" width="1.44140625" customWidth="1"/>
  </cols>
  <sheetData>
    <row r="1" spans="1:49" ht="39" customHeight="1" thickBot="1" x14ac:dyDescent="0.35">
      <c r="A1" s="98" t="s">
        <v>6</v>
      </c>
      <c r="B1" s="101"/>
      <c r="C1" s="104"/>
      <c r="D1" s="107" t="s">
        <v>12</v>
      </c>
      <c r="E1" s="110" t="s">
        <v>7</v>
      </c>
      <c r="F1" s="113" t="s">
        <v>8</v>
      </c>
      <c r="G1" s="95"/>
      <c r="H1" s="95"/>
      <c r="I1" s="95"/>
      <c r="J1" s="116"/>
      <c r="K1" s="113" t="s">
        <v>9</v>
      </c>
      <c r="L1" s="95"/>
      <c r="M1" s="95"/>
      <c r="N1" s="95"/>
      <c r="O1" s="119" t="s">
        <v>13</v>
      </c>
      <c r="P1" s="95"/>
      <c r="Q1" s="95"/>
      <c r="R1" s="95"/>
      <c r="S1" s="95"/>
      <c r="T1" s="95"/>
      <c r="U1" s="95"/>
      <c r="V1" s="95"/>
      <c r="W1" s="119" t="s">
        <v>26</v>
      </c>
      <c r="X1" s="131"/>
      <c r="Y1" s="113" t="s">
        <v>14</v>
      </c>
      <c r="Z1" s="119"/>
      <c r="AA1" s="113"/>
      <c r="AB1" s="113" t="s">
        <v>15</v>
      </c>
      <c r="AC1" s="134"/>
      <c r="AD1" s="119" t="s">
        <v>16</v>
      </c>
      <c r="AE1" s="143" t="s">
        <v>0</v>
      </c>
      <c r="AF1" s="113" t="s">
        <v>21</v>
      </c>
      <c r="AG1" s="137"/>
      <c r="AH1" s="140" t="s">
        <v>25</v>
      </c>
      <c r="AI1" s="128" t="s">
        <v>0</v>
      </c>
      <c r="AJ1" s="124"/>
      <c r="AK1" s="125"/>
      <c r="AL1" s="125"/>
      <c r="AM1" s="125"/>
      <c r="AN1" s="125"/>
      <c r="AO1" s="125"/>
      <c r="AP1" s="125"/>
      <c r="AQ1" s="125"/>
      <c r="AR1" s="113"/>
      <c r="AS1" s="95"/>
      <c r="AT1" s="95"/>
      <c r="AU1" s="95"/>
    </row>
    <row r="2" spans="1:49" ht="15" customHeight="1" x14ac:dyDescent="0.3">
      <c r="A2" s="99"/>
      <c r="B2" s="102"/>
      <c r="C2" s="105"/>
      <c r="D2" s="108"/>
      <c r="E2" s="111"/>
      <c r="F2" s="114"/>
      <c r="G2" s="96"/>
      <c r="H2" s="96"/>
      <c r="I2" s="96"/>
      <c r="J2" s="117"/>
      <c r="K2" s="114"/>
      <c r="L2" s="96"/>
      <c r="M2" s="96"/>
      <c r="N2" s="96"/>
      <c r="O2" s="120"/>
      <c r="P2" s="96"/>
      <c r="Q2" s="96"/>
      <c r="R2" s="96"/>
      <c r="S2" s="96"/>
      <c r="T2" s="96"/>
      <c r="U2" s="96"/>
      <c r="V2" s="96"/>
      <c r="W2" s="120"/>
      <c r="X2" s="132"/>
      <c r="Y2" s="114"/>
      <c r="Z2" s="120"/>
      <c r="AA2" s="114"/>
      <c r="AB2" s="114"/>
      <c r="AC2" s="135"/>
      <c r="AD2" s="120"/>
      <c r="AE2" s="144"/>
      <c r="AF2" s="114"/>
      <c r="AG2" s="138"/>
      <c r="AH2" s="141"/>
      <c r="AI2" s="129"/>
      <c r="AJ2" s="122"/>
      <c r="AK2" s="122"/>
      <c r="AL2" s="122"/>
      <c r="AM2" s="122"/>
      <c r="AN2" s="122"/>
      <c r="AO2" s="122"/>
      <c r="AP2" s="122"/>
      <c r="AQ2" s="122"/>
      <c r="AR2" s="114"/>
      <c r="AS2" s="96"/>
      <c r="AT2" s="96"/>
      <c r="AU2" s="96"/>
    </row>
    <row r="3" spans="1:49" ht="15" thickBot="1" x14ac:dyDescent="0.35">
      <c r="A3" s="100"/>
      <c r="B3" s="103"/>
      <c r="C3" s="106"/>
      <c r="D3" s="109"/>
      <c r="E3" s="112"/>
      <c r="F3" s="115"/>
      <c r="G3" s="97"/>
      <c r="H3" s="97"/>
      <c r="I3" s="97"/>
      <c r="J3" s="118"/>
      <c r="K3" s="115"/>
      <c r="L3" s="97"/>
      <c r="M3" s="97"/>
      <c r="N3" s="97"/>
      <c r="O3" s="121"/>
      <c r="P3" s="97"/>
      <c r="Q3" s="97"/>
      <c r="R3" s="97"/>
      <c r="S3" s="97"/>
      <c r="T3" s="97"/>
      <c r="U3" s="97"/>
      <c r="V3" s="97"/>
      <c r="W3" s="121"/>
      <c r="X3" s="133"/>
      <c r="Y3" s="115"/>
      <c r="Z3" s="121"/>
      <c r="AA3" s="115"/>
      <c r="AB3" s="115"/>
      <c r="AC3" s="136"/>
      <c r="AD3" s="121"/>
      <c r="AE3" s="145"/>
      <c r="AF3" s="115"/>
      <c r="AG3" s="139"/>
      <c r="AH3" s="142"/>
      <c r="AI3" s="130"/>
      <c r="AJ3" s="123"/>
      <c r="AK3" s="123"/>
      <c r="AL3" s="123"/>
      <c r="AM3" s="123"/>
      <c r="AN3" s="123"/>
      <c r="AO3" s="123"/>
      <c r="AP3" s="123"/>
      <c r="AQ3" s="123"/>
      <c r="AR3" s="115"/>
      <c r="AS3" s="97"/>
      <c r="AT3" s="97"/>
      <c r="AU3" s="97"/>
    </row>
    <row r="4" spans="1:49" x14ac:dyDescent="0.3">
      <c r="A4" s="1"/>
      <c r="B4" s="2"/>
      <c r="C4" s="29"/>
      <c r="D4" s="16" t="s">
        <v>1</v>
      </c>
      <c r="E4" s="17">
        <v>41688</v>
      </c>
      <c r="F4" s="18">
        <v>42729</v>
      </c>
      <c r="G4" s="3"/>
      <c r="H4" s="4"/>
      <c r="I4" s="5"/>
      <c r="J4" s="6"/>
      <c r="K4" s="7" t="s">
        <v>10</v>
      </c>
      <c r="L4" s="7"/>
      <c r="M4" s="7"/>
      <c r="N4" s="7"/>
      <c r="O4" s="5"/>
      <c r="P4" s="5"/>
      <c r="Q4" s="5"/>
      <c r="R4" s="5"/>
      <c r="S4" s="5"/>
      <c r="T4" s="5"/>
      <c r="U4" s="5"/>
      <c r="V4" s="19"/>
      <c r="W4" s="20"/>
      <c r="X4" s="21" t="s">
        <v>28</v>
      </c>
      <c r="Y4" s="22"/>
      <c r="Z4" s="26" t="s">
        <v>3</v>
      </c>
      <c r="AA4" s="14" t="s">
        <v>3</v>
      </c>
      <c r="AB4" s="18">
        <v>43943</v>
      </c>
      <c r="AC4" s="31"/>
      <c r="AD4" s="50">
        <f t="shared" ref="AD4:AD11" si="0">IF(OR(F4="",AB4=""),"",IF(YEAR(AB4)=2020,AB4-F4,""))</f>
        <v>1214</v>
      </c>
      <c r="AE4" s="51"/>
      <c r="AF4" s="31">
        <v>44119</v>
      </c>
      <c r="AG4" s="8"/>
      <c r="AH4" s="78">
        <f t="shared" ref="AH4:AH11" si="1">IF(OR(AB4="",AF4=""),"",IF(YEAR(AF4)=2020,AF4-AB4,""))</f>
        <v>176</v>
      </c>
      <c r="AI4" s="79"/>
      <c r="AJ4" s="84" t="s">
        <v>3</v>
      </c>
      <c r="AK4" s="85" t="s">
        <v>3</v>
      </c>
      <c r="AL4" s="85" t="s">
        <v>3</v>
      </c>
      <c r="AM4" s="85" t="s">
        <v>3</v>
      </c>
      <c r="AN4" s="85" t="s">
        <v>3</v>
      </c>
      <c r="AO4" s="86" t="s">
        <v>3</v>
      </c>
      <c r="AP4" s="86" t="s">
        <v>3</v>
      </c>
      <c r="AQ4" s="86" t="s">
        <v>3</v>
      </c>
      <c r="AR4" s="7" t="s">
        <v>3</v>
      </c>
      <c r="AS4" s="7"/>
      <c r="AT4" s="7"/>
      <c r="AU4" s="7"/>
      <c r="AW4" s="153">
        <f t="shared" ref="AW4:AW28" si="2">IFERROR(AD4+AH4,"")</f>
        <v>1390</v>
      </c>
    </row>
    <row r="5" spans="1:49" x14ac:dyDescent="0.3">
      <c r="A5" s="9"/>
      <c r="B5" s="2"/>
      <c r="C5" s="30"/>
      <c r="D5" s="16" t="s">
        <v>4</v>
      </c>
      <c r="E5" s="17">
        <v>42788</v>
      </c>
      <c r="F5" s="17">
        <v>43821</v>
      </c>
      <c r="G5" s="10"/>
      <c r="H5" s="4"/>
      <c r="I5" s="11"/>
      <c r="J5" s="12"/>
      <c r="K5" s="13" t="s">
        <v>11</v>
      </c>
      <c r="L5" s="13"/>
      <c r="M5" s="14"/>
      <c r="N5" s="14"/>
      <c r="O5" s="23"/>
      <c r="P5" s="11"/>
      <c r="Q5" s="11"/>
      <c r="R5" s="11"/>
      <c r="S5" s="11"/>
      <c r="T5" s="11"/>
      <c r="U5" s="11"/>
      <c r="V5" s="24"/>
      <c r="W5" s="20"/>
      <c r="X5" s="21" t="s">
        <v>28</v>
      </c>
      <c r="Y5" s="25"/>
      <c r="Z5" s="27"/>
      <c r="AA5" s="14"/>
      <c r="AB5" s="28">
        <v>44119</v>
      </c>
      <c r="AC5" s="32"/>
      <c r="AD5" s="50">
        <f t="shared" si="0"/>
        <v>298</v>
      </c>
      <c r="AE5" s="52"/>
      <c r="AF5" s="32">
        <v>44212</v>
      </c>
      <c r="AG5" s="15"/>
      <c r="AH5" s="78" t="str">
        <f t="shared" si="1"/>
        <v/>
      </c>
      <c r="AI5" s="80"/>
      <c r="AJ5" s="87"/>
      <c r="AK5" s="88"/>
      <c r="AL5" s="88"/>
      <c r="AM5" s="88"/>
      <c r="AN5" s="88"/>
      <c r="AO5" s="89"/>
      <c r="AP5" s="89"/>
      <c r="AQ5" s="89"/>
      <c r="AR5" s="14"/>
      <c r="AS5" s="13"/>
      <c r="AT5" s="13"/>
      <c r="AU5" s="13"/>
      <c r="AW5" s="153" t="str">
        <f t="shared" si="2"/>
        <v/>
      </c>
    </row>
    <row r="6" spans="1:49" x14ac:dyDescent="0.3">
      <c r="A6" s="9"/>
      <c r="B6" s="2"/>
      <c r="C6" s="30"/>
      <c r="D6" s="16" t="s">
        <v>5</v>
      </c>
      <c r="E6" s="17">
        <v>42450</v>
      </c>
      <c r="F6" s="17">
        <v>43455</v>
      </c>
      <c r="G6" s="10"/>
      <c r="H6" s="4"/>
      <c r="I6" s="11"/>
      <c r="J6" s="12"/>
      <c r="K6" s="13" t="s">
        <v>10</v>
      </c>
      <c r="L6" s="13"/>
      <c r="M6" s="14"/>
      <c r="N6" s="14"/>
      <c r="O6" s="23"/>
      <c r="P6" s="14"/>
      <c r="Q6" s="14"/>
      <c r="R6" s="14"/>
      <c r="S6" s="14"/>
      <c r="T6" s="14"/>
      <c r="U6" s="14"/>
      <c r="V6" s="14"/>
      <c r="W6" s="20"/>
      <c r="X6" s="21" t="s">
        <v>2</v>
      </c>
      <c r="Y6" s="25"/>
      <c r="Z6" s="27"/>
      <c r="AA6" s="14"/>
      <c r="AB6" s="28">
        <v>43897</v>
      </c>
      <c r="AC6" s="14"/>
      <c r="AD6" s="50">
        <f t="shared" si="0"/>
        <v>442</v>
      </c>
      <c r="AE6" s="52"/>
      <c r="AF6" s="32"/>
      <c r="AG6" s="14"/>
      <c r="AH6" s="78" t="str">
        <f t="shared" si="1"/>
        <v/>
      </c>
      <c r="AI6" s="80"/>
      <c r="AJ6" s="87"/>
      <c r="AK6" s="88"/>
      <c r="AL6" s="88"/>
      <c r="AM6" s="88"/>
      <c r="AN6" s="88"/>
      <c r="AO6" s="89"/>
      <c r="AP6" s="89"/>
      <c r="AQ6" s="89"/>
      <c r="AR6" s="14"/>
      <c r="AS6" s="14"/>
      <c r="AT6" s="14"/>
      <c r="AU6" s="14"/>
      <c r="AW6" s="153" t="str">
        <f t="shared" si="2"/>
        <v/>
      </c>
    </row>
    <row r="7" spans="1:49" ht="15" thickBot="1" x14ac:dyDescent="0.35">
      <c r="A7" s="9"/>
      <c r="B7" s="2" t="str">
        <f t="shared" ref="B7:B11" si="3">IF(D7="", "","1")</f>
        <v/>
      </c>
      <c r="C7" s="30"/>
      <c r="D7" s="16"/>
      <c r="E7" s="17"/>
      <c r="F7" s="17"/>
      <c r="G7" s="10"/>
      <c r="H7" s="4"/>
      <c r="I7" s="11"/>
      <c r="J7" s="12"/>
      <c r="K7" s="13"/>
      <c r="L7" s="13"/>
      <c r="M7" s="14"/>
      <c r="N7" s="14"/>
      <c r="O7" s="23"/>
      <c r="P7" s="14"/>
      <c r="Q7" s="14"/>
      <c r="R7" s="14"/>
      <c r="S7" s="14"/>
      <c r="T7" s="14"/>
      <c r="U7" s="14"/>
      <c r="V7" s="14"/>
      <c r="W7" s="20"/>
      <c r="X7" s="21"/>
      <c r="Y7" s="25"/>
      <c r="Z7" s="27"/>
      <c r="AA7" s="14"/>
      <c r="AB7" s="28"/>
      <c r="AC7" s="14"/>
      <c r="AD7" s="50" t="str">
        <f t="shared" si="0"/>
        <v/>
      </c>
      <c r="AE7" s="52"/>
      <c r="AF7" s="32"/>
      <c r="AG7" s="14"/>
      <c r="AH7" s="78" t="str">
        <f t="shared" si="1"/>
        <v/>
      </c>
      <c r="AI7" s="80"/>
      <c r="AJ7" s="87"/>
      <c r="AK7" s="88"/>
      <c r="AL7" s="88"/>
      <c r="AM7" s="88"/>
      <c r="AN7" s="88"/>
      <c r="AO7" s="89"/>
      <c r="AP7" s="89"/>
      <c r="AQ7" s="89" t="s">
        <v>3</v>
      </c>
      <c r="AR7" s="14"/>
      <c r="AS7" s="14"/>
      <c r="AT7" s="14"/>
      <c r="AU7" s="14"/>
      <c r="AW7" s="153" t="str">
        <f t="shared" si="2"/>
        <v/>
      </c>
    </row>
    <row r="8" spans="1:49" hidden="1" x14ac:dyDescent="0.3">
      <c r="A8" s="9"/>
      <c r="B8" s="2" t="str">
        <f t="shared" si="3"/>
        <v/>
      </c>
      <c r="C8" s="30"/>
      <c r="D8" s="16"/>
      <c r="E8" s="17"/>
      <c r="F8" s="17"/>
      <c r="G8" s="10"/>
      <c r="H8" s="4"/>
      <c r="I8" s="11"/>
      <c r="J8" s="12"/>
      <c r="K8" s="13"/>
      <c r="L8" s="13"/>
      <c r="M8" s="14"/>
      <c r="N8" s="14"/>
      <c r="O8" s="23"/>
      <c r="P8" s="11"/>
      <c r="Q8" s="11"/>
      <c r="R8" s="11"/>
      <c r="S8" s="11"/>
      <c r="T8" s="11"/>
      <c r="U8" s="11"/>
      <c r="V8" s="24"/>
      <c r="W8" s="20"/>
      <c r="X8" s="21"/>
      <c r="Y8" s="25"/>
      <c r="Z8" s="27"/>
      <c r="AA8" s="14"/>
      <c r="AB8" s="28"/>
      <c r="AC8" s="32"/>
      <c r="AD8" s="50" t="str">
        <f t="shared" si="0"/>
        <v/>
      </c>
      <c r="AE8" s="52"/>
      <c r="AF8" s="32"/>
      <c r="AG8" s="15"/>
      <c r="AH8" s="78" t="str">
        <f t="shared" si="1"/>
        <v/>
      </c>
      <c r="AI8" s="80"/>
      <c r="AJ8" s="87"/>
      <c r="AK8" s="88"/>
      <c r="AL8" s="88"/>
      <c r="AM8" s="88"/>
      <c r="AN8" s="88"/>
      <c r="AO8" s="89"/>
      <c r="AP8" s="89"/>
      <c r="AQ8" s="89"/>
      <c r="AR8" s="14"/>
      <c r="AS8" s="13"/>
      <c r="AT8" s="13"/>
      <c r="AU8" s="13"/>
      <c r="AW8" s="153" t="str">
        <f t="shared" si="2"/>
        <v/>
      </c>
    </row>
    <row r="9" spans="1:49" hidden="1" x14ac:dyDescent="0.3">
      <c r="A9" s="9"/>
      <c r="B9" s="2" t="str">
        <f t="shared" si="3"/>
        <v/>
      </c>
      <c r="C9" s="30"/>
      <c r="D9" s="16"/>
      <c r="E9" s="17"/>
      <c r="F9" s="17"/>
      <c r="G9" s="10"/>
      <c r="H9" s="4"/>
      <c r="I9" s="11"/>
      <c r="J9" s="12"/>
      <c r="K9" s="13"/>
      <c r="L9" s="13"/>
      <c r="M9" s="14"/>
      <c r="N9" s="14"/>
      <c r="O9" s="23"/>
      <c r="P9" s="11"/>
      <c r="Q9" s="11"/>
      <c r="R9" s="11"/>
      <c r="S9" s="11"/>
      <c r="T9" s="11"/>
      <c r="U9" s="11"/>
      <c r="V9" s="24"/>
      <c r="W9" s="20"/>
      <c r="X9" s="21"/>
      <c r="Y9" s="25"/>
      <c r="Z9" s="27"/>
      <c r="AA9" s="14"/>
      <c r="AB9" s="28"/>
      <c r="AC9" s="32"/>
      <c r="AD9" s="50" t="str">
        <f t="shared" si="0"/>
        <v/>
      </c>
      <c r="AE9" s="52"/>
      <c r="AF9" s="32"/>
      <c r="AG9" s="15"/>
      <c r="AH9" s="78" t="str">
        <f t="shared" si="1"/>
        <v/>
      </c>
      <c r="AI9" s="80"/>
      <c r="AJ9" s="87"/>
      <c r="AK9" s="88"/>
      <c r="AL9" s="88"/>
      <c r="AM9" s="88"/>
      <c r="AN9" s="88"/>
      <c r="AO9" s="89"/>
      <c r="AP9" s="89"/>
      <c r="AQ9" s="89"/>
      <c r="AR9" s="14"/>
      <c r="AS9" s="13"/>
      <c r="AT9" s="13"/>
      <c r="AU9" s="13"/>
      <c r="AW9" s="153" t="str">
        <f t="shared" si="2"/>
        <v/>
      </c>
    </row>
    <row r="10" spans="1:49" hidden="1" x14ac:dyDescent="0.3">
      <c r="A10" s="9"/>
      <c r="B10" s="2" t="str">
        <f t="shared" si="3"/>
        <v/>
      </c>
      <c r="C10" s="30"/>
      <c r="D10" s="16"/>
      <c r="E10" s="17"/>
      <c r="F10" s="17"/>
      <c r="G10" s="10"/>
      <c r="H10" s="4"/>
      <c r="I10" s="11"/>
      <c r="J10" s="12"/>
      <c r="K10" s="13"/>
      <c r="L10" s="13"/>
      <c r="M10" s="14"/>
      <c r="N10" s="14"/>
      <c r="O10" s="23"/>
      <c r="P10" s="11"/>
      <c r="Q10" s="11"/>
      <c r="R10" s="11"/>
      <c r="S10" s="11"/>
      <c r="T10" s="11"/>
      <c r="U10" s="11"/>
      <c r="V10" s="24"/>
      <c r="W10" s="20"/>
      <c r="X10" s="21"/>
      <c r="Y10" s="25"/>
      <c r="Z10" s="27" t="s">
        <v>3</v>
      </c>
      <c r="AA10" s="14"/>
      <c r="AB10" s="28"/>
      <c r="AC10" s="32"/>
      <c r="AD10" s="50" t="str">
        <f t="shared" si="0"/>
        <v/>
      </c>
      <c r="AE10" s="52"/>
      <c r="AF10" s="32"/>
      <c r="AG10" s="15"/>
      <c r="AH10" s="78" t="str">
        <f t="shared" si="1"/>
        <v/>
      </c>
      <c r="AI10" s="80"/>
      <c r="AJ10" s="87"/>
      <c r="AK10" s="88"/>
      <c r="AL10" s="88"/>
      <c r="AM10" s="88"/>
      <c r="AN10" s="88"/>
      <c r="AO10" s="89" t="s">
        <v>3</v>
      </c>
      <c r="AP10" s="89"/>
      <c r="AQ10" s="89" t="s">
        <v>3</v>
      </c>
      <c r="AR10" s="14"/>
      <c r="AS10" s="13"/>
      <c r="AT10" s="13"/>
      <c r="AU10" s="13"/>
      <c r="AW10" s="153" t="str">
        <f t="shared" si="2"/>
        <v/>
      </c>
    </row>
    <row r="11" spans="1:49" ht="15" hidden="1" thickBot="1" x14ac:dyDescent="0.35">
      <c r="A11" s="9"/>
      <c r="B11" s="2" t="str">
        <f t="shared" si="3"/>
        <v/>
      </c>
      <c r="C11" s="30"/>
      <c r="D11" s="33"/>
      <c r="E11" s="34"/>
      <c r="F11" s="34"/>
      <c r="G11" s="35"/>
      <c r="H11" s="36"/>
      <c r="I11" s="37"/>
      <c r="J11" s="38"/>
      <c r="K11" s="39"/>
      <c r="L11" s="39"/>
      <c r="M11" s="40"/>
      <c r="N11" s="40"/>
      <c r="O11" s="41"/>
      <c r="P11" s="37"/>
      <c r="Q11" s="37"/>
      <c r="R11" s="37"/>
      <c r="S11" s="37"/>
      <c r="T11" s="37"/>
      <c r="U11" s="37"/>
      <c r="V11" s="42"/>
      <c r="W11" s="43"/>
      <c r="X11" s="21"/>
      <c r="Y11" s="44"/>
      <c r="Z11" s="45"/>
      <c r="AA11" s="40"/>
      <c r="AB11" s="46"/>
      <c r="AC11" s="47"/>
      <c r="AD11" s="53" t="str">
        <f t="shared" si="0"/>
        <v/>
      </c>
      <c r="AE11" s="52"/>
      <c r="AF11" s="73"/>
      <c r="AG11" s="75"/>
      <c r="AH11" s="81" t="str">
        <f t="shared" si="1"/>
        <v/>
      </c>
      <c r="AI11" s="80"/>
      <c r="AJ11" s="90"/>
      <c r="AK11" s="88"/>
      <c r="AL11" s="88"/>
      <c r="AM11" s="88"/>
      <c r="AN11" s="88"/>
      <c r="AO11" s="89"/>
      <c r="AP11" s="89"/>
      <c r="AQ11" s="89" t="s">
        <v>3</v>
      </c>
      <c r="AR11" s="14"/>
      <c r="AS11" s="13"/>
      <c r="AT11" s="13"/>
      <c r="AU11" s="13"/>
      <c r="AW11" s="153" t="str">
        <f t="shared" si="2"/>
        <v/>
      </c>
    </row>
    <row r="12" spans="1:49" ht="18" customHeight="1" thickBot="1" x14ac:dyDescent="0.35"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77">
        <f>IF(ISERROR(AVERAGE(AD4:AD11)),"", AVERAGE(AD4:AD11))</f>
        <v>651.33333333333337</v>
      </c>
      <c r="AF12" s="49"/>
      <c r="AG12" s="49"/>
      <c r="AH12" s="49"/>
      <c r="AI12" s="83">
        <f>IF(ISERROR(AVERAGE(AH4:AH11)),"", AVERAGE(AH4:AH11))</f>
        <v>176</v>
      </c>
      <c r="AJ12" s="49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W12" s="153">
        <f t="shared" si="2"/>
        <v>0</v>
      </c>
    </row>
    <row r="13" spans="1:49" x14ac:dyDescent="0.3">
      <c r="D13" s="16" t="s">
        <v>17</v>
      </c>
      <c r="E13" s="17">
        <v>36940</v>
      </c>
      <c r="F13" s="56">
        <v>43855</v>
      </c>
      <c r="G13" s="3"/>
      <c r="H13" s="4"/>
      <c r="I13" s="23"/>
      <c r="J13" s="4"/>
      <c r="K13" s="14" t="s">
        <v>11</v>
      </c>
      <c r="L13" s="14"/>
      <c r="M13" s="14"/>
      <c r="N13" s="14"/>
      <c r="O13" s="23"/>
      <c r="P13" s="23"/>
      <c r="Q13" s="23"/>
      <c r="R13" s="23"/>
      <c r="S13" s="23"/>
      <c r="T13" s="23"/>
      <c r="U13" s="23"/>
      <c r="V13" s="57"/>
      <c r="W13" s="20"/>
      <c r="X13" s="21" t="s">
        <v>27</v>
      </c>
      <c r="Y13" s="25"/>
      <c r="Z13" s="58" t="s">
        <v>3</v>
      </c>
      <c r="AA13" s="14" t="s">
        <v>3</v>
      </c>
      <c r="AB13" s="56">
        <v>43866</v>
      </c>
      <c r="AC13" s="59"/>
      <c r="AD13" s="54">
        <f t="shared" ref="AD13:AD20" si="4">IF(OR(F13="",AB13=""),"",IF(YEAR(AB13)=2020,AB13-F13,""))</f>
        <v>11</v>
      </c>
      <c r="AE13" s="52"/>
      <c r="AF13" s="59">
        <v>44143</v>
      </c>
      <c r="AG13" s="15"/>
      <c r="AH13" s="82">
        <f t="shared" ref="AH13:AH20" si="5">IF(OR(AB13="",AF13=""),"",IF(YEAR(AF13)=2020,AF13-AB13,""))</f>
        <v>277</v>
      </c>
      <c r="AI13" s="80"/>
      <c r="AJ13" s="84" t="s">
        <v>3</v>
      </c>
      <c r="AK13" s="85" t="s">
        <v>3</v>
      </c>
      <c r="AL13" s="85" t="s">
        <v>3</v>
      </c>
      <c r="AM13" s="85" t="s">
        <v>3</v>
      </c>
      <c r="AN13" s="85" t="s">
        <v>3</v>
      </c>
      <c r="AO13" s="86" t="s">
        <v>3</v>
      </c>
      <c r="AP13" s="86" t="s">
        <v>3</v>
      </c>
      <c r="AQ13" s="86" t="s">
        <v>3</v>
      </c>
      <c r="AR13" s="7" t="s">
        <v>3</v>
      </c>
      <c r="AS13" s="7"/>
      <c r="AT13" s="7"/>
      <c r="AU13" s="7"/>
      <c r="AW13" s="153">
        <f t="shared" si="2"/>
        <v>288</v>
      </c>
    </row>
    <row r="14" spans="1:49" x14ac:dyDescent="0.3">
      <c r="D14" s="16" t="s">
        <v>18</v>
      </c>
      <c r="E14" s="17">
        <v>28543</v>
      </c>
      <c r="F14" s="17">
        <v>43835</v>
      </c>
      <c r="G14" s="10"/>
      <c r="H14" s="4"/>
      <c r="I14" s="11"/>
      <c r="J14" s="12"/>
      <c r="K14" s="13" t="s">
        <v>11</v>
      </c>
      <c r="L14" s="13"/>
      <c r="M14" s="14"/>
      <c r="N14" s="14"/>
      <c r="O14" s="23"/>
      <c r="P14" s="11"/>
      <c r="Q14" s="11"/>
      <c r="R14" s="11"/>
      <c r="S14" s="11"/>
      <c r="T14" s="11"/>
      <c r="U14" s="11"/>
      <c r="V14" s="24"/>
      <c r="W14" s="20"/>
      <c r="X14" s="21" t="s">
        <v>29</v>
      </c>
      <c r="Y14" s="25"/>
      <c r="Z14" s="27"/>
      <c r="AA14" s="14"/>
      <c r="AB14" s="28">
        <v>43976</v>
      </c>
      <c r="AC14" s="32"/>
      <c r="AD14" s="50">
        <f t="shared" si="4"/>
        <v>141</v>
      </c>
      <c r="AE14" s="52"/>
      <c r="AF14" s="32"/>
      <c r="AG14" s="15"/>
      <c r="AH14" s="78" t="str">
        <f t="shared" si="5"/>
        <v/>
      </c>
      <c r="AI14" s="80"/>
      <c r="AJ14" s="87"/>
      <c r="AK14" s="88"/>
      <c r="AL14" s="88"/>
      <c r="AM14" s="88"/>
      <c r="AN14" s="88"/>
      <c r="AO14" s="89"/>
      <c r="AP14" s="89"/>
      <c r="AQ14" s="89"/>
      <c r="AR14" s="14"/>
      <c r="AS14" s="13"/>
      <c r="AT14" s="13"/>
      <c r="AU14" s="13"/>
      <c r="AW14" s="153" t="str">
        <f t="shared" si="2"/>
        <v/>
      </c>
    </row>
    <row r="15" spans="1:49" x14ac:dyDescent="0.3">
      <c r="D15" s="16" t="s">
        <v>19</v>
      </c>
      <c r="E15" s="17">
        <v>38432</v>
      </c>
      <c r="F15" s="17">
        <v>43845</v>
      </c>
      <c r="G15" s="10"/>
      <c r="H15" s="4"/>
      <c r="I15" s="11"/>
      <c r="J15" s="12"/>
      <c r="K15" s="13" t="s">
        <v>20</v>
      </c>
      <c r="L15" s="13"/>
      <c r="M15" s="14"/>
      <c r="N15" s="14"/>
      <c r="O15" s="23"/>
      <c r="P15" s="14"/>
      <c r="Q15" s="14"/>
      <c r="R15" s="14"/>
      <c r="S15" s="14"/>
      <c r="T15" s="14"/>
      <c r="U15" s="14"/>
      <c r="V15" s="14"/>
      <c r="W15" s="20"/>
      <c r="X15" s="21" t="s">
        <v>30</v>
      </c>
      <c r="Y15" s="25"/>
      <c r="Z15" s="27"/>
      <c r="AA15" s="14"/>
      <c r="AB15" s="28">
        <v>44116</v>
      </c>
      <c r="AC15" s="14"/>
      <c r="AD15" s="50">
        <f t="shared" si="4"/>
        <v>271</v>
      </c>
      <c r="AE15" s="52"/>
      <c r="AF15" s="32">
        <v>44189</v>
      </c>
      <c r="AG15" s="14"/>
      <c r="AH15" s="78">
        <f t="shared" si="5"/>
        <v>73</v>
      </c>
      <c r="AI15" s="80"/>
      <c r="AJ15" s="87"/>
      <c r="AK15" s="88"/>
      <c r="AL15" s="88"/>
      <c r="AM15" s="88"/>
      <c r="AN15" s="88"/>
      <c r="AO15" s="89"/>
      <c r="AP15" s="89"/>
      <c r="AQ15" s="89"/>
      <c r="AR15" s="14"/>
      <c r="AS15" s="14"/>
      <c r="AT15" s="14"/>
      <c r="AU15" s="14"/>
      <c r="AW15" s="153">
        <f t="shared" si="2"/>
        <v>344</v>
      </c>
    </row>
    <row r="16" spans="1:49" ht="15" thickBot="1" x14ac:dyDescent="0.35">
      <c r="D16" s="16"/>
      <c r="E16" s="17"/>
      <c r="F16" s="17"/>
      <c r="G16" s="10"/>
      <c r="H16" s="4"/>
      <c r="I16" s="11"/>
      <c r="J16" s="12"/>
      <c r="K16" s="13"/>
      <c r="L16" s="13"/>
      <c r="M16" s="14"/>
      <c r="N16" s="14"/>
      <c r="O16" s="23"/>
      <c r="P16" s="14"/>
      <c r="Q16" s="14"/>
      <c r="R16" s="14"/>
      <c r="S16" s="14"/>
      <c r="T16" s="14"/>
      <c r="U16" s="14"/>
      <c r="V16" s="14"/>
      <c r="W16" s="20"/>
      <c r="X16" s="21"/>
      <c r="Y16" s="25"/>
      <c r="Z16" s="27"/>
      <c r="AA16" s="14"/>
      <c r="AB16" s="28"/>
      <c r="AC16" s="14"/>
      <c r="AD16" s="50" t="str">
        <f t="shared" si="4"/>
        <v/>
      </c>
      <c r="AE16" s="52"/>
      <c r="AF16" s="32"/>
      <c r="AG16" s="14"/>
      <c r="AH16" s="78" t="str">
        <f t="shared" si="5"/>
        <v/>
      </c>
      <c r="AI16" s="80"/>
      <c r="AJ16" s="87"/>
      <c r="AK16" s="88"/>
      <c r="AL16" s="88"/>
      <c r="AM16" s="88"/>
      <c r="AN16" s="88"/>
      <c r="AO16" s="89"/>
      <c r="AP16" s="89"/>
      <c r="AQ16" s="89" t="s">
        <v>3</v>
      </c>
      <c r="AR16" s="14"/>
      <c r="AS16" s="14"/>
      <c r="AT16" s="14"/>
      <c r="AU16" s="14"/>
      <c r="AW16" s="153" t="str">
        <f t="shared" si="2"/>
        <v/>
      </c>
    </row>
    <row r="17" spans="4:49" hidden="1" x14ac:dyDescent="0.3">
      <c r="D17" s="16"/>
      <c r="E17" s="17"/>
      <c r="F17" s="17"/>
      <c r="G17" s="10"/>
      <c r="H17" s="4"/>
      <c r="I17" s="11"/>
      <c r="J17" s="12"/>
      <c r="K17" s="13"/>
      <c r="L17" s="13"/>
      <c r="M17" s="14"/>
      <c r="N17" s="14"/>
      <c r="O17" s="23"/>
      <c r="P17" s="11"/>
      <c r="Q17" s="11"/>
      <c r="R17" s="11"/>
      <c r="S17" s="11"/>
      <c r="T17" s="11"/>
      <c r="U17" s="11"/>
      <c r="V17" s="24"/>
      <c r="W17" s="20"/>
      <c r="X17" s="21"/>
      <c r="Y17" s="25"/>
      <c r="Z17" s="27"/>
      <c r="AA17" s="14"/>
      <c r="AB17" s="28"/>
      <c r="AC17" s="32"/>
      <c r="AD17" s="50" t="str">
        <f t="shared" si="4"/>
        <v/>
      </c>
      <c r="AE17" s="52"/>
      <c r="AF17" s="32"/>
      <c r="AG17" s="15"/>
      <c r="AH17" s="78" t="str">
        <f t="shared" si="5"/>
        <v/>
      </c>
      <c r="AI17" s="80"/>
      <c r="AJ17" s="87"/>
      <c r="AK17" s="88"/>
      <c r="AL17" s="88"/>
      <c r="AM17" s="88"/>
      <c r="AN17" s="88"/>
      <c r="AO17" s="89"/>
      <c r="AP17" s="89"/>
      <c r="AQ17" s="89"/>
      <c r="AR17" s="14"/>
      <c r="AS17" s="13"/>
      <c r="AT17" s="13"/>
      <c r="AU17" s="13"/>
      <c r="AW17" s="153" t="str">
        <f t="shared" si="2"/>
        <v/>
      </c>
    </row>
    <row r="18" spans="4:49" hidden="1" x14ac:dyDescent="0.3">
      <c r="D18" s="16"/>
      <c r="E18" s="17"/>
      <c r="F18" s="17"/>
      <c r="G18" s="10"/>
      <c r="H18" s="4"/>
      <c r="I18" s="11"/>
      <c r="J18" s="12"/>
      <c r="K18" s="13"/>
      <c r="L18" s="13"/>
      <c r="M18" s="14"/>
      <c r="N18" s="14"/>
      <c r="O18" s="23"/>
      <c r="P18" s="11"/>
      <c r="Q18" s="11"/>
      <c r="R18" s="11"/>
      <c r="S18" s="11"/>
      <c r="T18" s="11"/>
      <c r="U18" s="11"/>
      <c r="V18" s="24"/>
      <c r="W18" s="20"/>
      <c r="X18" s="21"/>
      <c r="Y18" s="25"/>
      <c r="Z18" s="27"/>
      <c r="AA18" s="14"/>
      <c r="AB18" s="28"/>
      <c r="AC18" s="32"/>
      <c r="AD18" s="50" t="str">
        <f t="shared" si="4"/>
        <v/>
      </c>
      <c r="AE18" s="52"/>
      <c r="AF18" s="32"/>
      <c r="AG18" s="15"/>
      <c r="AH18" s="78" t="str">
        <f t="shared" si="5"/>
        <v/>
      </c>
      <c r="AI18" s="80"/>
      <c r="AJ18" s="87"/>
      <c r="AK18" s="88"/>
      <c r="AL18" s="88"/>
      <c r="AM18" s="88"/>
      <c r="AN18" s="88"/>
      <c r="AO18" s="89"/>
      <c r="AP18" s="89"/>
      <c r="AQ18" s="89"/>
      <c r="AR18" s="14"/>
      <c r="AS18" s="13"/>
      <c r="AT18" s="13"/>
      <c r="AU18" s="13"/>
      <c r="AW18" s="153" t="str">
        <f t="shared" si="2"/>
        <v/>
      </c>
    </row>
    <row r="19" spans="4:49" hidden="1" x14ac:dyDescent="0.3">
      <c r="D19" s="16"/>
      <c r="E19" s="17"/>
      <c r="F19" s="17"/>
      <c r="G19" s="10"/>
      <c r="H19" s="4"/>
      <c r="I19" s="11"/>
      <c r="J19" s="12"/>
      <c r="K19" s="13"/>
      <c r="L19" s="13"/>
      <c r="M19" s="14"/>
      <c r="N19" s="14"/>
      <c r="O19" s="23"/>
      <c r="P19" s="11"/>
      <c r="Q19" s="11"/>
      <c r="R19" s="11"/>
      <c r="S19" s="11"/>
      <c r="T19" s="11"/>
      <c r="U19" s="11"/>
      <c r="V19" s="24"/>
      <c r="W19" s="20"/>
      <c r="X19" s="21"/>
      <c r="Y19" s="25"/>
      <c r="Z19" s="27" t="s">
        <v>3</v>
      </c>
      <c r="AA19" s="14"/>
      <c r="AB19" s="28"/>
      <c r="AC19" s="32"/>
      <c r="AD19" s="50" t="str">
        <f t="shared" si="4"/>
        <v/>
      </c>
      <c r="AE19" s="52"/>
      <c r="AF19" s="32"/>
      <c r="AG19" s="15"/>
      <c r="AH19" s="78" t="str">
        <f t="shared" si="5"/>
        <v/>
      </c>
      <c r="AI19" s="80"/>
      <c r="AJ19" s="87"/>
      <c r="AK19" s="88"/>
      <c r="AL19" s="88"/>
      <c r="AM19" s="88"/>
      <c r="AN19" s="88"/>
      <c r="AO19" s="89" t="s">
        <v>3</v>
      </c>
      <c r="AP19" s="89"/>
      <c r="AQ19" s="89" t="s">
        <v>3</v>
      </c>
      <c r="AR19" s="14"/>
      <c r="AS19" s="13"/>
      <c r="AT19" s="13"/>
      <c r="AU19" s="13"/>
      <c r="AW19" s="153" t="str">
        <f t="shared" si="2"/>
        <v/>
      </c>
    </row>
    <row r="20" spans="4:49" ht="15" hidden="1" thickBot="1" x14ac:dyDescent="0.35">
      <c r="D20" s="60"/>
      <c r="E20" s="55"/>
      <c r="F20" s="55"/>
      <c r="G20" s="61"/>
      <c r="H20" s="62"/>
      <c r="I20" s="63"/>
      <c r="J20" s="64"/>
      <c r="K20" s="65"/>
      <c r="L20" s="65"/>
      <c r="M20" s="66"/>
      <c r="N20" s="66"/>
      <c r="O20" s="67"/>
      <c r="P20" s="63"/>
      <c r="Q20" s="63"/>
      <c r="R20" s="63"/>
      <c r="S20" s="63"/>
      <c r="T20" s="63"/>
      <c r="U20" s="63"/>
      <c r="V20" s="68"/>
      <c r="W20" s="69"/>
      <c r="X20" s="21"/>
      <c r="Y20" s="70"/>
      <c r="Z20" s="71"/>
      <c r="AA20" s="66"/>
      <c r="AB20" s="72"/>
      <c r="AC20" s="73"/>
      <c r="AD20" s="74" t="str">
        <f t="shared" si="4"/>
        <v/>
      </c>
      <c r="AE20" s="52"/>
      <c r="AF20" s="73"/>
      <c r="AG20" s="75"/>
      <c r="AH20" s="81" t="str">
        <f t="shared" si="5"/>
        <v/>
      </c>
      <c r="AI20" s="80"/>
      <c r="AJ20" s="90"/>
      <c r="AK20" s="91"/>
      <c r="AL20" s="91"/>
      <c r="AM20" s="91"/>
      <c r="AN20" s="91"/>
      <c r="AO20" s="92"/>
      <c r="AP20" s="92"/>
      <c r="AQ20" s="92" t="s">
        <v>3</v>
      </c>
      <c r="AR20" s="66"/>
      <c r="AS20" s="65"/>
      <c r="AT20" s="65"/>
      <c r="AU20" s="65"/>
      <c r="AW20" s="153" t="str">
        <f t="shared" si="2"/>
        <v/>
      </c>
    </row>
    <row r="21" spans="4:49" ht="15" thickBot="1" x14ac:dyDescent="0.35">
      <c r="D21" s="76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77">
        <f>IF(ISERROR(AVERAGE(AD13:AD20)),"", AVERAGE(AD13:AD20))</f>
        <v>141</v>
      </c>
      <c r="AF21" s="49"/>
      <c r="AG21" s="49"/>
      <c r="AH21" s="49"/>
      <c r="AI21" s="83">
        <f>IF(ISERROR(AVERAGE(AH13:AH20)),"", AVERAGE(AH13:AH20))</f>
        <v>175</v>
      </c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W21" s="153">
        <f t="shared" si="2"/>
        <v>0</v>
      </c>
    </row>
    <row r="22" spans="4:49" x14ac:dyDescent="0.3">
      <c r="D22" s="16" t="s">
        <v>22</v>
      </c>
      <c r="E22" s="17">
        <v>36940</v>
      </c>
      <c r="F22" s="56">
        <v>43886</v>
      </c>
      <c r="G22" s="3"/>
      <c r="H22" s="4"/>
      <c r="I22" s="23"/>
      <c r="J22" s="4"/>
      <c r="K22" s="14" t="s">
        <v>11</v>
      </c>
      <c r="L22" s="14"/>
      <c r="M22" s="14"/>
      <c r="N22" s="14"/>
      <c r="O22" s="23"/>
      <c r="P22" s="23"/>
      <c r="Q22" s="23"/>
      <c r="R22" s="23"/>
      <c r="S22" s="23"/>
      <c r="T22" s="23"/>
      <c r="U22" s="23"/>
      <c r="V22" s="57"/>
      <c r="W22" s="20"/>
      <c r="X22" s="21" t="s">
        <v>27</v>
      </c>
      <c r="Y22" s="25"/>
      <c r="Z22" s="58" t="s">
        <v>3</v>
      </c>
      <c r="AA22" s="14" t="s">
        <v>3</v>
      </c>
      <c r="AB22" s="56">
        <v>43962</v>
      </c>
      <c r="AC22" s="59"/>
      <c r="AD22" s="54">
        <f t="shared" ref="AD22:AD29" si="6">IF(OR(F22="",AB22=""),"",IF(YEAR(AB22)=2020,AB22-F22,""))</f>
        <v>76</v>
      </c>
      <c r="AE22" s="51"/>
      <c r="AF22" s="31">
        <v>44183</v>
      </c>
      <c r="AG22" s="8"/>
      <c r="AH22" s="78">
        <f t="shared" ref="AH22:AH29" si="7">IF(OR(AB22="",AF22=""),"",IF(YEAR(AF22)=2020,AF22-AB22,""))</f>
        <v>221</v>
      </c>
      <c r="AI22" s="79"/>
      <c r="AJ22" s="84" t="s">
        <v>3</v>
      </c>
      <c r="AK22" s="85" t="s">
        <v>3</v>
      </c>
      <c r="AL22" s="85" t="s">
        <v>3</v>
      </c>
      <c r="AM22" s="85" t="s">
        <v>3</v>
      </c>
      <c r="AN22" s="85" t="s">
        <v>3</v>
      </c>
      <c r="AO22" s="86" t="s">
        <v>3</v>
      </c>
      <c r="AP22" s="86" t="s">
        <v>3</v>
      </c>
      <c r="AQ22" s="86" t="s">
        <v>3</v>
      </c>
      <c r="AR22" s="7" t="s">
        <v>3</v>
      </c>
      <c r="AS22" s="7"/>
      <c r="AT22" s="7"/>
      <c r="AU22" s="7"/>
      <c r="AW22" s="153">
        <f t="shared" si="2"/>
        <v>297</v>
      </c>
    </row>
    <row r="23" spans="4:49" x14ac:dyDescent="0.3">
      <c r="D23" s="16" t="s">
        <v>23</v>
      </c>
      <c r="E23" s="17">
        <v>28543</v>
      </c>
      <c r="F23" s="17">
        <v>43866</v>
      </c>
      <c r="G23" s="10"/>
      <c r="H23" s="4"/>
      <c r="I23" s="11"/>
      <c r="J23" s="12"/>
      <c r="K23" s="13" t="s">
        <v>10</v>
      </c>
      <c r="L23" s="13"/>
      <c r="M23" s="14"/>
      <c r="N23" s="14"/>
      <c r="O23" s="23"/>
      <c r="P23" s="11"/>
      <c r="Q23" s="11"/>
      <c r="R23" s="11"/>
      <c r="S23" s="11"/>
      <c r="T23" s="11"/>
      <c r="U23" s="11"/>
      <c r="V23" s="24"/>
      <c r="W23" s="20"/>
      <c r="X23" s="21" t="s">
        <v>29</v>
      </c>
      <c r="Y23" s="25"/>
      <c r="Z23" s="27"/>
      <c r="AA23" s="14"/>
      <c r="AB23" s="28">
        <v>43991</v>
      </c>
      <c r="AC23" s="32"/>
      <c r="AD23" s="50">
        <f t="shared" si="6"/>
        <v>125</v>
      </c>
      <c r="AE23" s="52"/>
      <c r="AF23" s="32">
        <v>44106</v>
      </c>
      <c r="AG23" s="15"/>
      <c r="AH23" s="78">
        <f t="shared" si="7"/>
        <v>115</v>
      </c>
      <c r="AI23" s="80"/>
      <c r="AJ23" s="87"/>
      <c r="AK23" s="88"/>
      <c r="AL23" s="88"/>
      <c r="AM23" s="88"/>
      <c r="AN23" s="88"/>
      <c r="AO23" s="89"/>
      <c r="AP23" s="89"/>
      <c r="AQ23" s="89"/>
      <c r="AR23" s="14"/>
      <c r="AS23" s="13"/>
      <c r="AT23" s="13"/>
      <c r="AU23" s="13"/>
      <c r="AW23" s="153">
        <f t="shared" si="2"/>
        <v>240</v>
      </c>
    </row>
    <row r="24" spans="4:49" x14ac:dyDescent="0.3">
      <c r="D24" s="16" t="s">
        <v>24</v>
      </c>
      <c r="E24" s="17">
        <v>37336</v>
      </c>
      <c r="F24" s="17">
        <v>44187</v>
      </c>
      <c r="G24" s="10"/>
      <c r="H24" s="4"/>
      <c r="I24" s="11"/>
      <c r="J24" s="12"/>
      <c r="K24" s="13" t="s">
        <v>10</v>
      </c>
      <c r="L24" s="13"/>
      <c r="M24" s="14"/>
      <c r="N24" s="14"/>
      <c r="O24" s="23"/>
      <c r="P24" s="14"/>
      <c r="Q24" s="14"/>
      <c r="R24" s="14"/>
      <c r="S24" s="14"/>
      <c r="T24" s="14"/>
      <c r="U24" s="14"/>
      <c r="V24" s="14"/>
      <c r="W24" s="20"/>
      <c r="X24" s="21" t="s">
        <v>27</v>
      </c>
      <c r="Y24" s="25"/>
      <c r="Z24" s="27"/>
      <c r="AA24" s="14"/>
      <c r="AB24" s="28"/>
      <c r="AC24" s="14"/>
      <c r="AD24" s="50" t="str">
        <f t="shared" si="6"/>
        <v/>
      </c>
      <c r="AE24" s="52"/>
      <c r="AF24" s="32"/>
      <c r="AG24" s="14"/>
      <c r="AH24" s="78" t="str">
        <f t="shared" si="7"/>
        <v/>
      </c>
      <c r="AI24" s="80"/>
      <c r="AJ24" s="87"/>
      <c r="AK24" s="88"/>
      <c r="AL24" s="88"/>
      <c r="AM24" s="88"/>
      <c r="AN24" s="88"/>
      <c r="AO24" s="89"/>
      <c r="AP24" s="89"/>
      <c r="AQ24" s="89"/>
      <c r="AR24" s="14"/>
      <c r="AS24" s="14"/>
      <c r="AT24" s="14"/>
      <c r="AU24" s="14"/>
      <c r="AW24" s="153" t="str">
        <f t="shared" si="2"/>
        <v/>
      </c>
    </row>
    <row r="25" spans="4:49" hidden="1" x14ac:dyDescent="0.3">
      <c r="D25" s="16"/>
      <c r="E25" s="17"/>
      <c r="F25" s="17"/>
      <c r="G25" s="10"/>
      <c r="H25" s="4"/>
      <c r="I25" s="11"/>
      <c r="J25" s="12"/>
      <c r="K25" s="13"/>
      <c r="L25" s="13"/>
      <c r="M25" s="14"/>
      <c r="N25" s="14"/>
      <c r="O25" s="23"/>
      <c r="P25" s="14"/>
      <c r="Q25" s="14"/>
      <c r="R25" s="14"/>
      <c r="S25" s="14"/>
      <c r="T25" s="14"/>
      <c r="U25" s="14"/>
      <c r="V25" s="14"/>
      <c r="W25" s="20"/>
      <c r="X25" s="21"/>
      <c r="Y25" s="25"/>
      <c r="Z25" s="27"/>
      <c r="AA25" s="14"/>
      <c r="AB25" s="28"/>
      <c r="AC25" s="14"/>
      <c r="AD25" s="50" t="str">
        <f t="shared" si="6"/>
        <v/>
      </c>
      <c r="AE25" s="52"/>
      <c r="AF25" s="32"/>
      <c r="AG25" s="14"/>
      <c r="AH25" s="78" t="str">
        <f t="shared" si="7"/>
        <v/>
      </c>
      <c r="AI25" s="80"/>
      <c r="AJ25" s="87"/>
      <c r="AK25" s="88"/>
      <c r="AL25" s="88"/>
      <c r="AM25" s="88"/>
      <c r="AN25" s="88"/>
      <c r="AO25" s="89"/>
      <c r="AP25" s="89"/>
      <c r="AQ25" s="89" t="s">
        <v>3</v>
      </c>
      <c r="AR25" s="14"/>
      <c r="AS25" s="14"/>
      <c r="AT25" s="14"/>
      <c r="AU25" s="14"/>
      <c r="AW25" s="153" t="str">
        <f t="shared" si="2"/>
        <v/>
      </c>
    </row>
    <row r="26" spans="4:49" hidden="1" x14ac:dyDescent="0.3">
      <c r="D26" s="16"/>
      <c r="E26" s="17"/>
      <c r="F26" s="17"/>
      <c r="G26" s="10"/>
      <c r="H26" s="4"/>
      <c r="I26" s="11"/>
      <c r="J26" s="12"/>
      <c r="K26" s="13"/>
      <c r="L26" s="13"/>
      <c r="M26" s="14"/>
      <c r="N26" s="14"/>
      <c r="O26" s="23"/>
      <c r="P26" s="11"/>
      <c r="Q26" s="11"/>
      <c r="R26" s="11"/>
      <c r="S26" s="11"/>
      <c r="T26" s="11"/>
      <c r="U26" s="11"/>
      <c r="V26" s="24"/>
      <c r="W26" s="20"/>
      <c r="X26" s="21"/>
      <c r="Y26" s="25"/>
      <c r="Z26" s="27"/>
      <c r="AA26" s="14"/>
      <c r="AB26" s="28"/>
      <c r="AC26" s="32"/>
      <c r="AD26" s="50" t="str">
        <f t="shared" si="6"/>
        <v/>
      </c>
      <c r="AE26" s="52"/>
      <c r="AF26" s="32"/>
      <c r="AG26" s="15"/>
      <c r="AH26" s="78" t="str">
        <f t="shared" si="7"/>
        <v/>
      </c>
      <c r="AI26" s="80"/>
      <c r="AJ26" s="87"/>
      <c r="AK26" s="88"/>
      <c r="AL26" s="88"/>
      <c r="AM26" s="88"/>
      <c r="AN26" s="88"/>
      <c r="AO26" s="89"/>
      <c r="AP26" s="89"/>
      <c r="AQ26" s="89"/>
      <c r="AR26" s="14"/>
      <c r="AS26" s="13"/>
      <c r="AT26" s="13"/>
      <c r="AU26" s="13"/>
      <c r="AW26" s="153" t="str">
        <f t="shared" si="2"/>
        <v/>
      </c>
    </row>
    <row r="27" spans="4:49" hidden="1" x14ac:dyDescent="0.3">
      <c r="D27" s="16"/>
      <c r="E27" s="17"/>
      <c r="F27" s="17"/>
      <c r="G27" s="10"/>
      <c r="H27" s="4"/>
      <c r="I27" s="11"/>
      <c r="J27" s="12"/>
      <c r="K27" s="13"/>
      <c r="L27" s="13"/>
      <c r="M27" s="14"/>
      <c r="N27" s="14"/>
      <c r="O27" s="23"/>
      <c r="P27" s="11"/>
      <c r="Q27" s="11"/>
      <c r="R27" s="11"/>
      <c r="S27" s="11"/>
      <c r="T27" s="11"/>
      <c r="U27" s="11"/>
      <c r="V27" s="24"/>
      <c r="W27" s="20"/>
      <c r="X27" s="21"/>
      <c r="Y27" s="25"/>
      <c r="Z27" s="27"/>
      <c r="AA27" s="14"/>
      <c r="AB27" s="28"/>
      <c r="AC27" s="32"/>
      <c r="AD27" s="50" t="str">
        <f t="shared" si="6"/>
        <v/>
      </c>
      <c r="AE27" s="52"/>
      <c r="AF27" s="32"/>
      <c r="AG27" s="15"/>
      <c r="AH27" s="78" t="str">
        <f t="shared" si="7"/>
        <v/>
      </c>
      <c r="AI27" s="80"/>
      <c r="AJ27" s="87"/>
      <c r="AK27" s="88"/>
      <c r="AL27" s="88"/>
      <c r="AM27" s="88"/>
      <c r="AN27" s="88"/>
      <c r="AO27" s="89"/>
      <c r="AP27" s="89"/>
      <c r="AQ27" s="89"/>
      <c r="AR27" s="14"/>
      <c r="AS27" s="13"/>
      <c r="AT27" s="13"/>
      <c r="AU27" s="13"/>
      <c r="AW27" s="153" t="str">
        <f t="shared" si="2"/>
        <v/>
      </c>
    </row>
    <row r="28" spans="4:49" hidden="1" x14ac:dyDescent="0.3">
      <c r="D28" s="16"/>
      <c r="E28" s="17"/>
      <c r="F28" s="17"/>
      <c r="G28" s="10"/>
      <c r="H28" s="4"/>
      <c r="I28" s="11"/>
      <c r="J28" s="12"/>
      <c r="K28" s="13"/>
      <c r="L28" s="13"/>
      <c r="M28" s="14"/>
      <c r="N28" s="14"/>
      <c r="O28" s="23"/>
      <c r="P28" s="11"/>
      <c r="Q28" s="11"/>
      <c r="R28" s="11"/>
      <c r="S28" s="11"/>
      <c r="T28" s="11"/>
      <c r="U28" s="11"/>
      <c r="V28" s="24"/>
      <c r="W28" s="20"/>
      <c r="X28" s="21"/>
      <c r="Y28" s="25"/>
      <c r="Z28" s="27" t="s">
        <v>3</v>
      </c>
      <c r="AA28" s="14"/>
      <c r="AB28" s="28"/>
      <c r="AC28" s="32"/>
      <c r="AD28" s="50" t="str">
        <f t="shared" si="6"/>
        <v/>
      </c>
      <c r="AE28" s="52"/>
      <c r="AF28" s="32"/>
      <c r="AG28" s="15"/>
      <c r="AH28" s="78" t="str">
        <f t="shared" si="7"/>
        <v/>
      </c>
      <c r="AI28" s="80"/>
      <c r="AJ28" s="87"/>
      <c r="AK28" s="88"/>
      <c r="AL28" s="88"/>
      <c r="AM28" s="88"/>
      <c r="AN28" s="88"/>
      <c r="AO28" s="89" t="s">
        <v>3</v>
      </c>
      <c r="AP28" s="89"/>
      <c r="AQ28" s="89" t="s">
        <v>3</v>
      </c>
      <c r="AR28" s="14"/>
      <c r="AS28" s="13"/>
      <c r="AT28" s="13"/>
      <c r="AU28" s="13"/>
      <c r="AW28" s="153" t="str">
        <f t="shared" si="2"/>
        <v/>
      </c>
    </row>
    <row r="29" spans="4:49" ht="15" thickBot="1" x14ac:dyDescent="0.35">
      <c r="D29" s="60"/>
      <c r="E29" s="55"/>
      <c r="F29" s="55"/>
      <c r="G29" s="61"/>
      <c r="H29" s="62"/>
      <c r="I29" s="63"/>
      <c r="J29" s="64"/>
      <c r="K29" s="65"/>
      <c r="L29" s="65"/>
      <c r="M29" s="66"/>
      <c r="N29" s="66"/>
      <c r="O29" s="67"/>
      <c r="P29" s="63"/>
      <c r="Q29" s="63"/>
      <c r="R29" s="63"/>
      <c r="S29" s="63"/>
      <c r="T29" s="63"/>
      <c r="U29" s="63"/>
      <c r="V29" s="68"/>
      <c r="W29" s="69"/>
      <c r="X29" s="21"/>
      <c r="Y29" s="70"/>
      <c r="Z29" s="71"/>
      <c r="AA29" s="66"/>
      <c r="AB29" s="72"/>
      <c r="AC29" s="73"/>
      <c r="AD29" s="74" t="str">
        <f t="shared" si="6"/>
        <v/>
      </c>
      <c r="AE29" s="52"/>
      <c r="AF29" s="73"/>
      <c r="AG29" s="75"/>
      <c r="AH29" s="81" t="str">
        <f t="shared" si="7"/>
        <v/>
      </c>
      <c r="AI29" s="80"/>
      <c r="AJ29" s="90"/>
      <c r="AK29" s="91"/>
      <c r="AL29" s="91"/>
      <c r="AM29" s="91"/>
      <c r="AN29" s="91"/>
      <c r="AO29" s="92"/>
      <c r="AP29" s="92"/>
      <c r="AQ29" s="92" t="s">
        <v>3</v>
      </c>
      <c r="AR29" s="66"/>
      <c r="AS29" s="65"/>
      <c r="AT29" s="65"/>
      <c r="AU29" s="65"/>
      <c r="AW29" s="153" t="str">
        <f>IFERROR(AD29+AH29,"")</f>
        <v/>
      </c>
    </row>
    <row r="30" spans="4:49" ht="15" thickBot="1" x14ac:dyDescent="0.35">
      <c r="D30" s="7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77">
        <f>IF(ISERROR(AVERAGE(AD22:AD29)),"", AVERAGE(AD22:AD29))</f>
        <v>100.5</v>
      </c>
      <c r="AF30" s="49"/>
      <c r="AG30" s="49"/>
      <c r="AH30" s="49"/>
      <c r="AI30" s="83">
        <f>IF(ISERROR(AVERAGE(AH22:AH29)),"", AVERAGE(AH22:AH29))</f>
        <v>168</v>
      </c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W30" s="154"/>
    </row>
    <row r="31" spans="4:49" ht="15" thickBot="1" x14ac:dyDescent="0.35"/>
    <row r="32" spans="4:49" ht="15" customHeight="1" thickBot="1" x14ac:dyDescent="0.35">
      <c r="D32" s="126" t="s">
        <v>31</v>
      </c>
      <c r="E32" s="127"/>
      <c r="F32" s="127"/>
      <c r="G32" s="127"/>
      <c r="H32" s="127"/>
      <c r="AA32" s="93"/>
      <c r="AB32" s="94"/>
      <c r="AC32" s="94"/>
      <c r="AD32" s="94"/>
      <c r="AE32" s="94"/>
      <c r="AH32" s="146" t="s">
        <v>32</v>
      </c>
      <c r="AI32" s="147" t="s">
        <v>27</v>
      </c>
    </row>
    <row r="33" spans="4:35" ht="15" thickBot="1" x14ac:dyDescent="0.35">
      <c r="D33" s="126"/>
      <c r="E33" s="127"/>
      <c r="F33" s="127"/>
      <c r="G33" s="127"/>
      <c r="H33" s="127"/>
      <c r="K33" s="152"/>
      <c r="AA33" s="93"/>
      <c r="AB33" s="94"/>
      <c r="AC33" s="94"/>
      <c r="AD33" s="94"/>
      <c r="AE33" s="94"/>
      <c r="AH33" s="148" t="s">
        <v>33</v>
      </c>
      <c r="AI33" s="149" t="s">
        <v>11</v>
      </c>
    </row>
    <row r="34" spans="4:35" ht="16.2" thickBot="1" x14ac:dyDescent="0.35">
      <c r="D34" s="126"/>
      <c r="E34" s="127"/>
      <c r="F34" s="127"/>
      <c r="G34" s="127"/>
      <c r="H34" s="127"/>
      <c r="AA34" s="93"/>
      <c r="AB34" s="94"/>
      <c r="AC34" s="94"/>
      <c r="AD34" s="94"/>
      <c r="AE34" s="94"/>
      <c r="AH34" s="150" t="s">
        <v>34</v>
      </c>
      <c r="AI34" s="151">
        <f>AVERAGEIFS(AW4:AW29,K4:K29,$AI$33,X4:X29,$AI$32)</f>
        <v>292.5</v>
      </c>
    </row>
    <row r="35" spans="4:35" x14ac:dyDescent="0.3">
      <c r="D35" s="126"/>
      <c r="E35" s="127"/>
      <c r="F35" s="127"/>
      <c r="G35" s="127"/>
      <c r="H35" s="127"/>
      <c r="AA35" s="93"/>
      <c r="AB35" s="94"/>
      <c r="AC35" s="94"/>
      <c r="AD35" s="94"/>
      <c r="AE35" s="94"/>
    </row>
    <row r="36" spans="4:35" x14ac:dyDescent="0.3">
      <c r="D36" s="126"/>
      <c r="E36" s="127"/>
      <c r="F36" s="127"/>
      <c r="G36" s="127"/>
      <c r="H36" s="127"/>
      <c r="AA36" s="93"/>
      <c r="AB36" s="94"/>
      <c r="AC36" s="94"/>
      <c r="AD36" s="94"/>
      <c r="AE36" s="94"/>
    </row>
  </sheetData>
  <mergeCells count="48">
    <mergeCell ref="AF1:AF3"/>
    <mergeCell ref="AE1:AE3"/>
    <mergeCell ref="S1:S3"/>
    <mergeCell ref="T1:T3"/>
    <mergeCell ref="AJ2:AJ3"/>
    <mergeCell ref="AJ1:AQ1"/>
    <mergeCell ref="AR1:AR3"/>
    <mergeCell ref="AS1:AS3"/>
    <mergeCell ref="D32:H36"/>
    <mergeCell ref="AI1:AI3"/>
    <mergeCell ref="W1:X3"/>
    <mergeCell ref="AO2:AO3"/>
    <mergeCell ref="AP2:AP3"/>
    <mergeCell ref="Z1:Z3"/>
    <mergeCell ref="AA1:AA3"/>
    <mergeCell ref="AC1:AC3"/>
    <mergeCell ref="AD1:AD3"/>
    <mergeCell ref="AG1:AG3"/>
    <mergeCell ref="AH1:AH3"/>
    <mergeCell ref="AB1:AB3"/>
    <mergeCell ref="AT1:AT3"/>
    <mergeCell ref="AU1:AU3"/>
    <mergeCell ref="AK2:AK3"/>
    <mergeCell ref="AL2:AL3"/>
    <mergeCell ref="AM2:AM3"/>
    <mergeCell ref="AN2:AN3"/>
    <mergeCell ref="AQ2:AQ3"/>
    <mergeCell ref="U1:U3"/>
    <mergeCell ref="V1:V3"/>
    <mergeCell ref="Y1:Y3"/>
    <mergeCell ref="M1:M3"/>
    <mergeCell ref="N1:N3"/>
    <mergeCell ref="O1:O3"/>
    <mergeCell ref="P1:P3"/>
    <mergeCell ref="Q1:Q3"/>
    <mergeCell ref="R1:R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dataValidations count="10">
    <dataValidation type="list" allowBlank="1" showInputMessage="1" showErrorMessage="1" sqref="AP13:AQ20 AP1:AQ11 AP22:AQ29">
      <formula1>test</formula1>
    </dataValidation>
    <dataValidation type="list" allowBlank="1" showInputMessage="1" showErrorMessage="1" sqref="K4:K11 K13:K20 K22:K29 AI33">
      <formula1>"Ville_1,Ville_2,Ville_3,Ville_4"</formula1>
    </dataValidation>
    <dataValidation type="list" allowBlank="1" showInputMessage="1" showErrorMessage="1" sqref="AJ4:AN11 AJ13:AN20 AJ22:AN29">
      <formula1>ListeI</formula1>
    </dataValidation>
    <dataValidation type="list" allowBlank="1" showInputMessage="1" showErrorMessage="1" sqref="AA4:AA11 AA13:AA20 AA22:AA29">
      <formula1>ListeA</formula1>
    </dataValidation>
    <dataValidation type="list" allowBlank="1" showInputMessage="1" showErrorMessage="1" sqref="O4:O11 O13:O20 O22:O29">
      <formula1>ListeH</formula1>
    </dataValidation>
    <dataValidation type="list" allowBlank="1" showInputMessage="1" showErrorMessage="1" sqref="AO4:AO11 AO13:AO20 AO22:AO29">
      <formula1>ListeBbis</formula1>
    </dataValidation>
    <dataValidation type="list" allowBlank="1" showInputMessage="1" showErrorMessage="1" sqref="Y4:Y11 Y13:Y20 Y22:Y29">
      <formula1>"Objet_1,Objet_2,Objet_3,Objet_4"</formula1>
    </dataValidation>
    <dataValidation type="list" allowBlank="1" showInputMessage="1" showErrorMessage="1" sqref="X12 X21">
      <formula1>"0  à 5, 6 à 10, 11 à 15, 16 à 16, 17 à 20"</formula1>
    </dataValidation>
    <dataValidation type="list" allowBlank="1" showInputMessage="1" showErrorMessage="1" sqref="X13:X20 X4 X6:X11 X22:X29 AI32">
      <formula1>"0  à 2, 3 à 5, 15 à 16, 41 à 50, 17 à 20"</formula1>
    </dataValidation>
    <dataValidation type="list" allowBlank="1" showInputMessage="1" showErrorMessage="1" sqref="X5">
      <formula1>"0 à 2, 3 à 5, 15 à 16, 41 à 50, 17 à 20"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2020-01-20T23:17:35Z</dcterms:modified>
</cp:coreProperties>
</file>