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3" activeTab="2"/>
  </bookViews>
  <sheets>
    <sheet name="JANV" sheetId="1" r:id="rId1"/>
    <sheet name="FEVRI" sheetId="2" r:id="rId2"/>
    <sheet name="FEVRI_2" sheetId="3" r:id="rId3"/>
  </sheets>
  <definedNames>
    <definedName name="Excel_BuiltIn__FilterDatabase">#REF!</definedName>
    <definedName name="SOLDE_CREDIT_AOUT">#REF!</definedName>
    <definedName name="SOLDE_CREDIT_JUILLET">#REF!</definedName>
    <definedName name="SOLDE_DEBIT_AOUT">#REF!</definedName>
    <definedName name="SOLDE_DEBIT_JUILLET">#REF!</definedName>
    <definedName name="__Anonymous_Sheet_DB__1">#REF!</definedName>
    <definedName name="__Anonymous_Sheet_DB__1_1">#REF!</definedName>
    <definedName name="__Anonymous_Sheet_DB__2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6" authorId="0">
      <text>
        <r>
          <rPr>
            <sz val="10"/>
            <rFont val="Times New Roman"/>
            <family val="1"/>
          </rPr>
          <t xml:space="preserve">Colonnes que je rempli quand les opérations bancaires sont passées
</t>
        </r>
      </text>
    </comment>
  </commentList>
</comments>
</file>

<file path=xl/sharedStrings.xml><?xml version="1.0" encoding="utf-8"?>
<sst xmlns="http://schemas.openxmlformats.org/spreadsheetml/2006/main" count="77" uniqueCount="22">
  <si>
    <t>DATE</t>
  </si>
  <si>
    <t>N° CHEQUE</t>
  </si>
  <si>
    <t>ORDRE</t>
  </si>
  <si>
    <t>OBJET</t>
  </si>
  <si>
    <r>
      <t>DEBIT</t>
    </r>
    <r>
      <rPr>
        <sz val="9"/>
        <color indexed="10"/>
        <rFont val="Times New Roman"/>
        <family val="1"/>
      </rPr>
      <t xml:space="preserve"> €</t>
    </r>
  </si>
  <si>
    <r>
      <t xml:space="preserve">CREDIT </t>
    </r>
    <r>
      <rPr>
        <sz val="9"/>
        <color indexed="10"/>
        <rFont val="Times New Roman"/>
        <family val="1"/>
      </rPr>
      <t>€</t>
    </r>
  </si>
  <si>
    <t>DIVERS</t>
  </si>
  <si>
    <t>CHQ PAYES</t>
  </si>
  <si>
    <t>Solde JANVIER 2019</t>
  </si>
  <si>
    <t>PRELEV</t>
  </si>
  <si>
    <t>LOYER</t>
  </si>
  <si>
    <t>PAYE</t>
  </si>
  <si>
    <t>ok</t>
  </si>
  <si>
    <t>TEL</t>
  </si>
  <si>
    <t>ELEC</t>
  </si>
  <si>
    <t>Total sorti</t>
  </si>
  <si>
    <t>Total entré</t>
  </si>
  <si>
    <t>Reste à payer</t>
  </si>
  <si>
    <t>Entrées prévues</t>
  </si>
  <si>
    <t xml:space="preserve">TOTAUX  </t>
  </si>
  <si>
    <t>SOLDE REEL</t>
  </si>
  <si>
    <t xml:space="preserve">SOLDE RELEVE CPT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</si>
</sst>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[$€-1]_-;\-* #,##0.00\ [$€-1]_-;_-* \-??\ [$€-1]_-"/>
    <numFmt numFmtId="166" formatCode="@"/>
    <numFmt numFmtId="167" formatCode="_-* #,##0.00&quot; F&quot;_-;\-* #,##0.00&quot; F&quot;_-;_-* \-??&quot; F&quot;_-;_-@_-"/>
    <numFmt numFmtId="168" formatCode="DD/MM/YYYY"/>
    <numFmt numFmtId="169" formatCode="&quot;\;&quot;;;"/>
    <numFmt numFmtId="170" formatCode="#,##0.00\ [$€-40C];[RED]\-#,##0.00\ [$€-40C]"/>
  </numFmts>
  <fonts count="7">
    <font>
      <sz val="10"/>
      <name val="Times New Roman"/>
      <family val="1"/>
    </font>
    <font>
      <sz val="10"/>
      <name val="Arial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48"/>
      <name val="Times New Roman"/>
      <family val="1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5" fontId="2" fillId="2" borderId="1" xfId="20" applyFont="1" applyFill="1" applyBorder="1" applyAlignment="1" applyProtection="1">
      <alignment horizontal="center"/>
      <protection locked="0"/>
    </xf>
    <xf numFmtId="167" fontId="2" fillId="2" borderId="1" xfId="17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8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left"/>
    </xf>
    <xf numFmtId="164" fontId="2" fillId="2" borderId="0" xfId="0" applyFont="1" applyFill="1" applyAlignment="1">
      <alignment horizontal="right"/>
    </xf>
    <xf numFmtId="165" fontId="4" fillId="2" borderId="1" xfId="20" applyFont="1" applyFill="1" applyBorder="1" applyAlignment="1" applyProtection="1">
      <alignment/>
      <protection locked="0"/>
    </xf>
    <xf numFmtId="167" fontId="2" fillId="2" borderId="1" xfId="17" applyFont="1" applyFill="1" applyBorder="1" applyAlignment="1" applyProtection="1">
      <alignment/>
      <protection/>
    </xf>
    <xf numFmtId="165" fontId="2" fillId="2" borderId="1" xfId="20" applyFont="1" applyFill="1" applyBorder="1" applyAlignment="1" applyProtection="1">
      <alignment/>
      <protection/>
    </xf>
    <xf numFmtId="164" fontId="2" fillId="2" borderId="3" xfId="0" applyFont="1" applyFill="1" applyBorder="1" applyAlignment="1">
      <alignment/>
    </xf>
    <xf numFmtId="164" fontId="2" fillId="0" borderId="0" xfId="0" applyFont="1" applyAlignment="1">
      <alignment/>
    </xf>
    <xf numFmtId="168" fontId="2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left"/>
    </xf>
    <xf numFmtId="164" fontId="2" fillId="0" borderId="0" xfId="0" applyFont="1" applyFill="1" applyAlignment="1">
      <alignment/>
    </xf>
    <xf numFmtId="165" fontId="4" fillId="3" borderId="1" xfId="20" applyFont="1" applyFill="1" applyBorder="1" applyAlignment="1" applyProtection="1">
      <alignment/>
      <protection locked="0"/>
    </xf>
    <xf numFmtId="165" fontId="2" fillId="0" borderId="1" xfId="20" applyFont="1" applyFill="1" applyBorder="1" applyAlignment="1" applyProtection="1">
      <alignment/>
      <protection/>
    </xf>
    <xf numFmtId="165" fontId="2" fillId="0" borderId="1" xfId="0" applyNumberFormat="1" applyFont="1" applyBorder="1" applyAlignment="1">
      <alignment/>
    </xf>
    <xf numFmtId="166" fontId="2" fillId="0" borderId="0" xfId="0" applyNumberFormat="1" applyFont="1" applyAlignment="1">
      <alignment horizontal="left"/>
    </xf>
    <xf numFmtId="165" fontId="2" fillId="2" borderId="1" xfId="20" applyFont="1" applyFill="1" applyBorder="1" applyAlignment="1" applyProtection="1">
      <alignment/>
      <protection locked="0"/>
    </xf>
    <xf numFmtId="164" fontId="2" fillId="2" borderId="1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5" fontId="2" fillId="0" borderId="1" xfId="20" applyFont="1" applyFill="1" applyBorder="1" applyAlignment="1" applyProtection="1">
      <alignment/>
      <protection locked="0"/>
    </xf>
    <xf numFmtId="165" fontId="3" fillId="0" borderId="1" xfId="20" applyFont="1" applyFill="1" applyBorder="1" applyAlignment="1" applyProtection="1">
      <alignment/>
      <protection/>
    </xf>
    <xf numFmtId="167" fontId="2" fillId="0" borderId="0" xfId="17" applyFont="1" applyFill="1" applyBorder="1" applyAlignment="1" applyProtection="1">
      <alignment horizontal="right"/>
      <protection/>
    </xf>
    <xf numFmtId="169" fontId="2" fillId="0" borderId="0" xfId="17" applyNumberFormat="1" applyFont="1" applyFill="1" applyBorder="1" applyAlignment="1" applyProtection="1">
      <alignment/>
      <protection/>
    </xf>
    <xf numFmtId="167" fontId="2" fillId="0" borderId="0" xfId="17" applyFont="1" applyFill="1" applyBorder="1" applyAlignment="1" applyProtection="1">
      <alignment/>
      <protection/>
    </xf>
    <xf numFmtId="165" fontId="2" fillId="3" borderId="0" xfId="20" applyFont="1" applyFill="1" applyBorder="1" applyAlignment="1" applyProtection="1">
      <alignment/>
      <protection/>
    </xf>
    <xf numFmtId="167" fontId="4" fillId="0" borderId="1" xfId="17" applyFont="1" applyFill="1" applyBorder="1" applyAlignment="1" applyProtection="1">
      <alignment/>
      <protection locked="0"/>
    </xf>
    <xf numFmtId="166" fontId="2" fillId="4" borderId="0" xfId="0" applyNumberFormat="1" applyFont="1" applyFill="1" applyAlignment="1">
      <alignment horizontal="left"/>
    </xf>
    <xf numFmtId="164" fontId="2" fillId="4" borderId="0" xfId="0" applyFont="1" applyFill="1" applyAlignment="1">
      <alignment horizontal="right"/>
    </xf>
    <xf numFmtId="165" fontId="2" fillId="4" borderId="1" xfId="20" applyFont="1" applyFill="1" applyBorder="1" applyAlignment="1" applyProtection="1">
      <alignment/>
      <protection locked="0"/>
    </xf>
    <xf numFmtId="165" fontId="2" fillId="0" borderId="0" xfId="20" applyFont="1" applyFill="1" applyBorder="1" applyAlignment="1" applyProtection="1">
      <alignment/>
      <protection locked="0"/>
    </xf>
    <xf numFmtId="170" fontId="2" fillId="0" borderId="1" xfId="20" applyNumberFormat="1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165" fontId="2" fillId="0" borderId="0" xfId="20" applyFont="1" applyFill="1" applyBorder="1" applyAlignment="1" applyProtection="1">
      <alignment horizontal="right"/>
      <protection/>
    </xf>
    <xf numFmtId="165" fontId="2" fillId="0" borderId="0" xfId="20" applyFont="1" applyFill="1" applyBorder="1" applyAlignment="1" applyProtection="1">
      <alignment/>
      <protection/>
    </xf>
    <xf numFmtId="165" fontId="2" fillId="4" borderId="0" xfId="20" applyFont="1" applyFill="1" applyBorder="1" applyAlignment="1" applyProtection="1">
      <alignment/>
      <protection locked="0"/>
    </xf>
    <xf numFmtId="164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1</xdr:row>
      <xdr:rowOff>47625</xdr:rowOff>
    </xdr:from>
    <xdr:to>
      <xdr:col>12</xdr:col>
      <xdr:colOff>161925</xdr:colOff>
      <xdr:row>4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6772275" y="209550"/>
          <a:ext cx="1885950" cy="542925"/>
        </a:xfrm>
        <a:prstGeom prst="wedgeRoundRectCallout">
          <a:avLst>
            <a:gd name="adj1" fmla="val -77750"/>
            <a:gd name="adj2" fmla="val 51518"/>
          </a:avLst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Colonnes G,H,I, que je rempli quand 
je pointe avec le relevé bancaire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J14"/>
  <sheetViews>
    <sheetView zoomScale="119" zoomScaleNormal="119" workbookViewId="0" topLeftCell="A1">
      <selection activeCell="D12" sqref="D12"/>
    </sheetView>
  </sheetViews>
  <sheetFormatPr defaultColWidth="13.33203125" defaultRowHeight="12.75"/>
  <cols>
    <col min="1" max="4" width="12.83203125" style="0" customWidth="1"/>
    <col min="5" max="5" width="10" style="0" customWidth="1"/>
    <col min="6" max="6" width="10.33203125" style="0" customWidth="1"/>
    <col min="7" max="16384" width="12.83203125" style="0" customWidth="1"/>
  </cols>
  <sheetData>
    <row r="1" spans="1:10" ht="12.75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6</v>
      </c>
      <c r="J1" s="6"/>
    </row>
    <row r="2" spans="1:10" ht="12.75">
      <c r="A2" s="7"/>
      <c r="B2" s="8"/>
      <c r="C2" s="8"/>
      <c r="D2" s="9" t="s">
        <v>8</v>
      </c>
      <c r="E2" s="10">
        <v>1000</v>
      </c>
      <c r="F2" s="10"/>
      <c r="G2" s="11"/>
      <c r="H2" s="12">
        <v>0</v>
      </c>
      <c r="I2" s="13"/>
      <c r="J2" s="14"/>
    </row>
    <row r="3" spans="1:10" ht="12.75">
      <c r="A3" s="15"/>
      <c r="B3" s="16" t="s">
        <v>9</v>
      </c>
      <c r="C3" s="17" t="s">
        <v>10</v>
      </c>
      <c r="D3" s="18"/>
      <c r="E3" s="19">
        <v>500</v>
      </c>
      <c r="F3" s="19"/>
      <c r="G3" s="20">
        <v>50</v>
      </c>
      <c r="H3" s="20">
        <f>E3-G3</f>
        <v>450</v>
      </c>
      <c r="I3" s="21">
        <f>F3</f>
        <v>0</v>
      </c>
      <c r="J3" s="14"/>
    </row>
    <row r="4" spans="1:10" ht="12.75">
      <c r="A4" s="15"/>
      <c r="B4" s="16" t="s">
        <v>9</v>
      </c>
      <c r="C4" s="17" t="s">
        <v>11</v>
      </c>
      <c r="D4" s="18"/>
      <c r="E4" s="19"/>
      <c r="F4" s="19">
        <v>1000</v>
      </c>
      <c r="H4" s="20">
        <f>E4-G4</f>
        <v>0</v>
      </c>
      <c r="I4" s="21" t="s">
        <v>12</v>
      </c>
      <c r="J4" s="14"/>
    </row>
    <row r="5" spans="1:10" ht="12.75">
      <c r="A5" s="15"/>
      <c r="B5" s="16" t="s">
        <v>9</v>
      </c>
      <c r="C5" s="17" t="s">
        <v>13</v>
      </c>
      <c r="D5" s="18"/>
      <c r="E5" s="19">
        <v>25</v>
      </c>
      <c r="F5" s="19"/>
      <c r="G5" s="20"/>
      <c r="H5" s="20">
        <f>E5-G5</f>
        <v>25</v>
      </c>
      <c r="I5" s="21">
        <f>F5</f>
        <v>0</v>
      </c>
      <c r="J5" s="14"/>
    </row>
    <row r="6" spans="1:10" ht="12.75">
      <c r="A6" s="15"/>
      <c r="B6" s="16" t="s">
        <v>9</v>
      </c>
      <c r="C6" s="17" t="s">
        <v>14</v>
      </c>
      <c r="D6" s="18"/>
      <c r="E6" s="19">
        <v>25</v>
      </c>
      <c r="F6" s="19"/>
      <c r="G6" s="20"/>
      <c r="H6" s="20">
        <f>E6-G6</f>
        <v>25</v>
      </c>
      <c r="I6" s="21">
        <f>F6</f>
        <v>0</v>
      </c>
      <c r="J6" s="14"/>
    </row>
    <row r="7" spans="1:10" ht="12.75">
      <c r="A7" s="6"/>
      <c r="B7" s="22"/>
      <c r="C7" s="17"/>
      <c r="D7" s="18"/>
      <c r="E7" s="23" t="s">
        <v>15</v>
      </c>
      <c r="F7" s="23" t="s">
        <v>16</v>
      </c>
      <c r="G7" s="11"/>
      <c r="H7" s="11" t="s">
        <v>17</v>
      </c>
      <c r="I7" s="24" t="s">
        <v>18</v>
      </c>
      <c r="J7" s="14"/>
    </row>
    <row r="8" spans="1:10" ht="12.75">
      <c r="A8" s="6"/>
      <c r="B8" s="22"/>
      <c r="C8" s="17"/>
      <c r="D8" s="25" t="s">
        <v>19</v>
      </c>
      <c r="E8" s="26">
        <f>SUM(E2:E6)</f>
        <v>1550</v>
      </c>
      <c r="F8" s="26">
        <f>SUM(F2:F6)</f>
        <v>1000</v>
      </c>
      <c r="G8" s="20">
        <f>SUM(G2:G6)</f>
        <v>50</v>
      </c>
      <c r="H8" s="27">
        <f>SUM(H2:H6)</f>
        <v>500</v>
      </c>
      <c r="I8" s="20">
        <f>SUM(I3:I6)</f>
        <v>0</v>
      </c>
      <c r="J8" s="14"/>
    </row>
    <row r="9" spans="1:10" ht="12.75">
      <c r="A9" s="6"/>
      <c r="B9" s="22"/>
      <c r="C9" s="17"/>
      <c r="D9" s="28"/>
      <c r="E9" s="29"/>
      <c r="F9" s="29"/>
      <c r="G9" s="30"/>
      <c r="H9" s="30"/>
      <c r="I9" s="14"/>
      <c r="J9" s="14"/>
    </row>
    <row r="10" spans="1:10" ht="12.75">
      <c r="A10" s="6"/>
      <c r="B10" s="22"/>
      <c r="C10" s="17"/>
      <c r="D10" s="25" t="s">
        <v>20</v>
      </c>
      <c r="E10" s="31">
        <f>IF($F$8-$E$8&gt;0,"",$F$8-$E$8)</f>
        <v>-550</v>
      </c>
      <c r="F10" s="31">
        <f>IF($F$8-$E$8&lt;0,"",$F$8-$E$8)</f>
      </c>
      <c r="G10" s="30"/>
      <c r="H10" s="30"/>
      <c r="I10" s="14"/>
      <c r="J10" s="14"/>
    </row>
    <row r="11" spans="1:10" ht="12.75">
      <c r="A11" s="6"/>
      <c r="B11" s="22"/>
      <c r="C11" s="17"/>
      <c r="D11" s="25"/>
      <c r="E11" s="32"/>
      <c r="F11" s="32"/>
      <c r="G11" s="30"/>
      <c r="H11" s="30"/>
      <c r="I11" s="30"/>
      <c r="J11" s="14"/>
    </row>
    <row r="12" spans="1:10" ht="12.75">
      <c r="A12" s="6"/>
      <c r="B12" s="22"/>
      <c r="C12" s="33"/>
      <c r="D12" s="34" t="s">
        <v>21</v>
      </c>
      <c r="E12" s="35">
        <f>IF($F$8-$E$8&gt;0,"",$E$10-$I$8+$H$8)</f>
        <v>-50</v>
      </c>
      <c r="F12" s="35">
        <f>IF($F$8-$E$8&lt;0,"",$F$10-$I$8+$H$8)</f>
      </c>
      <c r="G12" s="30"/>
      <c r="J12" s="14"/>
    </row>
    <row r="13" spans="1:10" ht="12.75">
      <c r="A13" s="6"/>
      <c r="B13" s="22"/>
      <c r="C13" s="17"/>
      <c r="D13" s="18"/>
      <c r="E13" s="36"/>
      <c r="F13" s="36"/>
      <c r="G13" s="30"/>
      <c r="H13" s="30"/>
      <c r="I13" s="14"/>
      <c r="J13" s="14"/>
    </row>
    <row r="14" spans="1:10" ht="12.75">
      <c r="A14" s="6"/>
      <c r="B14" s="22"/>
      <c r="C14" s="17"/>
      <c r="D14" s="18"/>
      <c r="E14" s="36"/>
      <c r="F14" s="36"/>
      <c r="G14" s="30"/>
      <c r="H14" s="30"/>
      <c r="I14" s="14"/>
      <c r="J14" s="1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J15"/>
  <sheetViews>
    <sheetView zoomScale="119" zoomScaleNormal="119" workbookViewId="0" topLeftCell="A1">
      <selection activeCell="C10" sqref="C10"/>
    </sheetView>
  </sheetViews>
  <sheetFormatPr defaultColWidth="13.33203125" defaultRowHeight="12.75"/>
  <cols>
    <col min="1" max="4" width="12.83203125" style="0" customWidth="1"/>
    <col min="5" max="5" width="11.66015625" style="0" customWidth="1"/>
    <col min="6" max="6" width="12.33203125" style="0" customWidth="1"/>
    <col min="7" max="16384" width="12.83203125" style="0" customWidth="1"/>
  </cols>
  <sheetData>
    <row r="1" spans="1:10" ht="12.75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6</v>
      </c>
      <c r="J1" s="6"/>
    </row>
    <row r="2" spans="1:10" ht="12.75">
      <c r="A2" s="7"/>
      <c r="B2" s="8"/>
      <c r="C2" s="8"/>
      <c r="D2" s="9" t="s">
        <v>8</v>
      </c>
      <c r="E2" s="10">
        <f>-JANV!E12</f>
        <v>50</v>
      </c>
      <c r="F2" s="10">
        <f>JANV!F12</f>
      </c>
      <c r="G2" s="11"/>
      <c r="H2" s="12">
        <v>0</v>
      </c>
      <c r="I2" s="13"/>
      <c r="J2" s="14"/>
    </row>
    <row r="3" spans="1:10" ht="12.75">
      <c r="A3" s="15"/>
      <c r="B3" s="16" t="s">
        <v>9</v>
      </c>
      <c r="C3" s="17" t="s">
        <v>10</v>
      </c>
      <c r="D3" s="18"/>
      <c r="E3" s="19">
        <v>500</v>
      </c>
      <c r="F3" s="19"/>
      <c r="G3" s="37">
        <v>500</v>
      </c>
      <c r="H3" s="20">
        <f>E3-G3</f>
        <v>0</v>
      </c>
      <c r="I3" s="21">
        <f>F3</f>
        <v>0</v>
      </c>
      <c r="J3" s="14"/>
    </row>
    <row r="4" spans="1:10" ht="12.75">
      <c r="A4" s="15"/>
      <c r="B4" s="16" t="s">
        <v>9</v>
      </c>
      <c r="C4" s="17" t="s">
        <v>11</v>
      </c>
      <c r="D4" s="18"/>
      <c r="E4" s="19"/>
      <c r="F4" s="19">
        <v>1000</v>
      </c>
      <c r="G4" s="38"/>
      <c r="H4" s="20"/>
      <c r="I4" s="21">
        <f>F4</f>
        <v>1000</v>
      </c>
      <c r="J4" s="14"/>
    </row>
    <row r="5" spans="1:10" ht="12.75">
      <c r="A5" s="15"/>
      <c r="B5" s="16" t="s">
        <v>9</v>
      </c>
      <c r="C5" s="17" t="s">
        <v>13</v>
      </c>
      <c r="D5" s="18"/>
      <c r="E5" s="19">
        <v>25</v>
      </c>
      <c r="F5" s="19"/>
      <c r="G5" s="37">
        <v>25</v>
      </c>
      <c r="H5" s="20">
        <f>E5-G5</f>
        <v>0</v>
      </c>
      <c r="I5" s="21">
        <f>F5</f>
        <v>0</v>
      </c>
      <c r="J5" s="14"/>
    </row>
    <row r="6" spans="1:10" ht="12.75">
      <c r="A6" s="15"/>
      <c r="B6" s="16" t="s">
        <v>9</v>
      </c>
      <c r="C6" s="17" t="s">
        <v>14</v>
      </c>
      <c r="D6" s="18"/>
      <c r="E6" s="19">
        <v>25</v>
      </c>
      <c r="F6" s="19"/>
      <c r="G6" s="37">
        <v>25</v>
      </c>
      <c r="H6" s="20">
        <f>E6-G6</f>
        <v>0</v>
      </c>
      <c r="I6" s="21">
        <f>F6</f>
        <v>0</v>
      </c>
      <c r="J6" s="14"/>
    </row>
    <row r="7" spans="1:10" ht="12.75">
      <c r="A7" s="6"/>
      <c r="B7" s="22"/>
      <c r="C7" s="17"/>
      <c r="D7" s="18"/>
      <c r="E7" s="23" t="s">
        <v>15</v>
      </c>
      <c r="F7" s="23" t="s">
        <v>16</v>
      </c>
      <c r="G7" s="11"/>
      <c r="H7" s="11" t="s">
        <v>17</v>
      </c>
      <c r="I7" s="24" t="s">
        <v>18</v>
      </c>
      <c r="J7" s="14"/>
    </row>
    <row r="8" spans="1:10" ht="12.75">
      <c r="A8" s="6"/>
      <c r="B8" s="22"/>
      <c r="C8" s="17"/>
      <c r="D8" s="25" t="s">
        <v>19</v>
      </c>
      <c r="E8" s="26">
        <f>SUM(E2:E6)</f>
        <v>600</v>
      </c>
      <c r="F8" s="26">
        <f>SUM(F2:F6)</f>
        <v>1000</v>
      </c>
      <c r="G8" s="20">
        <f>SUM(G2:G6)</f>
        <v>550</v>
      </c>
      <c r="H8" s="27">
        <f>SUM(H2:H6)</f>
        <v>0</v>
      </c>
      <c r="I8" s="20">
        <f>SUM(I3:I6)</f>
        <v>1000</v>
      </c>
      <c r="J8" s="14"/>
    </row>
    <row r="9" spans="1:10" ht="12.75">
      <c r="A9" s="6"/>
      <c r="B9" s="22"/>
      <c r="C9" s="17"/>
      <c r="D9" s="28"/>
      <c r="E9" s="29"/>
      <c r="F9" s="29"/>
      <c r="G9" s="30"/>
      <c r="H9" s="30"/>
      <c r="I9" s="14"/>
      <c r="J9" s="14"/>
    </row>
    <row r="10" spans="1:10" ht="12.75">
      <c r="A10" s="6"/>
      <c r="B10" s="22"/>
      <c r="C10" s="17"/>
      <c r="D10" s="25" t="s">
        <v>20</v>
      </c>
      <c r="E10" s="31">
        <f>IF($F$8-$E$8&gt;0,"",$F$8-$E$8)</f>
      </c>
      <c r="F10" s="31">
        <f>IF($F$8-$E$8&lt;0,0,$F$8-$E$8)</f>
        <v>400</v>
      </c>
      <c r="G10" s="30"/>
      <c r="H10" s="30"/>
      <c r="I10" s="14"/>
      <c r="J10" s="14"/>
    </row>
    <row r="11" spans="1:10" ht="12.75">
      <c r="A11" s="6"/>
      <c r="B11" s="22"/>
      <c r="C11" s="17"/>
      <c r="D11" s="25"/>
      <c r="E11" s="39"/>
      <c r="F11" s="40"/>
      <c r="G11" s="30"/>
      <c r="H11" s="30"/>
      <c r="I11" s="30"/>
      <c r="J11" s="14"/>
    </row>
    <row r="12" spans="1:10" ht="12.75">
      <c r="A12" s="6"/>
      <c r="B12" s="22"/>
      <c r="C12" s="33"/>
      <c r="D12" s="34" t="s">
        <v>21</v>
      </c>
      <c r="E12" s="41">
        <f>IF(E10+F8-I8-H8&gt;0,"",E10+F8-I8-H8)</f>
        <v>0</v>
      </c>
      <c r="F12" s="41">
        <f>IF(F10-I8-H8&lt;0,"",F10-I8-H8)</f>
      </c>
      <c r="G12" s="30"/>
      <c r="J12" s="14"/>
    </row>
    <row r="13" spans="1:10" ht="12.75">
      <c r="A13" s="6"/>
      <c r="B13" s="22"/>
      <c r="C13" s="17"/>
      <c r="D13" s="18"/>
      <c r="F13" s="36"/>
      <c r="G13" s="30"/>
      <c r="H13" s="30"/>
      <c r="I13" s="14"/>
      <c r="J13" s="14"/>
    </row>
    <row r="14" spans="1:10" ht="12.75">
      <c r="A14" s="6"/>
      <c r="B14" s="22"/>
      <c r="C14" s="17"/>
      <c r="H14" s="30"/>
      <c r="I14" s="14"/>
      <c r="J14" s="14"/>
    </row>
    <row r="15" spans="6:7" ht="12.75">
      <c r="F15" s="42"/>
      <c r="G15" s="4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J14"/>
  <sheetViews>
    <sheetView tabSelected="1" zoomScale="119" zoomScaleNormal="119" workbookViewId="0" topLeftCell="A1">
      <selection activeCell="G13" sqref="G13"/>
    </sheetView>
  </sheetViews>
  <sheetFormatPr defaultColWidth="13.33203125" defaultRowHeight="12.75"/>
  <cols>
    <col min="1" max="4" width="12.83203125" style="0" customWidth="1"/>
    <col min="5" max="5" width="10" style="0" customWidth="1"/>
    <col min="6" max="6" width="10.33203125" style="0" customWidth="1"/>
    <col min="7" max="16384" width="12.83203125" style="0" customWidth="1"/>
  </cols>
  <sheetData>
    <row r="1" spans="1:10" ht="12.75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6</v>
      </c>
      <c r="J1" s="6"/>
    </row>
    <row r="2" spans="1:10" ht="12.75">
      <c r="A2" s="7"/>
      <c r="B2" s="8"/>
      <c r="C2" s="8"/>
      <c r="D2" s="9" t="s">
        <v>8</v>
      </c>
      <c r="E2" s="10">
        <f>-FEVRI!E12</f>
        <v>0</v>
      </c>
      <c r="F2" s="10">
        <f>FEVRI!F12</f>
      </c>
      <c r="G2" s="11"/>
      <c r="H2" s="12">
        <v>0</v>
      </c>
      <c r="I2" s="13"/>
      <c r="J2" s="14"/>
    </row>
    <row r="3" spans="1:10" ht="12.75">
      <c r="A3" s="15"/>
      <c r="B3" s="16" t="s">
        <v>9</v>
      </c>
      <c r="C3" s="17" t="s">
        <v>10</v>
      </c>
      <c r="D3" s="18"/>
      <c r="E3" s="19">
        <v>500</v>
      </c>
      <c r="F3" s="19"/>
      <c r="G3" s="20"/>
      <c r="H3" s="20">
        <f>E3-G3</f>
        <v>500</v>
      </c>
      <c r="I3" s="21">
        <f>F3</f>
        <v>0</v>
      </c>
      <c r="J3" s="14"/>
    </row>
    <row r="4" spans="1:10" ht="12.75">
      <c r="A4" s="15"/>
      <c r="B4" s="16" t="s">
        <v>9</v>
      </c>
      <c r="C4" s="17" t="s">
        <v>11</v>
      </c>
      <c r="D4" s="18"/>
      <c r="E4" s="19"/>
      <c r="F4" s="19">
        <v>1000</v>
      </c>
      <c r="H4" s="20">
        <f>E4-G4</f>
        <v>0</v>
      </c>
      <c r="I4" s="21">
        <f>F4</f>
        <v>1000</v>
      </c>
      <c r="J4" s="14"/>
    </row>
    <row r="5" spans="1:10" ht="12.75">
      <c r="A5" s="15"/>
      <c r="B5" s="16" t="s">
        <v>9</v>
      </c>
      <c r="C5" s="17" t="s">
        <v>13</v>
      </c>
      <c r="D5" s="18"/>
      <c r="E5" s="19">
        <v>25</v>
      </c>
      <c r="F5" s="19"/>
      <c r="G5" s="20"/>
      <c r="H5" s="20">
        <f>E5-G5</f>
        <v>25</v>
      </c>
      <c r="I5" s="21">
        <f>F5</f>
        <v>0</v>
      </c>
      <c r="J5" s="14"/>
    </row>
    <row r="6" spans="1:10" ht="12.75">
      <c r="A6" s="15"/>
      <c r="B6" s="16" t="s">
        <v>9</v>
      </c>
      <c r="C6" s="17" t="s">
        <v>14</v>
      </c>
      <c r="D6" s="18"/>
      <c r="E6" s="19">
        <v>25</v>
      </c>
      <c r="F6" s="19"/>
      <c r="G6" s="20"/>
      <c r="H6" s="20">
        <f>E6-G6</f>
        <v>25</v>
      </c>
      <c r="I6" s="21" t="s">
        <v>12</v>
      </c>
      <c r="J6" s="14"/>
    </row>
    <row r="7" spans="1:10" ht="12.75">
      <c r="A7" s="6"/>
      <c r="B7" s="22"/>
      <c r="C7" s="17"/>
      <c r="D7" s="18"/>
      <c r="E7" s="23" t="s">
        <v>15</v>
      </c>
      <c r="F7" s="23" t="s">
        <v>16</v>
      </c>
      <c r="G7" s="11"/>
      <c r="H7" s="11" t="s">
        <v>17</v>
      </c>
      <c r="I7" s="24" t="s">
        <v>18</v>
      </c>
      <c r="J7" s="14"/>
    </row>
    <row r="8" spans="1:10" ht="12.75">
      <c r="A8" s="6"/>
      <c r="B8" s="22"/>
      <c r="C8" s="17"/>
      <c r="D8" s="25" t="s">
        <v>19</v>
      </c>
      <c r="E8" s="26">
        <f>SUM(E2:E6)</f>
        <v>550</v>
      </c>
      <c r="F8" s="26">
        <f>SUM(F2:F6)</f>
        <v>1000</v>
      </c>
      <c r="G8" s="20">
        <f>SUM(G2:G6)</f>
        <v>0</v>
      </c>
      <c r="H8" s="27">
        <f>SUM(H2:H6)</f>
        <v>550</v>
      </c>
      <c r="I8" s="20">
        <f>SUM(I3:I6)</f>
        <v>1000</v>
      </c>
      <c r="J8" s="14"/>
    </row>
    <row r="9" spans="1:10" ht="12.75">
      <c r="A9" s="6"/>
      <c r="B9" s="22"/>
      <c r="C9" s="17"/>
      <c r="D9" s="28"/>
      <c r="E9" s="29"/>
      <c r="F9" s="29"/>
      <c r="G9" s="30"/>
      <c r="H9" s="30"/>
      <c r="I9" s="14"/>
      <c r="J9" s="14"/>
    </row>
    <row r="10" spans="1:10" ht="12.75">
      <c r="A10" s="6"/>
      <c r="B10" s="22"/>
      <c r="C10" s="17"/>
      <c r="D10" s="25" t="s">
        <v>20</v>
      </c>
      <c r="E10" s="31">
        <f>IF($F$8-$E$8&gt;0,"",$F$8-$E$8)</f>
      </c>
      <c r="F10" s="31">
        <f>IF($F$8-$E$8&lt;0,"",$F$8-$E$8)</f>
        <v>450</v>
      </c>
      <c r="G10" s="30"/>
      <c r="H10" s="30"/>
      <c r="I10" s="14"/>
      <c r="J10" s="14"/>
    </row>
    <row r="11" spans="1:10" ht="12.75">
      <c r="A11" s="6"/>
      <c r="B11" s="22"/>
      <c r="C11" s="17"/>
      <c r="D11" s="25"/>
      <c r="E11" s="32"/>
      <c r="F11" s="32"/>
      <c r="G11" s="30"/>
      <c r="H11" s="30"/>
      <c r="I11" s="30"/>
      <c r="J11" s="14"/>
    </row>
    <row r="12" spans="1:10" ht="12.75">
      <c r="A12" s="6"/>
      <c r="B12" s="22"/>
      <c r="C12" s="33"/>
      <c r="D12" s="34" t="s">
        <v>21</v>
      </c>
      <c r="E12" s="35">
        <f>IF($F$8-$E$8&gt;0,"",$E$10-$I$8+$H$8)</f>
      </c>
      <c r="F12" s="35">
        <f>IF($F$8-$E$8&lt;0,"",$F$10-$I$8-$H$8)</f>
        <v>-1100</v>
      </c>
      <c r="G12" s="30"/>
      <c r="J12" s="14"/>
    </row>
    <row r="13" spans="1:10" ht="12.75">
      <c r="A13" s="6"/>
      <c r="B13" s="22"/>
      <c r="C13" s="17"/>
      <c r="D13" s="18"/>
      <c r="E13" s="36"/>
      <c r="F13" s="36"/>
      <c r="G13" s="30"/>
      <c r="H13" s="30"/>
      <c r="I13" s="14"/>
      <c r="J13" s="14"/>
    </row>
    <row r="14" spans="1:10" ht="12.75">
      <c r="A14" s="6"/>
      <c r="B14" s="22"/>
      <c r="C14" s="17"/>
      <c r="D14" s="18"/>
      <c r="E14" s="36"/>
      <c r="F14" s="36"/>
      <c r="G14" s="30"/>
      <c r="H14" s="30"/>
      <c r="I14" s="14"/>
      <c r="J14" s="1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Marie HERVO</cp:lastModifiedBy>
  <dcterms:created xsi:type="dcterms:W3CDTF">2013-03-04T17:49:42Z</dcterms:created>
  <dcterms:modified xsi:type="dcterms:W3CDTF">2019-11-23T15:00:16Z</dcterms:modified>
  <cp:category/>
  <cp:version/>
  <cp:contentType/>
  <cp:contentStatus/>
  <cp:revision>173</cp:revision>
</cp:coreProperties>
</file>