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xr:revisionPtr revIDLastSave="0" documentId="13_ncr:1_{F90E17AC-44CF-4C57-807E-095B3B6FE07D}" xr6:coauthVersionLast="44" xr6:coauthVersionMax="44" xr10:uidLastSave="{00000000-0000-0000-0000-000000000000}"/>
  <bookViews>
    <workbookView xWindow="-98" yWindow="-98" windowWidth="19396" windowHeight="10395" xr2:uid="{00000000-000D-0000-FFFF-FFFF00000000}"/>
  </bookViews>
  <sheets>
    <sheet name=" RESUME " sheetId="1" r:id="rId1"/>
  </sheets>
  <externalReferences>
    <externalReference r:id="rId2"/>
  </externalReferences>
  <definedNames>
    <definedName name="août">' RESUME '!$I$3:$I$18</definedName>
    <definedName name="avril">' RESUME '!$E$3:$E$18</definedName>
    <definedName name="CAT_ABOBO">' RESUME '!$B$3:$M$3</definedName>
    <definedName name="CAT_Adjamé">' RESUME '!$B$4:$M$4</definedName>
    <definedName name="CAT_KOUMASSI">' RESUME '!$B$5:$M$5</definedName>
    <definedName name="CAT_TREICHVILLE">' RESUME '!$B$6:$M$6</definedName>
    <definedName name="CMS_EL_RAPHA">' RESUME '!$B$7:$M$7</definedName>
    <definedName name="CSM_AKWABA_D._W.">' RESUME '!$B$8:$M$8</definedName>
    <definedName name="CSU_Com_Bocabo">' RESUME '!$B$9:$M$9</definedName>
    <definedName name="CSU_COM_ZOE_BRUNO">' RESUME '!$B$10:$M$10</definedName>
    <definedName name="CSU_KOUMASSI_DIVO">' RESUME '!$B$11:$M$11</definedName>
    <definedName name="décembre">' RESUME '!$M$3:$M$18</definedName>
    <definedName name="février">' RESUME '!$C$3:$C$18</definedName>
    <definedName name="FSU_Com._Anonkoua__Kouté__CDT">' RESUME '!$B$12:$M$12</definedName>
    <definedName name="FSU_PUBLIC_de_ATTECOUBE__CDT">' RESUME '!$B$13:$M$13</definedName>
    <definedName name="HG_ABOBO_SUD__CDT">' RESUME '!$B$14:$M$14</definedName>
    <definedName name="HG_Anyama__CDT">' RESUME '!$B$15:$M$15</definedName>
    <definedName name="HG_KOUMASSI__CDT">' RESUME '!$B$16:$M$16</definedName>
    <definedName name="HG_PORT_BOUET__CDT">' RESUME '!$B$17:$M$17</definedName>
    <definedName name="HM_VRIDI_CITE">' RESUME '!$B$18:$M$18</definedName>
    <definedName name="janvier">' RESUME '!$B$3:$B$18</definedName>
    <definedName name="juillet">' RESUME '!$H$3:$H$18</definedName>
    <definedName name="juin">' RESUME '!$G$3:$G$18</definedName>
    <definedName name="mai">' RESUME '!$F$3:$F$18</definedName>
    <definedName name="mars">' RESUME '!$D$3:$D$18</definedName>
    <definedName name="novembre">' RESUME '!$L$3:$L$18</definedName>
    <definedName name="octobre">' RESUME '!$K$3:$K$18</definedName>
    <definedName name="septembre">' RESUME '!$J$3:$J$18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3" i="1"/>
  <c r="M19" i="1" l="1"/>
  <c r="L19" i="1"/>
  <c r="N18" i="1"/>
  <c r="N17" i="1"/>
  <c r="N16" i="1"/>
  <c r="N15" i="1"/>
  <c r="N14" i="1"/>
  <c r="N13" i="1"/>
  <c r="N12" i="1"/>
  <c r="N11" i="1"/>
  <c r="N10" i="1"/>
  <c r="N9" i="1"/>
  <c r="N8" i="1"/>
  <c r="N7" i="1"/>
  <c r="N5" i="1"/>
  <c r="K19" i="1"/>
  <c r="J19" i="1"/>
  <c r="I19" i="1"/>
  <c r="H19" i="1"/>
  <c r="G19" i="1"/>
  <c r="F19" i="1"/>
  <c r="E19" i="1"/>
  <c r="D19" i="1"/>
  <c r="C19" i="1"/>
  <c r="N3" i="1" l="1"/>
  <c r="N6" i="1"/>
  <c r="N4" i="1"/>
  <c r="B19" i="1"/>
  <c r="N19" i="1" l="1"/>
  <c r="N20" i="1" s="1"/>
  <c r="B39" i="1"/>
</calcChain>
</file>

<file path=xl/sharedStrings.xml><?xml version="1.0" encoding="utf-8"?>
<sst xmlns="http://schemas.openxmlformats.org/spreadsheetml/2006/main" count="35" uniqueCount="33">
  <si>
    <t>Cumul  pour le site</t>
  </si>
  <si>
    <t>TOTAL TOUS LES SITES POUR LE MOIS</t>
  </si>
  <si>
    <t>TABLEAU 2</t>
  </si>
  <si>
    <t>TABLEAU 1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</si>
  <si>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</si>
  <si>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</si>
  <si>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</si>
  <si>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</si>
  <si>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</si>
  <si>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</si>
  <si>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</si>
  <si>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</si>
  <si>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</si>
  <si>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</si>
  <si>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</si>
  <si>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</si>
  <si>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CAT_ABOBO</t>
  </si>
  <si>
    <t>CAT_Adjamé</t>
  </si>
  <si>
    <t>CAT_KOUMASSI</t>
  </si>
  <si>
    <t>CAT_TREICHVILLE</t>
  </si>
  <si>
    <t>CMS_EL_RAPHA</t>
  </si>
  <si>
    <t>CSM_AKWABA_D._W.</t>
  </si>
  <si>
    <t>CSU_Com_Bocabo</t>
  </si>
  <si>
    <t>CSU_COM_ZOE_BRUNO</t>
  </si>
  <si>
    <t>CSU_KOUMASSI_DIVO</t>
  </si>
  <si>
    <t>FSU_Com._Anonkoua__Kouté_(CDT)</t>
  </si>
  <si>
    <t>FSU_PUBLIC_de_ATTECOUBE_(CDT)</t>
  </si>
  <si>
    <t>HG_ABOBO_SUD_(CDT)</t>
  </si>
  <si>
    <t>HG_Anyama_(CDT)</t>
  </si>
  <si>
    <t>HG_KOUMASSI_(CDT)</t>
  </si>
  <si>
    <t>HG_PORT_BOUET_(CDT)</t>
  </si>
  <si>
    <t>HM_VRIDI_CITE</t>
  </si>
  <si>
    <t>Année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</si>
</sst>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wrapText="1"/>
      <protection hidden="1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3" fontId="3" fillId="3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3" fontId="1" fillId="0" borderId="0" xfId="0" applyNumberFormat="1" applyFont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r-CI"/>
              <a:t>Courbe d'évolution des screening TB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v>Série4</c:v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4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RESUME '!$B$2:$M$2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RESUME '!$B$6:$M$6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18</c:v>
                </c:pt>
                <c:pt idx="8">
                  <c:v>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DB0-4B4C-B3E3-DD4A529765F0}"/>
            </c:ext>
          </c:extLst>
        </c:ser>
        <c:ser>
          <c:idx val="15"/>
          <c:order val="15"/>
          <c:tx>
            <c:v>Total mensuel</c:v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4">
                  <a:lumMod val="80000"/>
                  <a:lumOff val="20000"/>
                </a:schemeClr>
              </a:outerShdw>
            </a:effectLst>
          </c:spPr>
          <c:marker>
            <c:symbol val="none"/>
          </c:marker>
          <c:dLbls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586D988-673A-46A2-9489-3EC9C3BE2E65}" type="VALUE">
                      <a:rPr lang="en-US" sz="1400" b="1">
                        <a:solidFill>
                          <a:sysClr val="windowText" lastClr="000000"/>
                        </a:solidFill>
                      </a:rPr>
                      <a:pPr>
                        <a:defRPr sz="1400"/>
                      </a:pPr>
                      <a:t>[VALEUR]</a:t>
                    </a:fld>
                    <a:endParaRPr lang="fr-FR"/>
                  </a:p>
                </c:rich>
              </c:tx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B0-4B4C-B3E3-DD4A529765F0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RESUME '!$B$2:$M$2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RESUME '!$B$19:$M$19</c:f>
              <c:numCache>
                <c:formatCode>#,##0</c:formatCode>
                <c:ptCount val="12"/>
                <c:pt idx="0">
                  <c:v>67</c:v>
                </c:pt>
                <c:pt idx="1">
                  <c:v>590</c:v>
                </c:pt>
                <c:pt idx="2">
                  <c:v>1771</c:v>
                </c:pt>
                <c:pt idx="3">
                  <c:v>3573</c:v>
                </c:pt>
                <c:pt idx="4">
                  <c:v>3244</c:v>
                </c:pt>
                <c:pt idx="5">
                  <c:v>2767</c:v>
                </c:pt>
                <c:pt idx="6">
                  <c:v>3605</c:v>
                </c:pt>
                <c:pt idx="7">
                  <c:v>4688</c:v>
                </c:pt>
                <c:pt idx="8">
                  <c:v>1671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0-4B4C-B3E3-DD4A529765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-646428496"/>
        <c:axId val="-646436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Série1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1"/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RESUME 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5</c:v>
                      </c:pt>
                      <c:pt idx="2">
                        <c:v>9</c:v>
                      </c:pt>
                      <c:pt idx="3">
                        <c:v>13</c:v>
                      </c:pt>
                      <c:pt idx="4">
                        <c:v>9</c:v>
                      </c:pt>
                      <c:pt idx="5">
                        <c:v>14</c:v>
                      </c:pt>
                      <c:pt idx="6">
                        <c:v>22</c:v>
                      </c:pt>
                      <c:pt idx="7">
                        <c:v>15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DB0-4B4C-B3E3-DD4A529765F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Série2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2"/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64</c:v>
                      </c:pt>
                      <c:pt idx="5">
                        <c:v>128</c:v>
                      </c:pt>
                      <c:pt idx="6">
                        <c:v>94</c:v>
                      </c:pt>
                      <c:pt idx="7">
                        <c:v>43</c:v>
                      </c:pt>
                      <c:pt idx="8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DB0-4B4C-B3E3-DD4A529765F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Série3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3"/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35</c:v>
                      </c:pt>
                      <c:pt idx="2">
                        <c:v>21</c:v>
                      </c:pt>
                      <c:pt idx="3">
                        <c:v>7</c:v>
                      </c:pt>
                      <c:pt idx="4">
                        <c:v>26</c:v>
                      </c:pt>
                      <c:pt idx="5">
                        <c:v>28</c:v>
                      </c:pt>
                      <c:pt idx="6">
                        <c:v>27</c:v>
                      </c:pt>
                      <c:pt idx="7">
                        <c:v>16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DB0-4B4C-B3E3-DD4A529765F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Série5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5"/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93</c:v>
                      </c:pt>
                      <c:pt idx="2">
                        <c:v>100</c:v>
                      </c:pt>
                      <c:pt idx="3">
                        <c:v>95</c:v>
                      </c:pt>
                      <c:pt idx="4">
                        <c:v>87</c:v>
                      </c:pt>
                      <c:pt idx="5">
                        <c:v>161</c:v>
                      </c:pt>
                      <c:pt idx="6">
                        <c:v>247</c:v>
                      </c:pt>
                      <c:pt idx="7">
                        <c:v>175</c:v>
                      </c:pt>
                      <c:pt idx="8">
                        <c:v>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DB0-4B4C-B3E3-DD4A529765F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Série6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6"/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188</c:v>
                      </c:pt>
                      <c:pt idx="3">
                        <c:v>223</c:v>
                      </c:pt>
                      <c:pt idx="4">
                        <c:v>204</c:v>
                      </c:pt>
                      <c:pt idx="5">
                        <c:v>364</c:v>
                      </c:pt>
                      <c:pt idx="6">
                        <c:v>439</c:v>
                      </c:pt>
                      <c:pt idx="7">
                        <c:v>516</c:v>
                      </c:pt>
                      <c:pt idx="8">
                        <c:v>160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DB0-4B4C-B3E3-DD4A529765F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Série7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1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12</c:v>
                      </c:pt>
                      <c:pt idx="3">
                        <c:v>291</c:v>
                      </c:pt>
                      <c:pt idx="4">
                        <c:v>228</c:v>
                      </c:pt>
                      <c:pt idx="5">
                        <c:v>267</c:v>
                      </c:pt>
                      <c:pt idx="6">
                        <c:v>250</c:v>
                      </c:pt>
                      <c:pt idx="7">
                        <c:v>154</c:v>
                      </c:pt>
                      <c:pt idx="8">
                        <c:v>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DB0-4B4C-B3E3-DD4A529765F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Série8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2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5</c:v>
                      </c:pt>
                      <c:pt idx="2">
                        <c:v>33</c:v>
                      </c:pt>
                      <c:pt idx="3">
                        <c:v>29</c:v>
                      </c:pt>
                      <c:pt idx="4">
                        <c:v>11</c:v>
                      </c:pt>
                      <c:pt idx="5">
                        <c:v>2</c:v>
                      </c:pt>
                      <c:pt idx="6">
                        <c:v>71</c:v>
                      </c:pt>
                      <c:pt idx="7">
                        <c:v>434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DB0-4B4C-B3E3-DD4A529765F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Série9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3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85</c:v>
                      </c:pt>
                      <c:pt idx="2">
                        <c:v>72</c:v>
                      </c:pt>
                      <c:pt idx="3">
                        <c:v>121</c:v>
                      </c:pt>
                      <c:pt idx="4">
                        <c:v>247</c:v>
                      </c:pt>
                      <c:pt idx="5">
                        <c:v>269</c:v>
                      </c:pt>
                      <c:pt idx="6">
                        <c:v>243</c:v>
                      </c:pt>
                      <c:pt idx="7">
                        <c:v>251</c:v>
                      </c:pt>
                      <c:pt idx="8">
                        <c:v>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DB0-4B4C-B3E3-DD4A529765F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Série10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4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148</c:v>
                      </c:pt>
                      <c:pt idx="3">
                        <c:v>922</c:v>
                      </c:pt>
                      <c:pt idx="4">
                        <c:v>762</c:v>
                      </c:pt>
                      <c:pt idx="5">
                        <c:v>293</c:v>
                      </c:pt>
                      <c:pt idx="6">
                        <c:v>995</c:v>
                      </c:pt>
                      <c:pt idx="7">
                        <c:v>1062</c:v>
                      </c:pt>
                      <c:pt idx="8">
                        <c:v>519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DB0-4B4C-B3E3-DD4A529765F0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Série11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5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5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158</c:v>
                      </c:pt>
                      <c:pt idx="5">
                        <c:v>99</c:v>
                      </c:pt>
                      <c:pt idx="6">
                        <c:v>80</c:v>
                      </c:pt>
                      <c:pt idx="7">
                        <c:v>47</c:v>
                      </c:pt>
                      <c:pt idx="8">
                        <c:v>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DB0-4B4C-B3E3-DD4A529765F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Série12</c:v>
                </c:tx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6">
                        <a:lumMod val="6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6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'!$B$14:$M$14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367</c:v>
                      </c:pt>
                      <c:pt idx="2">
                        <c:v>407</c:v>
                      </c:pt>
                      <c:pt idx="3">
                        <c:v>174</c:v>
                      </c:pt>
                      <c:pt idx="4">
                        <c:v>178</c:v>
                      </c:pt>
                      <c:pt idx="5">
                        <c:v>201</c:v>
                      </c:pt>
                      <c:pt idx="6">
                        <c:v>109</c:v>
                      </c:pt>
                      <c:pt idx="7">
                        <c:v>289</c:v>
                      </c:pt>
                      <c:pt idx="8">
                        <c:v>161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DB0-4B4C-B3E3-DD4A529765F0}"/>
                  </c:ext>
                </c:extLst>
              </c15:ser>
            </c15:filteredLineSeries>
            <c15:filteredLineSeries>
              <c15:ser>
                <c:idx val="12"/>
                <c:order val="12"/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1">
                        <a:lumMod val="80000"/>
                        <a:lumOff val="2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'!$B$15:$M$15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233</c:v>
                      </c:pt>
                      <c:pt idx="4">
                        <c:v>204</c:v>
                      </c:pt>
                      <c:pt idx="5">
                        <c:v>123</c:v>
                      </c:pt>
                      <c:pt idx="6">
                        <c:v>122</c:v>
                      </c:pt>
                      <c:pt idx="7">
                        <c:v>106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DB0-4B4C-B3E3-DD4A529765F0}"/>
                  </c:ext>
                </c:extLst>
              </c15:ser>
            </c15:filteredLineSeries>
            <c15:filteredLineSeries>
              <c15:ser>
                <c:idx val="13"/>
                <c:order val="13"/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2">
                        <a:lumMod val="80000"/>
                        <a:lumOff val="2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'!$B$16:$M$16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624</c:v>
                      </c:pt>
                      <c:pt idx="3">
                        <c:v>886</c:v>
                      </c:pt>
                      <c:pt idx="4">
                        <c:v>305</c:v>
                      </c:pt>
                      <c:pt idx="5">
                        <c:v>359</c:v>
                      </c:pt>
                      <c:pt idx="6">
                        <c:v>264</c:v>
                      </c:pt>
                      <c:pt idx="7">
                        <c:v>882</c:v>
                      </c:pt>
                      <c:pt idx="8">
                        <c:v>227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DB0-4B4C-B3E3-DD4A529765F0}"/>
                  </c:ext>
                </c:extLst>
              </c15:ser>
            </c15:filteredLineSeries>
            <c15:filteredLineSeries>
              <c15:ser>
                <c:idx val="14"/>
                <c:order val="14"/>
                <c:spPr>
                  <a:ln w="25400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3">
                        <a:lumMod val="80000"/>
                        <a:lumOff val="20000"/>
                      </a:schemeClr>
                    </a:outerShdw>
                  </a:effectLst>
                </c:spPr>
                <c:marker>
                  <c:symbol val="circle"/>
                  <c:size val="14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RESUME '!$B$2:$M$2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RESUME '!$B$18:$M$18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157</c:v>
                      </c:pt>
                      <c:pt idx="3">
                        <c:v>148</c:v>
                      </c:pt>
                      <c:pt idx="4">
                        <c:v>88</c:v>
                      </c:pt>
                      <c:pt idx="5">
                        <c:v>204</c:v>
                      </c:pt>
                      <c:pt idx="6">
                        <c:v>188</c:v>
                      </c:pt>
                      <c:pt idx="7">
                        <c:v>293</c:v>
                      </c:pt>
                      <c:pt idx="8">
                        <c:v>119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DB0-4B4C-B3E3-DD4A529765F0}"/>
                  </c:ext>
                </c:extLst>
              </c15:ser>
            </c15:filteredLineSeries>
          </c:ext>
        </c:extLst>
      </c:lineChart>
      <c:catAx>
        <c:axId val="-64642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6436112"/>
        <c:crosses val="autoZero"/>
        <c:auto val="1"/>
        <c:lblAlgn val="ctr"/>
        <c:lblOffset val="100"/>
        <c:noMultiLvlLbl val="1"/>
      </c:catAx>
      <c:valAx>
        <c:axId val="-6464361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64642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271462</xdr:rowOff>
    </xdr:from>
    <xdr:to>
      <xdr:col>22</xdr:col>
      <xdr:colOff>428625</xdr:colOff>
      <xdr:row>19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53D92F3-238F-4DBD-946D-B21B9F95E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TG%20SNIPER\FICHIER%20PAIE%20DAT\BASE%20DE%20DONNEES%20MATH%20%20EGPAF%20UNITAID%20caPT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INVENTAIRES"/>
      <sheetName val="RESUME MATERIEL"/>
      <sheetName val="DEPISTAGES"/>
      <sheetName val="SORTIES DE STOCK"/>
      <sheetName val="ENTREES DE STOCK"/>
      <sheetName val="POINT DEPISTAGES"/>
      <sheetName val="POINT DIAGNOSTIC"/>
      <sheetName val="TCD"/>
      <sheetName val="FICHES DIAGNOST"/>
      <sheetName val="RECAP"/>
      <sheetName val="decompte PA"/>
      <sheetName val=" RESUME "/>
      <sheetName val=" RESUME CAPTB"/>
      <sheetName val=" RESUME  (2)"/>
      <sheetName val="Historiq Prod Cap TB"/>
      <sheetName val="KITS remis par SITES"/>
      <sheetName val="Mes tests de codes excel"/>
      <sheetName val="fiches MANOUAN"/>
    </sheetNames>
    <sheetDataSet>
      <sheetData sheetId="0"/>
      <sheetData sheetId="1"/>
      <sheetData sheetId="2">
        <row r="8">
          <cell r="A8" t="str">
            <v>Agrafeuse primula 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6">
          <cell r="A96">
            <v>4688</v>
          </cell>
        </row>
        <row r="114">
          <cell r="A114">
            <v>1671</v>
          </cell>
        </row>
      </sheetData>
      <sheetData sheetId="12">
        <row r="2">
          <cell r="B2">
            <v>43466</v>
          </cell>
        </row>
      </sheetData>
      <sheetData sheetId="13"/>
      <sheetData sheetId="14"/>
      <sheetData sheetId="15"/>
      <sheetData sheetId="16"/>
      <sheetData sheetId="17">
        <row r="1">
          <cell r="B1" t="str">
            <v>AGNEBY_TIASSA_ME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7"/>
  <dimension ref="A1:N39"/>
  <sheetViews>
    <sheetView tabSelected="1" topLeftCell="A13" zoomScale="70" zoomScaleNormal="70" workbookViewId="0">
      <selection activeCell="B22" sqref="B22"/>
    </sheetView>
  </sheetViews>
  <sheetFormatPr baseColWidth="10" defaultColWidth="11.46484375" defaultRowHeight="14.25" x14ac:dyDescent="0.45"/>
  <cols>
    <col min="1" max="1" width="32.3984375" style="1" customWidth="1"/>
    <col min="2" max="2" width="12.33203125" style="2" customWidth="1"/>
    <col min="3" max="3" width="10.1328125" style="2" customWidth="1"/>
    <col min="4" max="4" width="9.46484375" style="2" customWidth="1"/>
    <col min="5" max="5" width="10" style="2" customWidth="1"/>
    <col min="6" max="6" width="10.46484375" style="2" customWidth="1"/>
    <col min="7" max="7" width="10.53125" style="2" customWidth="1"/>
    <col min="8" max="10" width="10.33203125" style="2" customWidth="1"/>
    <col min="11" max="11" width="9.33203125" style="2" customWidth="1"/>
    <col min="12" max="12" width="9.86328125" style="2" customWidth="1"/>
    <col min="13" max="13" width="9.6640625" style="2" customWidth="1"/>
    <col min="14" max="14" width="11.46484375" style="2"/>
    <col min="15" max="16384" width="11.46484375" style="1"/>
  </cols>
  <sheetData>
    <row r="1" spans="1:14" ht="23.25" x14ac:dyDescent="0.45">
      <c r="C1" s="3" t="s">
        <v>3</v>
      </c>
    </row>
    <row r="2" spans="1:14" s="2" customFormat="1" ht="28.5" x14ac:dyDescent="0.45">
      <c r="A2" s="4" t="s">
        <v>32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6" t="s">
        <v>0</v>
      </c>
    </row>
    <row r="3" spans="1:14" ht="18" x14ac:dyDescent="0.45">
      <c r="A3" s="7" t="s">
        <v>16</v>
      </c>
      <c r="B3" s="8">
        <v>0</v>
      </c>
      <c r="C3" s="8">
        <v>5</v>
      </c>
      <c r="D3" s="8">
        <v>9</v>
      </c>
      <c r="E3" s="8">
        <v>13</v>
      </c>
      <c r="F3" s="8">
        <v>9</v>
      </c>
      <c r="G3" s="8">
        <v>14</v>
      </c>
      <c r="H3" s="8">
        <v>22</v>
      </c>
      <c r="I3" s="8">
        <v>15</v>
      </c>
      <c r="J3" s="8">
        <v>0</v>
      </c>
      <c r="K3" s="8">
        <v>0</v>
      </c>
      <c r="L3" s="8"/>
      <c r="M3" s="8"/>
      <c r="N3" s="9">
        <f t="shared" ref="N3:N18" si="0">SUM(B3:K3)</f>
        <v>87</v>
      </c>
    </row>
    <row r="4" spans="1:14" ht="18" x14ac:dyDescent="0.45">
      <c r="A4" s="7" t="s">
        <v>17</v>
      </c>
      <c r="B4" s="8">
        <v>0</v>
      </c>
      <c r="C4" s="8">
        <v>0</v>
      </c>
      <c r="D4" s="8">
        <v>0</v>
      </c>
      <c r="E4" s="8">
        <v>0</v>
      </c>
      <c r="F4" s="8">
        <v>64</v>
      </c>
      <c r="G4" s="8">
        <v>128</v>
      </c>
      <c r="H4" s="8">
        <v>94</v>
      </c>
      <c r="I4" s="8">
        <v>43</v>
      </c>
      <c r="J4" s="8">
        <v>14</v>
      </c>
      <c r="K4" s="8"/>
      <c r="L4" s="8"/>
      <c r="M4" s="8"/>
      <c r="N4" s="9">
        <f t="shared" si="0"/>
        <v>343</v>
      </c>
    </row>
    <row r="5" spans="1:14" ht="18" x14ac:dyDescent="0.45">
      <c r="A5" s="7" t="s">
        <v>18</v>
      </c>
      <c r="B5" s="8">
        <v>16</v>
      </c>
      <c r="C5" s="8">
        <v>35</v>
      </c>
      <c r="D5" s="8">
        <v>21</v>
      </c>
      <c r="E5" s="8">
        <v>7</v>
      </c>
      <c r="F5" s="8">
        <v>26</v>
      </c>
      <c r="G5" s="8">
        <v>28</v>
      </c>
      <c r="H5" s="8">
        <v>27</v>
      </c>
      <c r="I5" s="8">
        <v>16</v>
      </c>
      <c r="J5" s="8">
        <v>0</v>
      </c>
      <c r="K5" s="8"/>
      <c r="L5" s="8"/>
      <c r="M5" s="8"/>
      <c r="N5" s="9">
        <f t="shared" si="0"/>
        <v>176</v>
      </c>
    </row>
    <row r="6" spans="1:14" ht="18" x14ac:dyDescent="0.45">
      <c r="A6" s="7" t="s">
        <v>19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6</v>
      </c>
      <c r="I6" s="8">
        <v>18</v>
      </c>
      <c r="J6" s="8">
        <v>4</v>
      </c>
      <c r="K6" s="8"/>
      <c r="L6" s="8"/>
      <c r="M6" s="8"/>
      <c r="N6" s="9">
        <f t="shared" si="0"/>
        <v>28</v>
      </c>
    </row>
    <row r="7" spans="1:14" ht="18" x14ac:dyDescent="0.45">
      <c r="A7" s="7" t="s">
        <v>20</v>
      </c>
      <c r="B7" s="8">
        <v>0</v>
      </c>
      <c r="C7" s="8">
        <v>93</v>
      </c>
      <c r="D7" s="8">
        <v>100</v>
      </c>
      <c r="E7" s="8">
        <v>95</v>
      </c>
      <c r="F7" s="8">
        <v>87</v>
      </c>
      <c r="G7" s="8">
        <v>161</v>
      </c>
      <c r="H7" s="8">
        <v>247</v>
      </c>
      <c r="I7" s="8">
        <v>175</v>
      </c>
      <c r="J7" s="8">
        <v>31</v>
      </c>
      <c r="K7" s="8"/>
      <c r="L7" s="8"/>
      <c r="M7" s="8"/>
      <c r="N7" s="9">
        <f t="shared" si="0"/>
        <v>989</v>
      </c>
    </row>
    <row r="8" spans="1:14" ht="18" x14ac:dyDescent="0.45">
      <c r="A8" s="7" t="s">
        <v>21</v>
      </c>
      <c r="B8" s="8">
        <v>0</v>
      </c>
      <c r="C8" s="8">
        <v>0</v>
      </c>
      <c r="D8" s="8">
        <v>188</v>
      </c>
      <c r="E8" s="8">
        <v>223</v>
      </c>
      <c r="F8" s="8">
        <v>204</v>
      </c>
      <c r="G8" s="10">
        <v>364</v>
      </c>
      <c r="H8" s="8">
        <v>439</v>
      </c>
      <c r="I8" s="8">
        <v>516</v>
      </c>
      <c r="J8" s="8">
        <v>160</v>
      </c>
      <c r="K8" s="8"/>
      <c r="L8" s="8"/>
      <c r="M8" s="8"/>
      <c r="N8" s="9">
        <f t="shared" si="0"/>
        <v>2094</v>
      </c>
    </row>
    <row r="9" spans="1:14" ht="18" x14ac:dyDescent="0.45">
      <c r="A9" s="7" t="s">
        <v>22</v>
      </c>
      <c r="B9" s="8">
        <v>0</v>
      </c>
      <c r="C9" s="8">
        <v>0</v>
      </c>
      <c r="D9" s="8">
        <v>12</v>
      </c>
      <c r="E9" s="8">
        <v>291</v>
      </c>
      <c r="F9" s="8">
        <v>228</v>
      </c>
      <c r="G9" s="8">
        <v>267</v>
      </c>
      <c r="H9" s="8">
        <v>250</v>
      </c>
      <c r="I9" s="8">
        <v>154</v>
      </c>
      <c r="J9" s="8">
        <v>78</v>
      </c>
      <c r="K9" s="8"/>
      <c r="L9" s="8"/>
      <c r="M9" s="8"/>
      <c r="N9" s="9">
        <f t="shared" si="0"/>
        <v>1280</v>
      </c>
    </row>
    <row r="10" spans="1:14" ht="18" x14ac:dyDescent="0.45">
      <c r="A10" s="7" t="s">
        <v>23</v>
      </c>
      <c r="B10" s="8">
        <v>0</v>
      </c>
      <c r="C10" s="8">
        <v>5</v>
      </c>
      <c r="D10" s="8">
        <v>33</v>
      </c>
      <c r="E10" s="8">
        <v>29</v>
      </c>
      <c r="F10" s="8">
        <v>11</v>
      </c>
      <c r="G10" s="8">
        <v>2</v>
      </c>
      <c r="H10" s="8">
        <v>71</v>
      </c>
      <c r="I10" s="8">
        <v>434</v>
      </c>
      <c r="J10" s="8">
        <v>0</v>
      </c>
      <c r="K10" s="8"/>
      <c r="L10" s="8"/>
      <c r="M10" s="8"/>
      <c r="N10" s="9">
        <f t="shared" si="0"/>
        <v>585</v>
      </c>
    </row>
    <row r="11" spans="1:14" ht="18" x14ac:dyDescent="0.45">
      <c r="A11" s="7" t="s">
        <v>24</v>
      </c>
      <c r="B11" s="10">
        <v>51</v>
      </c>
      <c r="C11" s="8">
        <v>85</v>
      </c>
      <c r="D11" s="8">
        <v>72</v>
      </c>
      <c r="E11" s="8">
        <v>121</v>
      </c>
      <c r="F11" s="8">
        <v>247</v>
      </c>
      <c r="G11" s="8">
        <v>269</v>
      </c>
      <c r="H11" s="8">
        <v>243</v>
      </c>
      <c r="I11" s="8">
        <v>251</v>
      </c>
      <c r="J11" s="8">
        <v>23</v>
      </c>
      <c r="K11" s="8"/>
      <c r="L11" s="8"/>
      <c r="M11" s="8"/>
      <c r="N11" s="9">
        <f t="shared" si="0"/>
        <v>1362</v>
      </c>
    </row>
    <row r="12" spans="1:14" ht="28.5" x14ac:dyDescent="0.45">
      <c r="A12" s="11" t="s">
        <v>25</v>
      </c>
      <c r="B12" s="8">
        <v>0</v>
      </c>
      <c r="C12" s="8">
        <v>0</v>
      </c>
      <c r="D12" s="8">
        <v>148</v>
      </c>
      <c r="E12" s="10">
        <v>922</v>
      </c>
      <c r="F12" s="10">
        <v>762</v>
      </c>
      <c r="G12" s="8">
        <v>293</v>
      </c>
      <c r="H12" s="8">
        <v>995</v>
      </c>
      <c r="I12" s="12">
        <v>1062</v>
      </c>
      <c r="J12" s="8">
        <v>519</v>
      </c>
      <c r="K12" s="8"/>
      <c r="L12" s="8"/>
      <c r="M12" s="8"/>
      <c r="N12" s="9">
        <f t="shared" si="0"/>
        <v>4701</v>
      </c>
    </row>
    <row r="13" spans="1:14" ht="28.5" x14ac:dyDescent="0.45">
      <c r="A13" s="11" t="s">
        <v>26</v>
      </c>
      <c r="B13" s="8">
        <v>0</v>
      </c>
      <c r="C13" s="8">
        <v>0</v>
      </c>
      <c r="D13" s="8">
        <v>0</v>
      </c>
      <c r="E13" s="8">
        <v>0</v>
      </c>
      <c r="F13" s="8">
        <v>158</v>
      </c>
      <c r="G13" s="8">
        <v>99</v>
      </c>
      <c r="H13" s="8">
        <v>80</v>
      </c>
      <c r="I13" s="8">
        <v>47</v>
      </c>
      <c r="J13" s="8">
        <v>24</v>
      </c>
      <c r="K13" s="8"/>
      <c r="L13" s="8"/>
      <c r="M13" s="8"/>
      <c r="N13" s="9">
        <f t="shared" si="0"/>
        <v>408</v>
      </c>
    </row>
    <row r="14" spans="1:14" ht="18" x14ac:dyDescent="0.45">
      <c r="A14" s="7" t="s">
        <v>27</v>
      </c>
      <c r="B14" s="8">
        <v>0</v>
      </c>
      <c r="C14" s="10">
        <v>367</v>
      </c>
      <c r="D14" s="8">
        <v>407</v>
      </c>
      <c r="E14" s="8">
        <v>174</v>
      </c>
      <c r="F14" s="8">
        <v>178</v>
      </c>
      <c r="G14" s="8">
        <v>201</v>
      </c>
      <c r="H14" s="8">
        <v>109</v>
      </c>
      <c r="I14" s="8">
        <v>289</v>
      </c>
      <c r="J14" s="8">
        <v>161</v>
      </c>
      <c r="K14" s="8"/>
      <c r="L14" s="8"/>
      <c r="M14" s="8"/>
      <c r="N14" s="9">
        <f t="shared" si="0"/>
        <v>1886</v>
      </c>
    </row>
    <row r="15" spans="1:14" ht="18" x14ac:dyDescent="0.45">
      <c r="A15" s="7" t="s">
        <v>28</v>
      </c>
      <c r="B15" s="8">
        <v>0</v>
      </c>
      <c r="C15" s="8">
        <v>0</v>
      </c>
      <c r="D15" s="8">
        <v>0</v>
      </c>
      <c r="E15" s="8">
        <v>233</v>
      </c>
      <c r="F15" s="8">
        <v>204</v>
      </c>
      <c r="G15" s="8">
        <v>123</v>
      </c>
      <c r="H15" s="8">
        <v>122</v>
      </c>
      <c r="I15" s="8">
        <v>106</v>
      </c>
      <c r="J15" s="8">
        <v>3</v>
      </c>
      <c r="K15" s="8"/>
      <c r="L15" s="8"/>
      <c r="M15" s="8"/>
      <c r="N15" s="9">
        <f t="shared" si="0"/>
        <v>791</v>
      </c>
    </row>
    <row r="16" spans="1:14" ht="18" x14ac:dyDescent="0.45">
      <c r="A16" s="7" t="s">
        <v>29</v>
      </c>
      <c r="B16" s="8">
        <v>0</v>
      </c>
      <c r="C16" s="8">
        <v>0</v>
      </c>
      <c r="D16" s="10">
        <v>624</v>
      </c>
      <c r="E16" s="8">
        <v>886</v>
      </c>
      <c r="F16" s="8">
        <v>305</v>
      </c>
      <c r="G16" s="8">
        <v>359</v>
      </c>
      <c r="H16" s="8">
        <v>264</v>
      </c>
      <c r="I16" s="8">
        <v>882</v>
      </c>
      <c r="J16" s="8">
        <v>227</v>
      </c>
      <c r="K16" s="8"/>
      <c r="L16" s="8"/>
      <c r="M16" s="8"/>
      <c r="N16" s="9">
        <f t="shared" si="0"/>
        <v>3547</v>
      </c>
    </row>
    <row r="17" spans="1:14" ht="18" x14ac:dyDescent="0.45">
      <c r="A17" s="7" t="s">
        <v>30</v>
      </c>
      <c r="B17" s="8">
        <v>0</v>
      </c>
      <c r="C17" s="8">
        <v>0</v>
      </c>
      <c r="D17" s="8">
        <v>0</v>
      </c>
      <c r="E17" s="8">
        <v>431</v>
      </c>
      <c r="F17" s="8">
        <v>673</v>
      </c>
      <c r="G17" s="8">
        <v>255</v>
      </c>
      <c r="H17" s="8">
        <v>448</v>
      </c>
      <c r="I17" s="8">
        <v>387</v>
      </c>
      <c r="J17" s="8">
        <v>308</v>
      </c>
      <c r="K17" s="8"/>
      <c r="L17" s="8"/>
      <c r="M17" s="8"/>
      <c r="N17" s="9">
        <f t="shared" si="0"/>
        <v>2502</v>
      </c>
    </row>
    <row r="18" spans="1:14" ht="18" x14ac:dyDescent="0.45">
      <c r="A18" s="7" t="s">
        <v>31</v>
      </c>
      <c r="B18" s="8">
        <v>0</v>
      </c>
      <c r="C18" s="8">
        <v>0</v>
      </c>
      <c r="D18" s="8">
        <v>157</v>
      </c>
      <c r="E18" s="8">
        <v>148</v>
      </c>
      <c r="F18" s="8">
        <v>88</v>
      </c>
      <c r="G18" s="8">
        <v>204</v>
      </c>
      <c r="H18" s="8">
        <v>188</v>
      </c>
      <c r="I18" s="8">
        <v>293</v>
      </c>
      <c r="J18" s="8">
        <v>119</v>
      </c>
      <c r="K18" s="8"/>
      <c r="L18" s="8"/>
      <c r="M18" s="8"/>
      <c r="N18" s="9">
        <f t="shared" si="0"/>
        <v>1197</v>
      </c>
    </row>
    <row r="19" spans="1:14" ht="28.5" x14ac:dyDescent="0.45">
      <c r="A19" s="13" t="s">
        <v>1</v>
      </c>
      <c r="B19" s="14">
        <f>SUM(B3:B18)</f>
        <v>67</v>
      </c>
      <c r="C19" s="14">
        <f>SUM(C3:C18)</f>
        <v>590</v>
      </c>
      <c r="D19" s="14">
        <f t="shared" ref="D19:N19" si="1">SUM(D3:D18)</f>
        <v>1771</v>
      </c>
      <c r="E19" s="14">
        <f t="shared" si="1"/>
        <v>3573</v>
      </c>
      <c r="F19" s="14">
        <f t="shared" si="1"/>
        <v>3244</v>
      </c>
      <c r="G19" s="14">
        <f t="shared" si="1"/>
        <v>2767</v>
      </c>
      <c r="H19" s="14">
        <f t="shared" si="1"/>
        <v>3605</v>
      </c>
      <c r="I19" s="14">
        <f t="shared" si="1"/>
        <v>4688</v>
      </c>
      <c r="J19" s="14">
        <f t="shared" si="1"/>
        <v>1671</v>
      </c>
      <c r="K19" s="14" t="str">
        <f t="shared" ref="K19:M19" si="2">IF(K3=0,"",SUM(K3:K18))</f>
        <v/>
      </c>
      <c r="L19" s="14" t="str">
        <f t="shared" si="2"/>
        <v/>
      </c>
      <c r="M19" s="14" t="str">
        <f t="shared" si="2"/>
        <v/>
      </c>
      <c r="N19" s="15">
        <f t="shared" si="1"/>
        <v>21976</v>
      </c>
    </row>
    <row r="20" spans="1:14" x14ac:dyDescent="0.45">
      <c r="A20" s="1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7">
        <f>N19+'[1]decompte PA'!A96+'[1]decompte PA'!A114</f>
        <v>28335</v>
      </c>
    </row>
    <row r="21" spans="1:14" ht="23.25" x14ac:dyDescent="0.7">
      <c r="A21" s="19" t="s">
        <v>2</v>
      </c>
    </row>
    <row r="22" spans="1:14" ht="18" x14ac:dyDescent="0.45">
      <c r="B22" s="18" t="s">
        <v>7</v>
      </c>
    </row>
    <row r="23" spans="1:14" x14ac:dyDescent="0.45">
      <c r="A23" s="7" t="str">
        <f>A3</f>
        <v>CAT_ABOBO</v>
      </c>
      <c r="B23" s="20">
        <f>INDEX($B$3:$M$18,MATCH(A23,$A$3:$A$18,0),MATCH($B$22,$B$2:$M$2,0))</f>
        <v>13</v>
      </c>
      <c r="D23"/>
    </row>
    <row r="24" spans="1:14" x14ac:dyDescent="0.45">
      <c r="A24" s="7" t="str">
        <f t="shared" ref="A24:A38" si="3">A4</f>
        <v>CAT_Adjamé</v>
      </c>
      <c r="B24" s="20">
        <f t="shared" ref="B24:B38" si="4">INDEX($B$3:$M$18,MATCH(A24,$A$3:$A$18,0),MATCH($B$22,$B$2:$M$2,0))</f>
        <v>0</v>
      </c>
    </row>
    <row r="25" spans="1:14" x14ac:dyDescent="0.45">
      <c r="A25" s="7" t="str">
        <f t="shared" si="3"/>
        <v>CAT_KOUMASSI</v>
      </c>
      <c r="B25" s="20">
        <f t="shared" si="4"/>
        <v>7</v>
      </c>
    </row>
    <row r="26" spans="1:14" x14ac:dyDescent="0.45">
      <c r="A26" s="7" t="str">
        <f t="shared" si="3"/>
        <v>CAT_TREICHVILLE</v>
      </c>
      <c r="B26" s="20">
        <f t="shared" si="4"/>
        <v>0</v>
      </c>
    </row>
    <row r="27" spans="1:14" x14ac:dyDescent="0.45">
      <c r="A27" s="7" t="str">
        <f t="shared" si="3"/>
        <v>CMS_EL_RAPHA</v>
      </c>
      <c r="B27" s="20">
        <f t="shared" si="4"/>
        <v>95</v>
      </c>
    </row>
    <row r="28" spans="1:14" x14ac:dyDescent="0.45">
      <c r="A28" s="7" t="str">
        <f t="shared" si="3"/>
        <v>CSM_AKWABA_D._W.</v>
      </c>
      <c r="B28" s="20">
        <f t="shared" si="4"/>
        <v>223</v>
      </c>
    </row>
    <row r="29" spans="1:14" x14ac:dyDescent="0.45">
      <c r="A29" s="7" t="str">
        <f t="shared" si="3"/>
        <v>CSU_Com_Bocabo</v>
      </c>
      <c r="B29" s="20">
        <f t="shared" si="4"/>
        <v>291</v>
      </c>
    </row>
    <row r="30" spans="1:14" x14ac:dyDescent="0.45">
      <c r="A30" s="7" t="str">
        <f t="shared" si="3"/>
        <v>CSU_COM_ZOE_BRUNO</v>
      </c>
      <c r="B30" s="20">
        <f t="shared" si="4"/>
        <v>29</v>
      </c>
    </row>
    <row r="31" spans="1:14" x14ac:dyDescent="0.45">
      <c r="A31" s="7" t="str">
        <f t="shared" si="3"/>
        <v>CSU_KOUMASSI_DIVO</v>
      </c>
      <c r="B31" s="20">
        <f t="shared" si="4"/>
        <v>121</v>
      </c>
    </row>
    <row r="32" spans="1:14" x14ac:dyDescent="0.45">
      <c r="A32" s="7" t="str">
        <f t="shared" si="3"/>
        <v>FSU_Com._Anonkoua__Kouté_(CDT)</v>
      </c>
      <c r="B32" s="20">
        <f t="shared" si="4"/>
        <v>922</v>
      </c>
    </row>
    <row r="33" spans="1:2" x14ac:dyDescent="0.45">
      <c r="A33" s="7" t="str">
        <f t="shared" si="3"/>
        <v>FSU_PUBLIC_de_ATTECOUBE_(CDT)</v>
      </c>
      <c r="B33" s="20">
        <f t="shared" si="4"/>
        <v>0</v>
      </c>
    </row>
    <row r="34" spans="1:2" x14ac:dyDescent="0.45">
      <c r="A34" s="7" t="str">
        <f t="shared" si="3"/>
        <v>HG_ABOBO_SUD_(CDT)</v>
      </c>
      <c r="B34" s="20">
        <f t="shared" si="4"/>
        <v>174</v>
      </c>
    </row>
    <row r="35" spans="1:2" x14ac:dyDescent="0.45">
      <c r="A35" s="7" t="str">
        <f t="shared" si="3"/>
        <v>HG_Anyama_(CDT)</v>
      </c>
      <c r="B35" s="20">
        <f t="shared" si="4"/>
        <v>233</v>
      </c>
    </row>
    <row r="36" spans="1:2" x14ac:dyDescent="0.45">
      <c r="A36" s="7" t="str">
        <f t="shared" si="3"/>
        <v>HG_KOUMASSI_(CDT)</v>
      </c>
      <c r="B36" s="20">
        <f t="shared" si="4"/>
        <v>886</v>
      </c>
    </row>
    <row r="37" spans="1:2" x14ac:dyDescent="0.45">
      <c r="A37" s="7" t="str">
        <f t="shared" si="3"/>
        <v>HG_PORT_BOUET_(CDT)</v>
      </c>
      <c r="B37" s="20">
        <f t="shared" si="4"/>
        <v>431</v>
      </c>
    </row>
    <row r="38" spans="1:2" x14ac:dyDescent="0.45">
      <c r="A38" s="7" t="str">
        <f t="shared" si="3"/>
        <v>HM_VRIDI_CITE</v>
      </c>
      <c r="B38" s="20">
        <f t="shared" si="4"/>
        <v>148</v>
      </c>
    </row>
    <row r="39" spans="1:2" ht="28.5" x14ac:dyDescent="0.45">
      <c r="A39" s="13" t="s">
        <v>1</v>
      </c>
      <c r="B39" s="14">
        <f>SUM(B23:B38)</f>
        <v>3573</v>
      </c>
    </row>
  </sheetData>
  <phoneticPr fontId="6" type="noConversion"/>
  <conditionalFormatting sqref="B3:B18">
    <cfRule type="cellIs" dxfId="14" priority="19" operator="equal">
      <formula>MAX($B$3:$B$18)</formula>
    </cfRule>
  </conditionalFormatting>
  <conditionalFormatting sqref="C3:C18">
    <cfRule type="cellIs" dxfId="13" priority="18" operator="equal">
      <formula>MAX($C$3:$C$18)</formula>
    </cfRule>
  </conditionalFormatting>
  <conditionalFormatting sqref="H3:H18">
    <cfRule type="cellIs" dxfId="12" priority="21" operator="equal">
      <formula>MAX($H$3:$H$18)</formula>
    </cfRule>
  </conditionalFormatting>
  <conditionalFormatting sqref="B19:M19">
    <cfRule type="cellIs" dxfId="11" priority="17" operator="equal">
      <formula>MAX($B$19:$M$19)</formula>
    </cfRule>
  </conditionalFormatting>
  <conditionalFormatting sqref="D3:D18">
    <cfRule type="cellIs" dxfId="10" priority="16" operator="equal">
      <formula>MAX($D$3:$D$18)</formula>
    </cfRule>
  </conditionalFormatting>
  <conditionalFormatting sqref="E3:E18">
    <cfRule type="cellIs" dxfId="9" priority="15" operator="equal">
      <formula>MAX($E$3:$E$18)</formula>
    </cfRule>
  </conditionalFormatting>
  <conditionalFormatting sqref="F3:F18">
    <cfRule type="cellIs" dxfId="8" priority="14" operator="equal">
      <formula>MAX($F$3:$F$18)</formula>
    </cfRule>
  </conditionalFormatting>
  <conditionalFormatting sqref="G13">
    <cfRule type="cellIs" dxfId="7" priority="13" operator="equal">
      <formula>MAX($G$3:$G$18)</formula>
    </cfRule>
  </conditionalFormatting>
  <conditionalFormatting sqref="G3">
    <cfRule type="cellIs" dxfId="6" priority="12" operator="equal">
      <formula>MAX($G$3:$G$18)</formula>
    </cfRule>
  </conditionalFormatting>
  <conditionalFormatting sqref="G3:G18">
    <cfRule type="cellIs" dxfId="5" priority="11" operator="equal">
      <formula>MAX($G$3:$G$18)</formula>
    </cfRule>
  </conditionalFormatting>
  <conditionalFormatting sqref="I3:I18">
    <cfRule type="cellIs" dxfId="4" priority="10" operator="equal">
      <formula>MAX($I$3:$I$18)</formula>
    </cfRule>
  </conditionalFormatting>
  <conditionalFormatting sqref="J3:J18">
    <cfRule type="cellIs" dxfId="3" priority="5" operator="equal">
      <formula>MAX($J$3:$J$18)</formula>
    </cfRule>
    <cfRule type="cellIs" priority="6" stopIfTrue="1" operator="equal">
      <formula>MAX($J$3:$J$18)</formula>
    </cfRule>
  </conditionalFormatting>
  <conditionalFormatting sqref="N3:O18">
    <cfRule type="cellIs" dxfId="2" priority="4" operator="equal">
      <formula>MAX($N$3:$N$18)</formula>
    </cfRule>
  </conditionalFormatting>
  <conditionalFormatting sqref="B23:B38">
    <cfRule type="cellIs" dxfId="1" priority="2" operator="equal">
      <formula>MAX($B$3:$B$18)</formula>
    </cfRule>
  </conditionalFormatting>
  <conditionalFormatting sqref="B39">
    <cfRule type="cellIs" dxfId="0" priority="3" operator="equal">
      <formula>MAX($B$19:$B$19)</formula>
    </cfRule>
  </conditionalFormatting>
  <dataValidations count="2">
    <dataValidation type="list" allowBlank="1" showInputMessage="1" showErrorMessage="1" sqref="A23:A38" xr:uid="{B030D3CC-9E21-453D-A014-86A5764449CC}">
      <formula1>FOURNISSEURS</formula1>
    </dataValidation>
    <dataValidation type="list" allowBlank="1" showInputMessage="1" showErrorMessage="1" sqref="B22" xr:uid="{D807A78A-60B2-405B-B6C6-2F83413004FC}">
      <formula1>$B$2:$M$2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28</vt:i4>
      </vt:variant>
    </vt:vector>
  </HeadingPairs>
  <TitlesOfParts>
    <vt:vector size="29" baseType="lpstr">
      <vt:lpstr> RESUME </vt:lpstr>
      <vt:lpstr>août</vt:lpstr>
      <vt:lpstr>avril</vt:lpstr>
      <vt:lpstr>CAT_ABOBO</vt:lpstr>
      <vt:lpstr>CAT_Adjamé</vt:lpstr>
      <vt:lpstr>CAT_KOUMASSI</vt:lpstr>
      <vt:lpstr>CAT_TREICHVILLE</vt:lpstr>
      <vt:lpstr>CMS_EL_RAPHA</vt:lpstr>
      <vt:lpstr>CSM_AKWABA_D._W.</vt:lpstr>
      <vt:lpstr>CSU_Com_Bocabo</vt:lpstr>
      <vt:lpstr>CSU_COM_ZOE_BRUNO</vt:lpstr>
      <vt:lpstr>CSU_KOUMASSI_DIVO</vt:lpstr>
      <vt:lpstr>décembre</vt:lpstr>
      <vt:lpstr>février</vt:lpstr>
      <vt:lpstr>FSU_Com._Anonkoua__Kouté__CDT</vt:lpstr>
      <vt:lpstr>FSU_PUBLIC_de_ATTECOUBE__CDT</vt:lpstr>
      <vt:lpstr>HG_ABOBO_SUD__CDT</vt:lpstr>
      <vt:lpstr>HG_Anyama__CDT</vt:lpstr>
      <vt:lpstr>HG_KOUMASSI__CDT</vt:lpstr>
      <vt:lpstr>HG_PORT_BOUET__CDT</vt:lpstr>
      <vt:lpstr>HM_VRIDI_CITE</vt:lpstr>
      <vt:lpstr>janvier</vt:lpstr>
      <vt:lpstr>juillet</vt:lpstr>
      <vt:lpstr>juin</vt:lpstr>
      <vt:lpstr>mai</vt:lpstr>
      <vt:lpstr>mars</vt:lpstr>
      <vt:lpstr>novembre</vt:lpstr>
      <vt:lpstr>octobre</vt:lpstr>
      <vt:lpstr>septembre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EYAKOU ANOH Mathieu</dc:creator>
  <cp:lastModifiedBy>Thomas BUSCH</cp:lastModifiedBy>
  <dcterms:created xsi:type="dcterms:W3CDTF">2019-09-24T17:45:26Z</dcterms:created>
  <dcterms:modified xsi:type="dcterms:W3CDTF">2019-09-25T12:52:08Z</dcterms:modified>
</cp:coreProperties>
</file>