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913EEE1B-8880-46F3-A6EC-198916BD005E}" xr6:coauthVersionLast="43" xr6:coauthVersionMax="43" xr10:uidLastSave="{00000000-0000-0000-0000-000000000000}"/>
  <bookViews>
    <workbookView xWindow="-120" yWindow="-120" windowWidth="19440" windowHeight="15000" xr2:uid="{B32179F6-1FD1-4D75-A87C-22CD0EEF8CD8}"/>
  </bookViews>
  <sheets>
    <sheet name="Feuil1" sheetId="1" r:id="rId1"/>
  </sheets>
  <definedNames>
    <definedName name="_xlcn.WorksheetConnection_Feuil1B4D19" hidden="1">Feuil1!$B$4:$D$19</definedName>
  </definedNames>
  <calcPr calcId="181029"/>
  <pivotCaches>
    <pivotCache cacheId="0" r:id="rId2"/>
    <pivotCache cacheId="54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lage" name="Plage" connection="WorksheetConnection_Feuil1!$B$4:$D$1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5" i="1"/>
  <c r="M9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DE07616-A5FF-4E92-A08E-93C1C2002E48}" keepAlive="1" name="ThisWorkbookDataModel" description="Modèle de donnée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B9A1CCB3-F2C1-4C0E-A7A7-E0E94873421C}" name="WorksheetConnection_Feuil1!$B$4:$D$19" type="102" refreshedVersion="6" minRefreshableVersion="5">
    <extLst>
      <ext xmlns:x15="http://schemas.microsoft.com/office/spreadsheetml/2010/11/main" uri="{DE250136-89BD-433C-8126-D09CA5730AF9}">
        <x15:connection id="Plage" autoDelete="1">
          <x15:rangePr sourceName="_xlcn.WorksheetConnection_Feuil1B4D19"/>
        </x15:connection>
      </ext>
    </extLst>
  </connection>
</connections>
</file>

<file path=xl/sharedStrings.xml><?xml version="1.0" encoding="utf-8"?>
<sst xmlns="http://schemas.openxmlformats.org/spreadsheetml/2006/main" count="53" uniqueCount="35">
  <si>
    <t>données brutes</t>
  </si>
  <si>
    <t>A</t>
  </si>
  <si>
    <t>C</t>
  </si>
  <si>
    <t>B</t>
  </si>
  <si>
    <t>Dates</t>
  </si>
  <si>
    <t>Catégories</t>
  </si>
  <si>
    <t>Étiquettes de lignes</t>
  </si>
  <si>
    <t>Total général</t>
  </si>
  <si>
    <t>juin</t>
  </si>
  <si>
    <t>28-juin</t>
  </si>
  <si>
    <t>29-juin</t>
  </si>
  <si>
    <t>30-juin</t>
  </si>
  <si>
    <t>juil</t>
  </si>
  <si>
    <t>01-juil</t>
  </si>
  <si>
    <t>Nombre de Catégories</t>
  </si>
  <si>
    <t>TCD</t>
  </si>
  <si>
    <t>Résultats recherchés</t>
  </si>
  <si>
    <t>nb de catégories</t>
  </si>
  <si>
    <t>jours</t>
  </si>
  <si>
    <t xml:space="preserve">vendredi </t>
  </si>
  <si>
    <t xml:space="preserve">samedi </t>
  </si>
  <si>
    <t>dimanche</t>
  </si>
  <si>
    <t>05-juil</t>
  </si>
  <si>
    <t>lundi</t>
  </si>
  <si>
    <t>total</t>
  </si>
  <si>
    <t>y</t>
  </si>
  <si>
    <t>Dimanche</t>
  </si>
  <si>
    <t>Lundi</t>
  </si>
  <si>
    <t>Mardi</t>
  </si>
  <si>
    <t>Mercredi</t>
  </si>
  <si>
    <t>Jeudi</t>
  </si>
  <si>
    <t>Vendredi</t>
  </si>
  <si>
    <t>Samedi</t>
  </si>
  <si>
    <t>jour</t>
  </si>
  <si>
    <t>dates1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</si>
</sst>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2" borderId="1" xfId="0" applyNumberFormat="1" applyFont="1" applyFill="1" applyBorder="1"/>
    <xf numFmtId="164" fontId="0" fillId="0" borderId="1" xfId="0" applyNumberFormat="1" applyFont="1" applyBorder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indent="1"/>
    </xf>
    <xf numFmtId="0" fontId="0" fillId="0" borderId="0" xfId="0" applyNumberFormat="1"/>
    <xf numFmtId="0" fontId="1" fillId="0" borderId="0" xfId="0" applyFont="1"/>
    <xf numFmtId="164" fontId="0" fillId="2" borderId="0" xfId="0" applyNumberFormat="1" applyFont="1" applyFill="1" applyBorder="1"/>
    <xf numFmtId="14" fontId="0" fillId="2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2.xml"/><Relationship Id="rId7" Type="http://schemas.openxmlformats.org/officeDocument/2006/relationships/sharedStrings" Target="sharedString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BINET Marine" refreshedDate="43657.466014120371" createdVersion="6" refreshedVersion="6" minRefreshableVersion="3" recordCount="14" xr:uid="{1D76A9CC-B642-4B85-8CD2-C00B048FD84D}">
  <cacheSource type="worksheet">
    <worksheetSource ref="A4:D18" sheet="Feuil1"/>
  </cacheSource>
  <cacheFields count="3">
    <cacheField name="Dates" numFmtId="164">
      <sharedItems containsSemiMixedTypes="0" containsNonDate="0" containsDate="1" containsString="0" minDate="2019-06-28T14:40:24" maxDate="2019-07-05T14:23:40" count="14">
        <d v="2019-06-28T14:40:24"/>
        <d v="2019-06-28T14:42:58"/>
        <d v="2019-06-28T14:42:53"/>
        <d v="2019-06-28T14:52:58"/>
        <d v="2019-06-28T16:11:50"/>
        <d v="2019-06-29T17:05:17"/>
        <d v="2019-06-30T17:54:50"/>
        <d v="2019-07-01T11:03:35"/>
        <d v="2019-07-01T12:12:20"/>
        <d v="2019-07-01T12:38:48"/>
        <d v="2019-07-01T11:47:02"/>
        <d v="2019-07-01T13:35:29"/>
        <d v="2019-07-05T14:06:31"/>
        <d v="2019-07-05T14:23:40"/>
      </sharedItems>
      <fieldGroup par="2" base="0">
        <rangePr groupBy="days" startDate="2019-06-28T14:40:24" endDate="2019-07-05T14:23:40"/>
        <groupItems count="368">
          <s v="&lt;28/06/2019"/>
          <s v="01-janv"/>
          <s v="02-janv"/>
          <s v="03-janv"/>
          <s v="04-janv"/>
          <s v="05-janv"/>
          <s v="06-janv"/>
          <s v="07-janv"/>
          <s v="08-janv"/>
          <s v="09-janv"/>
          <s v="10-janv"/>
          <s v="11-janv"/>
          <s v="12-janv"/>
          <s v="13-janv"/>
          <s v="14-janv"/>
          <s v="15-janv"/>
          <s v="16-janv"/>
          <s v="17-janv"/>
          <s v="18-janv"/>
          <s v="19-janv"/>
          <s v="20-janv"/>
          <s v="21-janv"/>
          <s v="22-janv"/>
          <s v="23-janv"/>
          <s v="24-janv"/>
          <s v="25-janv"/>
          <s v="26-janv"/>
          <s v="27-janv"/>
          <s v="28-janv"/>
          <s v="29-janv"/>
          <s v="30-janv"/>
          <s v="31-janv"/>
          <s v="01-févr"/>
          <s v="02-févr"/>
          <s v="03-févr"/>
          <s v="04-févr"/>
          <s v="05-févr"/>
          <s v="06-févr"/>
          <s v="07-févr"/>
          <s v="08-févr"/>
          <s v="09-févr"/>
          <s v="10-févr"/>
          <s v="11-févr"/>
          <s v="12-févr"/>
          <s v="13-févr"/>
          <s v="14-févr"/>
          <s v="15-févr"/>
          <s v="16-févr"/>
          <s v="17-févr"/>
          <s v="18-févr"/>
          <s v="19-févr"/>
          <s v="20-févr"/>
          <s v="21-févr"/>
          <s v="22-févr"/>
          <s v="23-févr"/>
          <s v="24-févr"/>
          <s v="25-févr"/>
          <s v="26-févr"/>
          <s v="27-févr"/>
          <s v="28-févr"/>
          <s v="29-févr"/>
          <s v="01-mars"/>
          <s v="02-mars"/>
          <s v="03-mars"/>
          <s v="04-mars"/>
          <s v="05-mars"/>
          <s v="06-mars"/>
          <s v="07-mars"/>
          <s v="08-mars"/>
          <s v="09-mars"/>
          <s v="10-mars"/>
          <s v="11-mars"/>
          <s v="12-mars"/>
          <s v="13-mars"/>
          <s v="14-mars"/>
          <s v="15-mars"/>
          <s v="16-mars"/>
          <s v="17-mars"/>
          <s v="18-mars"/>
          <s v="19-mars"/>
          <s v="20-mars"/>
          <s v="21-mars"/>
          <s v="22-mars"/>
          <s v="23-mars"/>
          <s v="24-mars"/>
          <s v="25-mars"/>
          <s v="26-mars"/>
          <s v="27-mars"/>
          <s v="28-mars"/>
          <s v="29-mars"/>
          <s v="30-mars"/>
          <s v="31-mars"/>
          <s v="01-avr"/>
          <s v="02-avr"/>
          <s v="03-avr"/>
          <s v="04-avr"/>
          <s v="05-avr"/>
          <s v="06-avr"/>
          <s v="07-avr"/>
          <s v="08-avr"/>
          <s v="09-avr"/>
          <s v="10-avr"/>
          <s v="11-avr"/>
          <s v="12-avr"/>
          <s v="13-avr"/>
          <s v="14-avr"/>
          <s v="15-avr"/>
          <s v="16-avr"/>
          <s v="17-avr"/>
          <s v="18-avr"/>
          <s v="19-avr"/>
          <s v="20-avr"/>
          <s v="21-avr"/>
          <s v="22-avr"/>
          <s v="23-avr"/>
          <s v="24-avr"/>
          <s v="25-avr"/>
          <s v="26-avr"/>
          <s v="27-avr"/>
          <s v="28-avr"/>
          <s v="29-avr"/>
          <s v="30-avr"/>
          <s v="01-mai"/>
          <s v="02-mai"/>
          <s v="03-mai"/>
          <s v="04-mai"/>
          <s v="05-mai"/>
          <s v="06-mai"/>
          <s v="07-mai"/>
          <s v="08-mai"/>
          <s v="09-mai"/>
          <s v="10-mai"/>
          <s v="11-mai"/>
          <s v="12-mai"/>
          <s v="13-mai"/>
          <s v="14-mai"/>
          <s v="15-mai"/>
          <s v="16-mai"/>
          <s v="17-mai"/>
          <s v="18-mai"/>
          <s v="19-mai"/>
          <s v="20-mai"/>
          <s v="21-mai"/>
          <s v="22-mai"/>
          <s v="23-mai"/>
          <s v="24-mai"/>
          <s v="25-mai"/>
          <s v="26-mai"/>
          <s v="27-mai"/>
          <s v="28-mai"/>
          <s v="29-mai"/>
          <s v="30-mai"/>
          <s v="31-mai"/>
          <s v="01-juin"/>
          <s v="02-juin"/>
          <s v="03-juin"/>
          <s v="04-juin"/>
          <s v="05-juin"/>
          <s v="06-juin"/>
          <s v="07-juin"/>
          <s v="08-juin"/>
          <s v="09-juin"/>
          <s v="10-juin"/>
          <s v="11-juin"/>
          <s v="12-juin"/>
          <s v="13-juin"/>
          <s v="14-juin"/>
          <s v="15-juin"/>
          <s v="16-juin"/>
          <s v="17-juin"/>
          <s v="18-juin"/>
          <s v="19-juin"/>
          <s v="20-juin"/>
          <s v="21-juin"/>
          <s v="22-juin"/>
          <s v="23-juin"/>
          <s v="24-juin"/>
          <s v="25-juin"/>
          <s v="26-juin"/>
          <s v="27-juin"/>
          <s v="28-juin"/>
          <s v="29-juin"/>
          <s v="30-juin"/>
          <s v="01-juil"/>
          <s v="02-juil"/>
          <s v="03-juil"/>
          <s v="04-juil"/>
          <s v="05-juil"/>
          <s v="06-juil"/>
          <s v="07-juil"/>
          <s v="08-juil"/>
          <s v="09-juil"/>
          <s v="10-juil"/>
          <s v="11-juil"/>
          <s v="12-juil"/>
          <s v="13-juil"/>
          <s v="14-juil"/>
          <s v="15-juil"/>
          <s v="16-juil"/>
          <s v="17-juil"/>
          <s v="18-juil"/>
          <s v="19-juil"/>
          <s v="20-juil"/>
          <s v="21-juil"/>
          <s v="22-juil"/>
          <s v="23-juil"/>
          <s v="24-juil"/>
          <s v="25-juil"/>
          <s v="26-juil"/>
          <s v="27-juil"/>
          <s v="28-juil"/>
          <s v="29-juil"/>
          <s v="30-juil"/>
          <s v="31-juil"/>
          <s v="01-août"/>
          <s v="02-août"/>
          <s v="03-août"/>
          <s v="04-août"/>
          <s v="05-août"/>
          <s v="06-août"/>
          <s v="07-août"/>
          <s v="08-août"/>
          <s v="09-août"/>
          <s v="10-août"/>
          <s v="11-août"/>
          <s v="12-août"/>
          <s v="13-août"/>
          <s v="14-août"/>
          <s v="15-août"/>
          <s v="16-août"/>
          <s v="17-août"/>
          <s v="18-août"/>
          <s v="19-août"/>
          <s v="20-août"/>
          <s v="21-août"/>
          <s v="22-août"/>
          <s v="23-août"/>
          <s v="24-août"/>
          <s v="25-août"/>
          <s v="26-août"/>
          <s v="27-août"/>
          <s v="28-août"/>
          <s v="29-août"/>
          <s v="30-août"/>
          <s v="31-août"/>
          <s v="01-sept"/>
          <s v="02-sept"/>
          <s v="03-sept"/>
          <s v="04-sept"/>
          <s v="05-sept"/>
          <s v="06-sept"/>
          <s v="07-sept"/>
          <s v="08-sept"/>
          <s v="09-sept"/>
          <s v="10-sept"/>
          <s v="11-sept"/>
          <s v="12-sept"/>
          <s v="13-sept"/>
          <s v="14-sept"/>
          <s v="15-sept"/>
          <s v="16-sept"/>
          <s v="17-sept"/>
          <s v="18-sept"/>
          <s v="19-sept"/>
          <s v="20-sept"/>
          <s v="21-sept"/>
          <s v="22-sept"/>
          <s v="23-sept"/>
          <s v="24-sept"/>
          <s v="25-sept"/>
          <s v="26-sept"/>
          <s v="27-sept"/>
          <s v="28-sept"/>
          <s v="29-sept"/>
          <s v="30-sept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éc"/>
          <s v="02-déc"/>
          <s v="03-déc"/>
          <s v="04-déc"/>
          <s v="05-déc"/>
          <s v="06-déc"/>
          <s v="07-déc"/>
          <s v="08-déc"/>
          <s v="09-déc"/>
          <s v="10-déc"/>
          <s v="11-déc"/>
          <s v="12-déc"/>
          <s v="13-déc"/>
          <s v="14-déc"/>
          <s v="15-déc"/>
          <s v="16-déc"/>
          <s v="17-déc"/>
          <s v="18-déc"/>
          <s v="19-déc"/>
          <s v="20-déc"/>
          <s v="21-déc"/>
          <s v="22-déc"/>
          <s v="23-déc"/>
          <s v="24-déc"/>
          <s v="25-déc"/>
          <s v="26-déc"/>
          <s v="27-déc"/>
          <s v="28-déc"/>
          <s v="29-déc"/>
          <s v="30-déc"/>
          <s v="31-déc"/>
          <s v="&gt;05/07/2019"/>
        </groupItems>
      </fieldGroup>
    </cacheField>
    <cacheField name="Catégories" numFmtId="0">
      <sharedItems/>
    </cacheField>
    <cacheField name="Mois" numFmtId="0" databaseField="0">
      <fieldGroup base="0">
        <rangePr groupBy="months" startDate="2019-06-28T14:40:24" endDate="2019-07-05T14:23:40"/>
        <groupItems count="14">
          <s v="&lt;28/06/2019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5/07/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jiDji" refreshedDate="43659.835505208335" backgroundQuery="1" createdVersion="6" refreshedVersion="6" minRefreshableVersion="3" recordCount="0" supportSubquery="1" supportAdvancedDrill="1" xr:uid="{B56C26FF-4C01-46E1-BA2E-5DC2A5B3FF97}">
  <cacheSource type="external" connectionId="1"/>
  <cacheFields count="2">
    <cacheField name="[Measures].[Nombre de Catégories]" caption="Nombre de Catégories" numFmtId="0" hierarchy="5" level="32767"/>
    <cacheField name="[Plage].[jour].[jour]" caption="jour" numFmtId="0" hierarchy="1" level="1">
      <sharedItems count="4">
        <s v="Dimanche"/>
        <s v="Lundi"/>
        <s v="Samedi"/>
        <s v="Vendredi"/>
      </sharedItems>
    </cacheField>
  </cacheFields>
  <cacheHierarchies count="7">
    <cacheHierarchy uniqueName="[Plage].[dates1]" caption="dates1" attribute="1" time="1" defaultMemberUniqueName="[Plage].[dates1].[All]" allUniqueName="[Plage].[dates1].[All]" dimensionUniqueName="[Plage]" displayFolder="" count="2" memberValueDatatype="7" unbalanced="0"/>
    <cacheHierarchy uniqueName="[Plage].[jour]" caption="jour" attribute="1" defaultMemberUniqueName="[Plage].[jour].[All]" allUniqueName="[Plage].[jour].[All]" dimensionUniqueName="[Plage]" displayFolder="" count="2" memberValueDatatype="130" unbalanced="0">
      <fieldsUsage count="2">
        <fieldUsage x="-1"/>
        <fieldUsage x="1"/>
      </fieldsUsage>
    </cacheHierarchy>
    <cacheHierarchy uniqueName="[Plage].[Catégories]" caption="Catégories" attribute="1" defaultMemberUniqueName="[Plage].[Catégories].[All]" allUniqueName="[Plage].[Catégories].[All]" dimensionUniqueName="[Plage]" displayFolder="" count="0" memberValueDatatype="130" unbalanced="0"/>
    <cacheHierarchy uniqueName="[Measures].[__XL_Count Plage]" caption="__XL_Count Plage" measure="1" displayFolder="" measureGroup="Plage" count="0" hidden="1"/>
    <cacheHierarchy uniqueName="[Measures].[__No measures defined]" caption="__No measures defined" measure="1" displayFolder="" count="0" hidden="1"/>
    <cacheHierarchy uniqueName="[Measures].[Nombre de Catégories]" caption="Nombre de Catégories" measure="1" displayFolder="" measureGroup="Plage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Total distinct de Catégories]" caption="Total distinct de Catégories" measure="1" displayFolder="" measureGroup="Plage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2">
    <dimension measure="1" name="Measures" uniqueName="[Measures]" caption="Measures"/>
    <dimension name="Plage" uniqueName="[Plage]" caption="Plage"/>
  </dimensions>
  <measureGroups count="1">
    <measureGroup name="Plage" caption="Pla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s v="A"/>
  </r>
  <r>
    <x v="1"/>
    <s v="A"/>
  </r>
  <r>
    <x v="2"/>
    <s v="A"/>
  </r>
  <r>
    <x v="3"/>
    <s v="C"/>
  </r>
  <r>
    <x v="4"/>
    <s v="B"/>
  </r>
  <r>
    <x v="5"/>
    <s v="A"/>
  </r>
  <r>
    <x v="6"/>
    <s v="B"/>
  </r>
  <r>
    <x v="7"/>
    <s v="C"/>
  </r>
  <r>
    <x v="8"/>
    <s v="C"/>
  </r>
  <r>
    <x v="9"/>
    <s v="C"/>
  </r>
  <r>
    <x v="10"/>
    <s v="B"/>
  </r>
  <r>
    <x v="11"/>
    <s v="A"/>
  </r>
  <r>
    <x v="12"/>
    <s v="B"/>
  </r>
  <r>
    <x v="13"/>
    <s v="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D5950F-40A3-4E67-BA27-91CBA1F56568}" name="Tableau croisé dynamique3" cacheId="54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I16:J21" firstHeaderRow="1" firstDataRow="1" firstDataCol="1"/>
  <pivotFields count="2">
    <pivotField dataField="1" compact="0" outline="0" subtotalTop="0" showAll="0" defaultSubtotal="0"/>
    <pivotField axis="axisRow" compact="0" allDrilled="1" outline="0" subtotalTop="0" showAll="0" dataSourceSort="1" defaultSubtotal="0" defaultAttributeDrillState="1">
      <items count="4">
        <item x="0"/>
        <item x="1"/>
        <item x="2"/>
        <item x="3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Nombre de Catégories" fld="0" subtotal="count" baseField="0" baseItem="0"/>
  </dataFields>
  <pivotHierarchies count="7"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Nombre de Catégories"/>
    <pivotHierarchy dragToData="1" caption="Total distinct de Catégories"/>
  </pivotHierarchies>
  <pivotTableStyleInfo name="PivotStyleLight16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Feuil1!$B$4:$D$19">
        <x15:activeTabTopLevelEntity name="[Pla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B2D2B1-274D-43BF-AF2C-9D36937278C5}" name="Tableau croisé dynamique4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I4:J12" firstHeaderRow="1" firstDataRow="1" firstDataCol="1"/>
  <pivotFields count="3">
    <pivotField axis="axisRow" numFmtId="16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dataField="1" showAll="0"/>
    <pivotField axis="axisRow" showAll="0">
      <items count="15">
        <item sd="0" x="0"/>
        <item sd="0" x="1"/>
        <item sd="0" x="2"/>
        <item sd="0" x="3"/>
        <item sd="0" x="4"/>
        <item sd="0" x="5"/>
        <item x="6"/>
        <item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2"/>
    <field x="0"/>
  </rowFields>
  <rowItems count="8">
    <i>
      <x v="6"/>
    </i>
    <i r="1">
      <x v="180"/>
    </i>
    <i r="1">
      <x v="181"/>
    </i>
    <i r="1">
      <x v="182"/>
    </i>
    <i>
      <x v="7"/>
    </i>
    <i r="1">
      <x v="183"/>
    </i>
    <i r="1">
      <x v="187"/>
    </i>
    <i t="grand">
      <x/>
    </i>
  </rowItems>
  <colItems count="1">
    <i/>
  </colItems>
  <dataFields count="1">
    <dataField name="Nombre de Catégories" fld="1" subtotal="count" baseField="2" baseItem="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CADD8-31EF-4832-961A-C5C5C5E2ABDD}">
  <dimension ref="A1:M21"/>
  <sheetViews>
    <sheetView tabSelected="1" topLeftCell="E1" workbookViewId="0">
      <selection activeCell="I20" sqref="I20"/>
    </sheetView>
  </sheetViews>
  <sheetFormatPr baseColWidth="10" defaultRowHeight="15" x14ac:dyDescent="0.25"/>
  <cols>
    <col min="1" max="1" width="15.28515625" bestFit="1" customWidth="1"/>
    <col min="2" max="3" width="15.28515625" customWidth="1"/>
    <col min="8" max="8" width="5.28515625" customWidth="1"/>
    <col min="9" max="9" width="12.5703125" bestFit="1" customWidth="1"/>
    <col min="10" max="11" width="21" bestFit="1" customWidth="1"/>
    <col min="12" max="12" width="13.7109375" customWidth="1"/>
    <col min="13" max="13" width="16.42578125" customWidth="1"/>
  </cols>
  <sheetData>
    <row r="1" spans="1:13" x14ac:dyDescent="0.25">
      <c r="E1" t="s">
        <v>25</v>
      </c>
    </row>
    <row r="3" spans="1:13" ht="21" x14ac:dyDescent="0.35">
      <c r="A3" s="3" t="s">
        <v>0</v>
      </c>
      <c r="B3" s="3"/>
      <c r="C3" s="3"/>
      <c r="I3" s="3" t="s">
        <v>15</v>
      </c>
      <c r="L3" s="3" t="s">
        <v>16</v>
      </c>
    </row>
    <row r="4" spans="1:13" x14ac:dyDescent="0.25">
      <c r="A4" t="s">
        <v>4</v>
      </c>
      <c r="B4" t="s">
        <v>34</v>
      </c>
      <c r="C4" t="s">
        <v>33</v>
      </c>
      <c r="D4" t="s">
        <v>5</v>
      </c>
      <c r="I4" s="4" t="s">
        <v>6</v>
      </c>
      <c r="J4" t="s">
        <v>14</v>
      </c>
      <c r="L4" s="8" t="s">
        <v>18</v>
      </c>
      <c r="M4" s="8" t="s">
        <v>17</v>
      </c>
    </row>
    <row r="5" spans="1:13" x14ac:dyDescent="0.25">
      <c r="A5" s="1">
        <v>43644.611388888901</v>
      </c>
      <c r="B5" s="10">
        <f>INT(A5)</f>
        <v>43644</v>
      </c>
      <c r="C5" s="9" t="str">
        <f>VLOOKUP(WEEKDAY(A5,2),$E$5:$F$11,2,0)</f>
        <v>Vendredi</v>
      </c>
      <c r="D5" t="s">
        <v>1</v>
      </c>
      <c r="E5">
        <v>7</v>
      </c>
      <c r="F5" t="s">
        <v>26</v>
      </c>
      <c r="I5" s="5" t="s">
        <v>8</v>
      </c>
      <c r="J5" s="7">
        <v>7</v>
      </c>
      <c r="L5" t="s">
        <v>19</v>
      </c>
      <c r="M5">
        <v>7</v>
      </c>
    </row>
    <row r="6" spans="1:13" x14ac:dyDescent="0.25">
      <c r="A6" s="2">
        <v>43644.613171296303</v>
      </c>
      <c r="B6" s="10">
        <f t="shared" ref="B6:B18" si="0">INT(A6)</f>
        <v>43644</v>
      </c>
      <c r="C6" s="9" t="str">
        <f t="shared" ref="C6:C18" si="1">VLOOKUP(WEEKDAY(A6,2),$E$5:$F$11,2,0)</f>
        <v>Vendredi</v>
      </c>
      <c r="D6" t="s">
        <v>1</v>
      </c>
      <c r="E6">
        <v>1</v>
      </c>
      <c r="F6" t="s">
        <v>27</v>
      </c>
      <c r="I6" s="6" t="s">
        <v>9</v>
      </c>
      <c r="J6" s="7">
        <v>5</v>
      </c>
      <c r="L6" t="s">
        <v>20</v>
      </c>
      <c r="M6">
        <v>1</v>
      </c>
    </row>
    <row r="7" spans="1:13" x14ac:dyDescent="0.25">
      <c r="A7" s="1">
        <v>43644.613113425898</v>
      </c>
      <c r="B7" s="10">
        <f t="shared" si="0"/>
        <v>43644</v>
      </c>
      <c r="C7" s="9" t="str">
        <f t="shared" si="1"/>
        <v>Vendredi</v>
      </c>
      <c r="D7" t="s">
        <v>1</v>
      </c>
      <c r="E7">
        <v>2</v>
      </c>
      <c r="F7" t="s">
        <v>28</v>
      </c>
      <c r="I7" s="6" t="s">
        <v>10</v>
      </c>
      <c r="J7" s="7">
        <v>1</v>
      </c>
      <c r="L7" t="s">
        <v>21</v>
      </c>
      <c r="M7">
        <v>1</v>
      </c>
    </row>
    <row r="8" spans="1:13" x14ac:dyDescent="0.25">
      <c r="A8" s="2">
        <v>43644.620115740698</v>
      </c>
      <c r="B8" s="10">
        <f t="shared" si="0"/>
        <v>43644</v>
      </c>
      <c r="C8" s="9" t="str">
        <f t="shared" si="1"/>
        <v>Vendredi</v>
      </c>
      <c r="D8" t="s">
        <v>2</v>
      </c>
      <c r="E8">
        <v>3</v>
      </c>
      <c r="F8" t="s">
        <v>29</v>
      </c>
      <c r="I8" s="6" t="s">
        <v>11</v>
      </c>
      <c r="J8" s="7">
        <v>1</v>
      </c>
      <c r="L8" t="s">
        <v>23</v>
      </c>
      <c r="M8">
        <v>5</v>
      </c>
    </row>
    <row r="9" spans="1:13" x14ac:dyDescent="0.25">
      <c r="A9" s="1">
        <v>43644.674884259301</v>
      </c>
      <c r="B9" s="10">
        <f t="shared" si="0"/>
        <v>43644</v>
      </c>
      <c r="C9" s="9" t="str">
        <f t="shared" si="1"/>
        <v>Vendredi</v>
      </c>
      <c r="D9" t="s">
        <v>3</v>
      </c>
      <c r="E9">
        <v>4</v>
      </c>
      <c r="F9" t="s">
        <v>30</v>
      </c>
      <c r="I9" s="5" t="s">
        <v>12</v>
      </c>
      <c r="J9" s="7">
        <v>7</v>
      </c>
      <c r="L9" s="8" t="s">
        <v>24</v>
      </c>
      <c r="M9" s="8">
        <f>SUM(M5:M8)</f>
        <v>14</v>
      </c>
    </row>
    <row r="10" spans="1:13" x14ac:dyDescent="0.25">
      <c r="A10" s="2">
        <v>43645.712002314802</v>
      </c>
      <c r="B10" s="10">
        <f t="shared" si="0"/>
        <v>43645</v>
      </c>
      <c r="C10" s="9" t="str">
        <f t="shared" si="1"/>
        <v>Samedi</v>
      </c>
      <c r="D10" t="s">
        <v>1</v>
      </c>
      <c r="E10">
        <v>5</v>
      </c>
      <c r="F10" t="s">
        <v>31</v>
      </c>
      <c r="I10" s="6" t="s">
        <v>13</v>
      </c>
      <c r="J10" s="7">
        <v>5</v>
      </c>
    </row>
    <row r="11" spans="1:13" x14ac:dyDescent="0.25">
      <c r="A11" s="1">
        <v>43646.746412036999</v>
      </c>
      <c r="B11" s="10">
        <f t="shared" si="0"/>
        <v>43646</v>
      </c>
      <c r="C11" s="9" t="str">
        <f t="shared" si="1"/>
        <v>Dimanche</v>
      </c>
      <c r="D11" t="s">
        <v>3</v>
      </c>
      <c r="E11">
        <v>6</v>
      </c>
      <c r="F11" t="s">
        <v>32</v>
      </c>
      <c r="I11" s="6" t="s">
        <v>22</v>
      </c>
      <c r="J11" s="7">
        <v>2</v>
      </c>
    </row>
    <row r="12" spans="1:13" x14ac:dyDescent="0.25">
      <c r="A12" s="2">
        <v>43647.460821759298</v>
      </c>
      <c r="B12" s="10">
        <f t="shared" si="0"/>
        <v>43647</v>
      </c>
      <c r="C12" s="9" t="str">
        <f t="shared" si="1"/>
        <v>Lundi</v>
      </c>
      <c r="D12" t="s">
        <v>2</v>
      </c>
      <c r="I12" s="5" t="s">
        <v>7</v>
      </c>
      <c r="J12" s="7">
        <v>14</v>
      </c>
    </row>
    <row r="13" spans="1:13" x14ac:dyDescent="0.25">
      <c r="A13" s="1">
        <v>43647.508564814802</v>
      </c>
      <c r="B13" s="10">
        <f t="shared" si="0"/>
        <v>43647</v>
      </c>
      <c r="C13" s="9" t="str">
        <f t="shared" si="1"/>
        <v>Lundi</v>
      </c>
      <c r="D13" t="s">
        <v>2</v>
      </c>
    </row>
    <row r="14" spans="1:13" x14ac:dyDescent="0.25">
      <c r="A14" s="2">
        <v>43647.526944444398</v>
      </c>
      <c r="B14" s="10">
        <f t="shared" si="0"/>
        <v>43647</v>
      </c>
      <c r="C14" s="9" t="str">
        <f t="shared" si="1"/>
        <v>Lundi</v>
      </c>
      <c r="D14" t="s">
        <v>2</v>
      </c>
    </row>
    <row r="15" spans="1:13" x14ac:dyDescent="0.25">
      <c r="A15" s="1">
        <v>43647.490995370397</v>
      </c>
      <c r="B15" s="10">
        <f t="shared" si="0"/>
        <v>43647</v>
      </c>
      <c r="C15" s="9" t="str">
        <f t="shared" si="1"/>
        <v>Lundi</v>
      </c>
      <c r="D15" t="s">
        <v>3</v>
      </c>
    </row>
    <row r="16" spans="1:13" x14ac:dyDescent="0.25">
      <c r="A16" s="2">
        <v>43647.566307870402</v>
      </c>
      <c r="B16" s="10">
        <f t="shared" si="0"/>
        <v>43647</v>
      </c>
      <c r="C16" s="9" t="str">
        <f t="shared" si="1"/>
        <v>Lundi</v>
      </c>
      <c r="D16" t="s">
        <v>1</v>
      </c>
      <c r="I16" s="4" t="s">
        <v>33</v>
      </c>
      <c r="J16" t="s">
        <v>14</v>
      </c>
    </row>
    <row r="17" spans="1:10" x14ac:dyDescent="0.25">
      <c r="A17" s="1">
        <v>43651.587858796294</v>
      </c>
      <c r="B17" s="10">
        <f t="shared" si="0"/>
        <v>43651</v>
      </c>
      <c r="C17" s="9" t="str">
        <f t="shared" si="1"/>
        <v>Vendredi</v>
      </c>
      <c r="D17" t="s">
        <v>3</v>
      </c>
      <c r="I17" t="s">
        <v>26</v>
      </c>
      <c r="J17" s="7">
        <v>1</v>
      </c>
    </row>
    <row r="18" spans="1:10" x14ac:dyDescent="0.25">
      <c r="A18" s="2">
        <v>43651.599768518521</v>
      </c>
      <c r="B18" s="10">
        <f t="shared" si="0"/>
        <v>43651</v>
      </c>
      <c r="C18" s="9" t="str">
        <f t="shared" si="1"/>
        <v>Vendredi</v>
      </c>
      <c r="D18" t="s">
        <v>1</v>
      </c>
      <c r="I18" t="s">
        <v>27</v>
      </c>
      <c r="J18" s="7">
        <v>5</v>
      </c>
    </row>
    <row r="19" spans="1:10" x14ac:dyDescent="0.25">
      <c r="I19" t="s">
        <v>32</v>
      </c>
      <c r="J19" s="7">
        <v>1</v>
      </c>
    </row>
    <row r="20" spans="1:10" x14ac:dyDescent="0.25">
      <c r="I20" t="s">
        <v>31</v>
      </c>
      <c r="J20" s="7">
        <v>7</v>
      </c>
    </row>
    <row r="21" spans="1:10" x14ac:dyDescent="0.25">
      <c r="I21" t="s">
        <v>7</v>
      </c>
      <c r="J21" s="7">
        <v>14</v>
      </c>
    </row>
  </sheetData>
  <phoneticPr fontId="3" type="noConversion"/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CCI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ROBINET Marine</dc:creator>
  <cp:lastModifiedBy>DjiDji</cp:lastModifiedBy>
  <dcterms:created xsi:type="dcterms:W3CDTF">2019-07-11T08:59:40Z</dcterms:created>
  <dcterms:modified xsi:type="dcterms:W3CDTF">2019-07-13T18:03:44Z</dcterms:modified>
</cp:coreProperties>
</file>