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571EAD6B-6A41-4E02-8F9B-9A363B15E37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Opérations" sheetId="10" r:id="rId1"/>
    <sheet name="Catégories" sheetId="3" r:id="rId2"/>
  </sheets>
  <definedNames>
    <definedName name="_xlnm._FilterDatabase" localSheetId="0" hidden="1">Opérations!$B$6:$L$23</definedName>
    <definedName name="Catégories">OFFSET(Catégories!$A$1,0,0,1,COUNTA(Catégories!$1:$1))</definedName>
    <definedName name="liste1">OFFSET(Catégories!$A$1,1,MATCH(Opérations!$E$9,Catégories!$1:$1,0)-1,COUNTA(OFFSET(Catégories!$A$1,1,MATCH(Opérations!$E$9,Catégories!$1:$1,0)-1,20,1)),1)</definedName>
    <definedName name="Z_8523D215_5CA7_42F0_B632_63D175DAE8C2_.wvu.FilterData" localSheetId="0" hidden="1">Opérations!$B$6:$L$23</definedName>
    <definedName name="Z_8523D215_5CA7_42F0_B632_63D175DAE8C2_.wvu.PrintTitles" localSheetId="0" hidden="1">Opérations!$6:$7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" i="3" l="1"/>
  <c r="N15" i="10" l="1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N8" i="10"/>
  <c r="M8" i="10"/>
  <c r="D42" i="10" l="1"/>
  <c r="B42" i="10" s="1"/>
  <c r="B12" i="10"/>
  <c r="B13" i="10"/>
  <c r="B14" i="10"/>
  <c r="B15" i="10"/>
  <c r="B16" i="10"/>
  <c r="D17" i="10"/>
  <c r="B17" i="10" s="1"/>
  <c r="D18" i="10"/>
  <c r="B18" i="10" s="1"/>
  <c r="D19" i="10"/>
  <c r="B19" i="10" s="1"/>
  <c r="D20" i="10"/>
  <c r="B20" i="10" s="1"/>
  <c r="D21" i="10"/>
  <c r="B21" i="10" s="1"/>
  <c r="D22" i="10"/>
  <c r="B22" i="10" s="1"/>
  <c r="D23" i="10"/>
  <c r="B23" i="10" s="1"/>
  <c r="D24" i="10"/>
  <c r="B24" i="10" s="1"/>
  <c r="D25" i="10"/>
  <c r="B25" i="10" s="1"/>
  <c r="D26" i="10"/>
  <c r="B26" i="10" s="1"/>
  <c r="D27" i="10"/>
  <c r="B27" i="10" s="1"/>
  <c r="D28" i="10"/>
  <c r="B28" i="10" s="1"/>
  <c r="D29" i="10"/>
  <c r="B29" i="10" s="1"/>
  <c r="D30" i="10"/>
  <c r="B30" i="10" s="1"/>
  <c r="D31" i="10"/>
  <c r="B31" i="10" s="1"/>
  <c r="D32" i="10"/>
  <c r="B32" i="10" s="1"/>
  <c r="D33" i="10"/>
  <c r="B33" i="10" s="1"/>
  <c r="D34" i="10"/>
  <c r="B34" i="10" s="1"/>
  <c r="D35" i="10"/>
  <c r="B35" i="10" s="1"/>
  <c r="D36" i="10"/>
  <c r="B36" i="10" s="1"/>
  <c r="D37" i="10"/>
  <c r="B37" i="10" s="1"/>
  <c r="D38" i="10"/>
  <c r="B38" i="10" s="1"/>
  <c r="D39" i="10"/>
  <c r="B39" i="10" s="1"/>
  <c r="D40" i="10"/>
  <c r="B40" i="10" s="1"/>
  <c r="D41" i="10"/>
  <c r="B41" i="10" s="1"/>
  <c r="I42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11" i="10"/>
  <c r="B11" i="10"/>
  <c r="I10" i="10" l="1"/>
  <c r="B10" i="10"/>
  <c r="I9" i="10"/>
  <c r="D9" i="10"/>
  <c r="B9" i="10" s="1"/>
  <c r="N9" i="10" l="1"/>
</calcChain>
</file>

<file path=xl/sharedStrings.xml><?xml version="1.0" encoding="utf-8"?>
<sst xmlns="http://schemas.openxmlformats.org/spreadsheetml/2006/main" count="124" uniqueCount="117">
  <si>
    <t>N°</t>
  </si>
  <si>
    <t>Date</t>
  </si>
  <si>
    <t>Catégorie</t>
  </si>
  <si>
    <t>Sous catégorie</t>
  </si>
  <si>
    <t>Libellé</t>
  </si>
  <si>
    <t>Ordre</t>
  </si>
  <si>
    <t>Opération</t>
  </si>
  <si>
    <t>Type</t>
  </si>
  <si>
    <t>Numéro</t>
  </si>
  <si>
    <t>Code</t>
  </si>
  <si>
    <t>Montant</t>
  </si>
  <si>
    <t>Banque</t>
  </si>
  <si>
    <t>Pointage</t>
  </si>
  <si>
    <t>PHOTO CLUB de la CRAU</t>
  </si>
  <si>
    <t>Opérations de l'année 2019</t>
  </si>
  <si>
    <t>Nature</t>
  </si>
  <si>
    <t>Opé</t>
  </si>
  <si>
    <t>Report année
précédente</t>
  </si>
  <si>
    <t>x</t>
  </si>
  <si>
    <t>https://www.youtube.com/watch?v=Oomv_PHkULs&amp;vl=fr</t>
  </si>
  <si>
    <t>Courant</t>
  </si>
  <si>
    <t>Solde</t>
  </si>
  <si>
    <t>Solde année précedente :</t>
  </si>
  <si>
    <t>=EQUIV(Opérations!E9;Catégories!1:1;0)</t>
  </si>
  <si>
    <t>Cat-1</t>
  </si>
  <si>
    <t>Cat-2</t>
  </si>
  <si>
    <t>Cat-3</t>
  </si>
  <si>
    <t>Cat-4</t>
  </si>
  <si>
    <t>Cat-5</t>
  </si>
  <si>
    <t>Cat-6</t>
  </si>
  <si>
    <t>Cat-7</t>
  </si>
  <si>
    <t>Cat-8</t>
  </si>
  <si>
    <t>Cat-9</t>
  </si>
  <si>
    <t>Cat-10</t>
  </si>
  <si>
    <t>Cat-11</t>
  </si>
  <si>
    <t>Cat-12</t>
  </si>
  <si>
    <t>Cat-13</t>
  </si>
  <si>
    <t>SousCat-1</t>
  </si>
  <si>
    <t>SousCat-2</t>
  </si>
  <si>
    <t>SousCat-3</t>
  </si>
  <si>
    <t>SousCat-4</t>
  </si>
  <si>
    <t>SousCat-5</t>
  </si>
  <si>
    <t>SousCat-6</t>
  </si>
  <si>
    <t>SousCat-7</t>
  </si>
  <si>
    <t>SousCat-8</t>
  </si>
  <si>
    <t>SousCat-9</t>
  </si>
  <si>
    <t>SousCat-10</t>
  </si>
  <si>
    <t>SousCat-11</t>
  </si>
  <si>
    <t>SousCat-12</t>
  </si>
  <si>
    <t>SousCat-13</t>
  </si>
  <si>
    <t>SousCat-21</t>
  </si>
  <si>
    <t>SousCat-22</t>
  </si>
  <si>
    <t>SousCat-23</t>
  </si>
  <si>
    <t>SousCat-24</t>
  </si>
  <si>
    <t>SousCat-25</t>
  </si>
  <si>
    <t>SousCat-26</t>
  </si>
  <si>
    <t>SousCat-27</t>
  </si>
  <si>
    <t>SousCat-31</t>
  </si>
  <si>
    <t>SousCat-32</t>
  </si>
  <si>
    <t>SousCat-33</t>
  </si>
  <si>
    <t>SousCat-34</t>
  </si>
  <si>
    <t>SousCat-41</t>
  </si>
  <si>
    <t>SousCat-51</t>
  </si>
  <si>
    <t>SousCat-61</t>
  </si>
  <si>
    <t>SousCat-71</t>
  </si>
  <si>
    <t>SousCat-81</t>
  </si>
  <si>
    <t>SousCat-91</t>
  </si>
  <si>
    <t>SousCat-101</t>
  </si>
  <si>
    <t>SousCat-111</t>
  </si>
  <si>
    <t>SousCat-121</t>
  </si>
  <si>
    <t>SousCat-131</t>
  </si>
  <si>
    <t>SousCat-132</t>
  </si>
  <si>
    <t>SousCat-133</t>
  </si>
  <si>
    <t>SousCat-122</t>
  </si>
  <si>
    <t>SousCat-123</t>
  </si>
  <si>
    <t>SousCat-124</t>
  </si>
  <si>
    <t>SousCat-125</t>
  </si>
  <si>
    <t>SousCat-126</t>
  </si>
  <si>
    <t>SousCat-127</t>
  </si>
  <si>
    <t>SousCat-128</t>
  </si>
  <si>
    <t>SousCat-102</t>
  </si>
  <si>
    <t>SousCat-103</t>
  </si>
  <si>
    <t>SousCat-92</t>
  </si>
  <si>
    <t>SousCat-93</t>
  </si>
  <si>
    <t>SousCat-94</t>
  </si>
  <si>
    <t>SousCat-95</t>
  </si>
  <si>
    <t>SousCat-82</t>
  </si>
  <si>
    <t>SousCat-83</t>
  </si>
  <si>
    <t>SousCat-84</t>
  </si>
  <si>
    <t>SousCat-85</t>
  </si>
  <si>
    <t>SousCat-86</t>
  </si>
  <si>
    <t>SousCat-87</t>
  </si>
  <si>
    <t>SousCat-88</t>
  </si>
  <si>
    <t>SousCat-89</t>
  </si>
  <si>
    <t>SousCat-72</t>
  </si>
  <si>
    <t>SousCat-73</t>
  </si>
  <si>
    <t>SousCat-62</t>
  </si>
  <si>
    <t>SousCat-63</t>
  </si>
  <si>
    <t>SousCat-64</t>
  </si>
  <si>
    <t>SousCat-65</t>
  </si>
  <si>
    <t>SousCat-52</t>
  </si>
  <si>
    <t>SousCat-53</t>
  </si>
  <si>
    <t>SousCat-54</t>
  </si>
  <si>
    <t>SousCat-55</t>
  </si>
  <si>
    <t>SousCat-56</t>
  </si>
  <si>
    <t>SousCat-57</t>
  </si>
  <si>
    <t>SousCat-58</t>
  </si>
  <si>
    <t>SousCat-59</t>
  </si>
  <si>
    <t>SousCat-42</t>
  </si>
  <si>
    <t>SousCat-43</t>
  </si>
  <si>
    <t>SousCat-44</t>
  </si>
  <si>
    <t>SousCat-45</t>
  </si>
  <si>
    <t>SousCat-46</t>
  </si>
  <si>
    <t>Cat</t>
  </si>
  <si>
    <t>SousCat</t>
  </si>
  <si>
    <t>???</t>
  </si>
  <si>
    <t>Je ne trouve pas mon erreur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</si>
</sst>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;[Red]#,##0.00\ &quot;€&quot;"/>
    <numFmt numFmtId="165" formatCode="#,##0.00\ &quot;€&quot;"/>
    <numFmt numFmtId="166" formatCode="#,##0.00\ [$€-1]"/>
    <numFmt numFmtId="167" formatCode="dd/mm/yy;@"/>
  </numFmts>
  <fonts count="2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i/>
      <sz val="12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4"/>
      <name val="Arial"/>
      <family val="2"/>
    </font>
    <font>
      <b/>
      <sz val="11"/>
      <color rgb="FFFF0000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b/>
      <i/>
      <sz val="11"/>
      <name val="Arial"/>
      <family val="2"/>
    </font>
    <font>
      <b/>
      <i/>
      <sz val="11"/>
      <color indexed="10"/>
      <name val="Arial"/>
      <family val="2"/>
    </font>
    <font>
      <b/>
      <i/>
      <sz val="32"/>
      <color rgb="FF0000FF"/>
      <name val="Arial"/>
      <family val="2"/>
    </font>
    <font>
      <b/>
      <i/>
      <sz val="20"/>
      <color rgb="FF0000FF"/>
      <name val="Arial"/>
      <family val="2"/>
    </font>
    <font>
      <b/>
      <i/>
      <sz val="32"/>
      <color rgb="FFC00000"/>
      <name val="Comic Sans MS"/>
      <family val="4"/>
    </font>
    <font>
      <b/>
      <i/>
      <sz val="20"/>
      <color rgb="FFC00000"/>
      <name val="Comic Sans MS"/>
      <family val="4"/>
    </font>
    <font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b/>
      <sz val="10"/>
      <color theme="6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Trellis">
        <bgColor theme="0" tint="-0.14996795556505021"/>
      </patternFill>
    </fill>
  </fills>
  <borders count="23">
    <border>
      <left/>
      <right/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double">
        <color rgb="FFC00000"/>
      </left>
      <right/>
      <top style="double">
        <color rgb="FFC00000"/>
      </top>
      <bottom style="double">
        <color rgb="FFC00000"/>
      </bottom>
      <diagonal/>
    </border>
    <border>
      <left/>
      <right/>
      <top style="double">
        <color rgb="FFC00000"/>
      </top>
      <bottom style="double">
        <color rgb="FFC00000"/>
      </bottom>
      <diagonal/>
    </border>
    <border>
      <left/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thin">
        <color rgb="FF0000FF"/>
      </bottom>
      <diagonal/>
    </border>
    <border>
      <left/>
      <right/>
      <top style="medium">
        <color rgb="FF0000FF"/>
      </top>
      <bottom style="thin">
        <color rgb="FF0000FF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0000FF"/>
      </top>
      <bottom style="thin">
        <color rgb="FF0000FF"/>
      </bottom>
      <diagonal/>
    </border>
    <border>
      <left style="medium">
        <color rgb="FFC00000"/>
      </left>
      <right style="medium">
        <color rgb="FF0000FF"/>
      </right>
      <top style="medium">
        <color rgb="FF0000FF"/>
      </top>
      <bottom style="thin">
        <color rgb="FF0000FF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0" fillId="0" borderId="0" applyNumberFormat="0" applyFill="0" applyBorder="0" applyAlignment="0" applyProtection="0"/>
  </cellStyleXfs>
  <cellXfs count="90">
    <xf numFmtId="0" fontId="0" fillId="0" borderId="0" xfId="0"/>
    <xf numFmtId="0" fontId="4" fillId="0" borderId="0" xfId="3" applyFont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166" fontId="4" fillId="0" borderId="0" xfId="2" applyNumberFormat="1" applyFont="1" applyFill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66" fontId="6" fillId="0" borderId="0" xfId="2" applyNumberFormat="1" applyFont="1" applyFill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6" fillId="0" borderId="0" xfId="4" applyFont="1" applyBorder="1" applyAlignment="1">
      <alignment horizontal="left" vertical="center"/>
    </xf>
    <xf numFmtId="0" fontId="8" fillId="0" borderId="0" xfId="1" applyFont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vertical="center"/>
    </xf>
    <xf numFmtId="164" fontId="8" fillId="0" borderId="0" xfId="1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vertical="center" wrapText="1"/>
    </xf>
    <xf numFmtId="0" fontId="15" fillId="0" borderId="0" xfId="1" applyFont="1" applyFill="1" applyBorder="1" applyAlignment="1" applyProtection="1">
      <alignment vertical="center"/>
    </xf>
    <xf numFmtId="167" fontId="8" fillId="0" borderId="0" xfId="1" applyNumberFormat="1" applyFont="1" applyAlignme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164" fontId="7" fillId="2" borderId="2" xfId="1" applyNumberFormat="1" applyFont="1" applyFill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 wrapText="1"/>
    </xf>
    <xf numFmtId="0" fontId="8" fillId="0" borderId="0" xfId="1" applyFont="1" applyFill="1" applyAlignment="1" applyProtection="1">
      <alignment vertical="center"/>
    </xf>
    <xf numFmtId="0" fontId="16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 wrapText="1"/>
    </xf>
    <xf numFmtId="0" fontId="20" fillId="0" borderId="0" xfId="7" applyAlignment="1">
      <alignment vertical="center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14" fontId="9" fillId="0" borderId="7" xfId="1" applyNumberFormat="1" applyFont="1" applyFill="1" applyBorder="1" applyAlignment="1" applyProtection="1">
      <alignment horizontal="center" vertical="center"/>
    </xf>
    <xf numFmtId="14" fontId="9" fillId="0" borderId="8" xfId="1" applyNumberFormat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/>
    </xf>
    <xf numFmtId="165" fontId="22" fillId="2" borderId="15" xfId="1" applyNumberFormat="1" applyFont="1" applyFill="1" applyBorder="1" applyAlignment="1" applyProtection="1">
      <alignment horizontal="right" vertical="center"/>
    </xf>
    <xf numFmtId="165" fontId="8" fillId="0" borderId="22" xfId="1" applyNumberFormat="1" applyFont="1" applyFill="1" applyBorder="1" applyAlignment="1" applyProtection="1">
      <alignment horizontal="right" vertical="center"/>
    </xf>
    <xf numFmtId="165" fontId="8" fillId="0" borderId="13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8" fillId="0" borderId="7" xfId="1" applyNumberFormat="1" applyFont="1" applyFill="1" applyBorder="1" applyAlignment="1" applyProtection="1">
      <alignment horizontal="right" vertical="center"/>
    </xf>
    <xf numFmtId="165" fontId="8" fillId="0" borderId="8" xfId="1" applyNumberFormat="1" applyFont="1" applyFill="1" applyBorder="1" applyAlignment="1" applyProtection="1">
      <alignment horizontal="right" vertical="center"/>
    </xf>
    <xf numFmtId="165" fontId="8" fillId="3" borderId="6" xfId="1" applyNumberFormat="1" applyFont="1" applyFill="1" applyBorder="1" applyAlignment="1" applyProtection="1">
      <alignment vertical="center"/>
    </xf>
    <xf numFmtId="0" fontId="0" fillId="0" borderId="0" xfId="0" quotePrefix="1"/>
    <xf numFmtId="0" fontId="23" fillId="0" borderId="0" xfId="0" applyFont="1"/>
    <xf numFmtId="0" fontId="4" fillId="0" borderId="0" xfId="4" applyFont="1" applyBorder="1" applyAlignment="1">
      <alignment horizontal="left" vertical="center"/>
    </xf>
    <xf numFmtId="0" fontId="24" fillId="2" borderId="0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2" fillId="2" borderId="18" xfId="1" applyFont="1" applyFill="1" applyBorder="1" applyAlignment="1" applyProtection="1">
      <alignment horizontal="center" vertical="center"/>
    </xf>
    <xf numFmtId="0" fontId="22" fillId="2" borderId="19" xfId="1" applyFont="1" applyFill="1" applyBorder="1" applyAlignment="1" applyProtection="1">
      <alignment horizontal="center" vertical="center"/>
    </xf>
    <xf numFmtId="0" fontId="22" fillId="2" borderId="20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9" fillId="3" borderId="21" xfId="1" applyFont="1" applyFill="1" applyBorder="1" applyAlignment="1" applyProtection="1">
      <alignment horizontal="center" vertical="center"/>
    </xf>
    <xf numFmtId="0" fontId="18" fillId="2" borderId="9" xfId="1" applyFont="1" applyFill="1" applyBorder="1" applyAlignment="1" applyProtection="1">
      <alignment horizontal="center" vertical="center"/>
    </xf>
    <xf numFmtId="0" fontId="18" fillId="2" borderId="10" xfId="1" applyFont="1" applyFill="1" applyBorder="1" applyAlignment="1" applyProtection="1">
      <alignment horizontal="center" vertical="center"/>
    </xf>
    <xf numFmtId="0" fontId="18" fillId="2" borderId="11" xfId="1" applyFont="1" applyFill="1" applyBorder="1" applyAlignment="1" applyProtection="1">
      <alignment horizontal="center" vertical="center"/>
    </xf>
    <xf numFmtId="0" fontId="19" fillId="2" borderId="9" xfId="1" applyFont="1" applyFill="1" applyBorder="1" applyAlignment="1" applyProtection="1">
      <alignment horizontal="center" vertical="center"/>
    </xf>
    <xf numFmtId="0" fontId="19" fillId="2" borderId="11" xfId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/>
    </xf>
    <xf numFmtId="165" fontId="21" fillId="2" borderId="4" xfId="1" applyNumberFormat="1" applyFont="1" applyFill="1" applyBorder="1" applyAlignment="1" applyProtection="1">
      <alignment horizontal="center" vertical="center"/>
    </xf>
    <xf numFmtId="165" fontId="21" fillId="2" borderId="5" xfId="1" applyNumberFormat="1" applyFont="1" applyFill="1" applyBorder="1" applyAlignment="1" applyProtection="1">
      <alignment horizontal="center" vertical="center"/>
    </xf>
    <xf numFmtId="164" fontId="17" fillId="2" borderId="4" xfId="1" applyNumberFormat="1" applyFont="1" applyFill="1" applyBorder="1" applyAlignment="1" applyProtection="1">
      <alignment horizontal="center" vertical="center" wrapText="1"/>
    </xf>
    <xf numFmtId="164" fontId="17" fillId="2" borderId="5" xfId="1" applyNumberFormat="1" applyFont="1" applyFill="1" applyBorder="1" applyAlignment="1" applyProtection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textRotation="180" wrapText="1"/>
    </xf>
    <xf numFmtId="0" fontId="13" fillId="2" borderId="3" xfId="1" applyFont="1" applyFill="1" applyBorder="1" applyAlignment="1" applyProtection="1">
      <alignment horizontal="center" vertical="center" textRotation="180" wrapText="1"/>
    </xf>
    <xf numFmtId="0" fontId="17" fillId="2" borderId="4" xfId="1" applyFont="1" applyFill="1" applyBorder="1" applyAlignment="1" applyProtection="1">
      <alignment horizontal="center" vertical="center" wrapText="1"/>
    </xf>
    <xf numFmtId="0" fontId="17" fillId="2" borderId="12" xfId="1" applyFont="1" applyFill="1" applyBorder="1" applyAlignment="1" applyProtection="1">
      <alignment horizontal="center" vertical="center" wrapText="1"/>
    </xf>
  </cellXfs>
  <cellStyles count="8">
    <cellStyle name="Lien hypertexte" xfId="7" builtinId="8"/>
    <cellStyle name="Normal" xfId="0" builtinId="0"/>
    <cellStyle name="Normal 2" xfId="1" xr:uid="{00000000-0005-0000-0000-000002000000}"/>
    <cellStyle name="Normal 2 2" xfId="4" xr:uid="{00000000-0005-0000-0000-000003000000}"/>
    <cellStyle name="Normal 3" xfId="5" xr:uid="{00000000-0005-0000-0000-000004000000}"/>
    <cellStyle name="Normal 4" xfId="6" xr:uid="{00000000-0005-0000-0000-000005000000}"/>
    <cellStyle name="Normal_Budget99" xfId="2" xr:uid="{00000000-0005-0000-0000-000006000000}"/>
    <cellStyle name="Normal_Demande subvention 2010" xfId="3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Oomv_PHkULs&amp;vl=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9"/>
  <dimension ref="A1:R42"/>
  <sheetViews>
    <sheetView tabSelected="1" workbookViewId="0">
      <pane ySplit="7" topLeftCell="A8" activePane="bottomLeft" state="frozenSplit"/>
      <selection pane="bottomLeft" activeCell="F9" sqref="F9"/>
    </sheetView>
  </sheetViews>
  <sheetFormatPr baseColWidth="10" defaultRowHeight="15.95" customHeight="1" x14ac:dyDescent="0.25"/>
  <cols>
    <col min="1" max="1" width="1.7109375" style="13" customWidth="1"/>
    <col min="2" max="2" width="5.7109375" style="17" customWidth="1"/>
    <col min="3" max="3" width="11.7109375" style="24" customWidth="1"/>
    <col min="4" max="4" width="7.7109375" style="25" customWidth="1"/>
    <col min="5" max="5" width="29.5703125" style="26" bestFit="1" customWidth="1"/>
    <col min="6" max="6" width="35" style="27" customWidth="1"/>
    <col min="7" max="7" width="31.5703125" style="27" customWidth="1"/>
    <col min="8" max="8" width="29.28515625" style="13" customWidth="1"/>
    <col min="9" max="10" width="9.7109375" style="14" customWidth="1"/>
    <col min="11" max="11" width="10.7109375" style="14" customWidth="1"/>
    <col min="12" max="12" width="12.7109375" style="14" customWidth="1"/>
    <col min="13" max="14" width="12.7109375" style="15" customWidth="1"/>
    <col min="15" max="15" width="3.7109375" style="16" customWidth="1"/>
    <col min="16" max="16" width="1.85546875" style="13" customWidth="1"/>
    <col min="17" max="16384" width="11.42578125" style="10"/>
  </cols>
  <sheetData>
    <row r="1" spans="1:18" ht="15" customHeight="1" thickBot="1" x14ac:dyDescent="0.3">
      <c r="A1" s="18">
        <v>2</v>
      </c>
      <c r="B1" s="19">
        <v>2</v>
      </c>
      <c r="C1" s="20">
        <v>3</v>
      </c>
      <c r="D1" s="19">
        <v>4</v>
      </c>
      <c r="E1" s="20">
        <v>5</v>
      </c>
      <c r="F1" s="19">
        <v>6</v>
      </c>
      <c r="G1" s="20">
        <v>7</v>
      </c>
      <c r="H1" s="19">
        <v>8</v>
      </c>
      <c r="I1" s="20">
        <v>9</v>
      </c>
      <c r="J1" s="19">
        <v>10</v>
      </c>
      <c r="K1" s="20">
        <v>11</v>
      </c>
      <c r="L1" s="20"/>
      <c r="M1" s="19">
        <v>14</v>
      </c>
      <c r="N1" s="20">
        <v>15</v>
      </c>
      <c r="O1" s="18"/>
      <c r="P1" s="19"/>
    </row>
    <row r="2" spans="1:18" ht="50.1" customHeight="1" thickTop="1" thickBot="1" x14ac:dyDescent="0.3">
      <c r="A2" s="11"/>
      <c r="B2" s="71" t="s">
        <v>13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  <c r="P2" s="11"/>
    </row>
    <row r="3" spans="1:18" s="33" customFormat="1" ht="8.1" customHeight="1" thickTop="1" thickBot="1" x14ac:dyDescent="0.3">
      <c r="A3" s="1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3"/>
    </row>
    <row r="4" spans="1:18" s="35" customFormat="1" ht="30" customHeight="1" thickTop="1" thickBot="1" x14ac:dyDescent="0.3">
      <c r="A4" s="22"/>
      <c r="B4" s="39" t="s">
        <v>19</v>
      </c>
      <c r="C4" s="36"/>
      <c r="D4" s="36"/>
      <c r="E4" s="36"/>
      <c r="F4" s="36"/>
      <c r="G4" s="74" t="s">
        <v>14</v>
      </c>
      <c r="H4" s="75"/>
      <c r="I4" s="37"/>
      <c r="J4" s="37"/>
      <c r="K4" s="80" t="s">
        <v>17</v>
      </c>
      <c r="L4" s="81"/>
      <c r="M4" s="82">
        <v>1000</v>
      </c>
      <c r="N4" s="83"/>
    </row>
    <row r="5" spans="1:18" ht="8.1" customHeight="1" thickTop="1" thickBot="1" x14ac:dyDescent="0.3">
      <c r="A5" s="11"/>
      <c r="C5" s="29"/>
      <c r="D5" s="30"/>
      <c r="E5" s="31"/>
      <c r="F5" s="12"/>
      <c r="G5" s="12"/>
      <c r="P5" s="11"/>
    </row>
    <row r="6" spans="1:18" s="21" customFormat="1" ht="27.95" customHeight="1" thickBot="1" x14ac:dyDescent="0.3">
      <c r="A6" s="32"/>
      <c r="B6" s="76" t="s">
        <v>0</v>
      </c>
      <c r="C6" s="76" t="s">
        <v>1</v>
      </c>
      <c r="D6" s="78" t="s">
        <v>9</v>
      </c>
      <c r="E6" s="76" t="s">
        <v>2</v>
      </c>
      <c r="F6" s="76" t="s">
        <v>3</v>
      </c>
      <c r="G6" s="76" t="s">
        <v>4</v>
      </c>
      <c r="H6" s="76" t="s">
        <v>5</v>
      </c>
      <c r="I6" s="38" t="s">
        <v>15</v>
      </c>
      <c r="J6" s="88" t="s">
        <v>6</v>
      </c>
      <c r="K6" s="89"/>
      <c r="L6" s="89"/>
      <c r="M6" s="84" t="s">
        <v>21</v>
      </c>
      <c r="N6" s="85"/>
      <c r="O6" s="86" t="s">
        <v>12</v>
      </c>
      <c r="P6" s="32"/>
    </row>
    <row r="7" spans="1:18" s="21" customFormat="1" ht="27.95" customHeight="1" thickBot="1" x14ac:dyDescent="0.3">
      <c r="A7" s="32"/>
      <c r="B7" s="77"/>
      <c r="C7" s="77"/>
      <c r="D7" s="79"/>
      <c r="E7" s="77"/>
      <c r="F7" s="77"/>
      <c r="G7" s="77"/>
      <c r="H7" s="77"/>
      <c r="I7" s="49" t="s">
        <v>16</v>
      </c>
      <c r="J7" s="40" t="s">
        <v>7</v>
      </c>
      <c r="K7" s="40" t="s">
        <v>8</v>
      </c>
      <c r="L7" s="40" t="s">
        <v>10</v>
      </c>
      <c r="M7" s="28" t="s">
        <v>20</v>
      </c>
      <c r="N7" s="28" t="s">
        <v>11</v>
      </c>
      <c r="O7" s="87"/>
      <c r="P7" s="32"/>
    </row>
    <row r="8" spans="1:18" ht="20.100000000000001" customHeight="1" thickBot="1" x14ac:dyDescent="0.3">
      <c r="A8" s="11"/>
      <c r="B8" s="68"/>
      <c r="C8" s="69"/>
      <c r="D8" s="69"/>
      <c r="E8" s="69"/>
      <c r="F8" s="69"/>
      <c r="G8" s="69"/>
      <c r="H8" s="70"/>
      <c r="I8" s="65" t="s">
        <v>22</v>
      </c>
      <c r="J8" s="66"/>
      <c r="K8" s="67"/>
      <c r="L8" s="51">
        <v>1000</v>
      </c>
      <c r="M8" s="52">
        <f>L8</f>
        <v>1000</v>
      </c>
      <c r="N8" s="53">
        <f>L8</f>
        <v>1000</v>
      </c>
      <c r="O8" s="57"/>
      <c r="P8" s="11"/>
    </row>
    <row r="9" spans="1:18" ht="15.95" customHeight="1" x14ac:dyDescent="0.25">
      <c r="A9" s="11"/>
      <c r="B9" s="41" t="str">
        <f>IF(D9="","",ROW($B9)-8)</f>
        <v/>
      </c>
      <c r="C9" s="45"/>
      <c r="D9" s="41" t="str">
        <f>IF(F9="","",VLOOKUP(F9,#REF!,2,FALSE))</f>
        <v/>
      </c>
      <c r="E9" s="47" t="s">
        <v>34</v>
      </c>
      <c r="F9" s="47"/>
      <c r="G9" s="47"/>
      <c r="H9" s="47"/>
      <c r="I9" s="50" t="e">
        <f>IF($E9="","",VLOOKUP($E9,#REF!,3,FALSE))</f>
        <v>#REF!</v>
      </c>
      <c r="J9" s="50"/>
      <c r="K9" s="50"/>
      <c r="L9" s="54"/>
      <c r="M9" s="55"/>
      <c r="N9" s="55" t="str">
        <f>IF($L9="","",$N8+$L9*IF($O9="",0,IF($I9="Crédit",1,-1)))</f>
        <v/>
      </c>
      <c r="O9" s="43"/>
      <c r="P9" s="11"/>
    </row>
    <row r="10" spans="1:18" ht="15.95" customHeight="1" x14ac:dyDescent="0.25">
      <c r="A10" s="11"/>
      <c r="B10" s="41" t="str">
        <f t="shared" ref="B10:B42" si="0">IF(D10="","",ROW($B10)-8)</f>
        <v/>
      </c>
      <c r="C10" s="45"/>
      <c r="D10" s="41"/>
      <c r="E10" s="47"/>
      <c r="F10" s="47"/>
      <c r="G10" s="47"/>
      <c r="H10" s="47"/>
      <c r="I10" s="43" t="str">
        <f>IF($F10="","",VLOOKUP($F10,#REF!,3,FALSE))</f>
        <v/>
      </c>
      <c r="J10" s="43"/>
      <c r="K10" s="43"/>
      <c r="L10" s="55"/>
      <c r="M10" s="55"/>
      <c r="N10" s="55"/>
      <c r="O10" s="43" t="s">
        <v>18</v>
      </c>
      <c r="P10" s="11"/>
    </row>
    <row r="11" spans="1:18" ht="15.95" customHeight="1" x14ac:dyDescent="0.25">
      <c r="A11" s="11"/>
      <c r="B11" s="41" t="str">
        <f t="shared" si="0"/>
        <v/>
      </c>
      <c r="C11" s="45"/>
      <c r="D11" s="41"/>
      <c r="E11" s="47"/>
      <c r="F11" s="47"/>
      <c r="G11" s="47"/>
      <c r="H11" s="47"/>
      <c r="I11" s="43" t="str">
        <f>IF($F11="","",VLOOKUP($F11,#REF!,3,FALSE))</f>
        <v/>
      </c>
      <c r="J11" s="43"/>
      <c r="K11" s="43"/>
      <c r="L11" s="55"/>
      <c r="M11" s="55"/>
      <c r="N11" s="55"/>
      <c r="O11" s="43" t="s">
        <v>18</v>
      </c>
      <c r="P11" s="11"/>
    </row>
    <row r="12" spans="1:18" ht="15.95" customHeight="1" x14ac:dyDescent="0.25">
      <c r="A12" s="11"/>
      <c r="B12" s="41" t="str">
        <f t="shared" si="0"/>
        <v/>
      </c>
      <c r="C12" s="45"/>
      <c r="D12" s="41"/>
      <c r="E12" s="47"/>
      <c r="F12" s="47"/>
      <c r="G12" s="47"/>
      <c r="H12" s="47"/>
      <c r="I12" s="43" t="str">
        <f>IF($F12="","",VLOOKUP($F12,#REF!,3,FALSE))</f>
        <v/>
      </c>
      <c r="J12" s="43"/>
      <c r="K12" s="43"/>
      <c r="L12" s="55"/>
      <c r="M12" s="55"/>
      <c r="N12" s="55"/>
      <c r="O12" s="43" t="s">
        <v>18</v>
      </c>
      <c r="P12" s="11"/>
    </row>
    <row r="13" spans="1:18" ht="15.95" customHeight="1" x14ac:dyDescent="0.25">
      <c r="A13" s="11"/>
      <c r="B13" s="41" t="str">
        <f t="shared" si="0"/>
        <v/>
      </c>
      <c r="C13" s="45"/>
      <c r="D13" s="41"/>
      <c r="E13" s="47"/>
      <c r="F13" s="47"/>
      <c r="G13" s="47"/>
      <c r="H13" s="47"/>
      <c r="I13" s="43" t="str">
        <f>IF($F13="","",VLOOKUP($F13,#REF!,3,FALSE))</f>
        <v/>
      </c>
      <c r="J13" s="43"/>
      <c r="K13" s="43"/>
      <c r="L13" s="55"/>
      <c r="M13" s="55"/>
      <c r="N13" s="55"/>
      <c r="O13" s="43"/>
      <c r="P13" s="11"/>
      <c r="R13" s="23"/>
    </row>
    <row r="14" spans="1:18" ht="15.95" customHeight="1" x14ac:dyDescent="0.25">
      <c r="B14" s="41" t="str">
        <f t="shared" si="0"/>
        <v/>
      </c>
      <c r="C14" s="45"/>
      <c r="D14" s="41"/>
      <c r="E14" s="47"/>
      <c r="F14" s="47"/>
      <c r="G14" s="47"/>
      <c r="H14" s="47"/>
      <c r="I14" s="43" t="str">
        <f>IF($F14="","",VLOOKUP($F14,#REF!,3,FALSE))</f>
        <v/>
      </c>
      <c r="J14" s="43"/>
      <c r="K14" s="43"/>
      <c r="L14" s="55"/>
      <c r="M14" s="55"/>
      <c r="N14" s="55"/>
      <c r="O14" s="43"/>
      <c r="P14" s="10"/>
    </row>
    <row r="15" spans="1:18" ht="15.95" customHeight="1" x14ac:dyDescent="0.25">
      <c r="B15" s="41" t="str">
        <f t="shared" si="0"/>
        <v/>
      </c>
      <c r="C15" s="45"/>
      <c r="D15" s="41"/>
      <c r="E15" s="47"/>
      <c r="F15" s="47"/>
      <c r="G15" s="47"/>
      <c r="H15" s="47"/>
      <c r="I15" s="43" t="str">
        <f>IF($F15="","",VLOOKUP($F15,#REF!,3,FALSE))</f>
        <v/>
      </c>
      <c r="J15" s="43"/>
      <c r="K15" s="43"/>
      <c r="L15" s="55"/>
      <c r="M15" s="55"/>
      <c r="N15" s="55" t="str">
        <f t="shared" ref="N15:N42" si="1">IF($L15="","",$N14+$L15*IF($O15="",0,IF($I15="Crédit",1,-1)))</f>
        <v/>
      </c>
      <c r="O15" s="43"/>
      <c r="P15" s="10"/>
    </row>
    <row r="16" spans="1:18" ht="15.95" customHeight="1" x14ac:dyDescent="0.25">
      <c r="B16" s="41" t="str">
        <f t="shared" si="0"/>
        <v/>
      </c>
      <c r="C16" s="45"/>
      <c r="D16" s="41"/>
      <c r="E16" s="47"/>
      <c r="F16" s="47"/>
      <c r="G16" s="47"/>
      <c r="H16" s="47"/>
      <c r="I16" s="43" t="str">
        <f>IF($F16="","",VLOOKUP($F16,#REF!,3,FALSE))</f>
        <v/>
      </c>
      <c r="J16" s="43"/>
      <c r="K16" s="43"/>
      <c r="L16" s="55"/>
      <c r="M16" s="55" t="str">
        <f t="shared" ref="M16:M42" si="2">IF($L16="","",$M15+$L16*IF($I16="Crédit",1,-1))</f>
        <v/>
      </c>
      <c r="N16" s="55" t="str">
        <f t="shared" si="1"/>
        <v/>
      </c>
      <c r="O16" s="43"/>
      <c r="P16" s="10"/>
    </row>
    <row r="17" spans="2:16" ht="15.95" customHeight="1" x14ac:dyDescent="0.25">
      <c r="B17" s="41" t="str">
        <f t="shared" si="0"/>
        <v/>
      </c>
      <c r="C17" s="45"/>
      <c r="D17" s="41" t="str">
        <f>IF(F17="","",VLOOKUP(F17,#REF!,2,FALSE))</f>
        <v/>
      </c>
      <c r="E17" s="47"/>
      <c r="F17" s="47"/>
      <c r="G17" s="47"/>
      <c r="H17" s="47"/>
      <c r="I17" s="43" t="str">
        <f>IF($F17="","",VLOOKUP($F17,#REF!,3,FALSE))</f>
        <v/>
      </c>
      <c r="J17" s="43"/>
      <c r="K17" s="43"/>
      <c r="L17" s="55"/>
      <c r="M17" s="55" t="str">
        <f t="shared" si="2"/>
        <v/>
      </c>
      <c r="N17" s="55" t="str">
        <f t="shared" si="1"/>
        <v/>
      </c>
      <c r="O17" s="43"/>
      <c r="P17" s="10"/>
    </row>
    <row r="18" spans="2:16" ht="15.95" customHeight="1" x14ac:dyDescent="0.25">
      <c r="B18" s="41" t="str">
        <f t="shared" si="0"/>
        <v/>
      </c>
      <c r="C18" s="45"/>
      <c r="D18" s="41" t="str">
        <f>IF(F18="","",VLOOKUP(F18,#REF!,2,FALSE))</f>
        <v/>
      </c>
      <c r="E18" s="47"/>
      <c r="F18" s="47"/>
      <c r="G18" s="47"/>
      <c r="H18" s="47"/>
      <c r="I18" s="43" t="str">
        <f>IF($F18="","",VLOOKUP($F18,#REF!,3,FALSE))</f>
        <v/>
      </c>
      <c r="J18" s="43"/>
      <c r="K18" s="43"/>
      <c r="L18" s="55"/>
      <c r="M18" s="55" t="str">
        <f t="shared" si="2"/>
        <v/>
      </c>
      <c r="N18" s="55" t="str">
        <f t="shared" si="1"/>
        <v/>
      </c>
      <c r="O18" s="43"/>
      <c r="P18" s="10"/>
    </row>
    <row r="19" spans="2:16" ht="15.95" customHeight="1" x14ac:dyDescent="0.25">
      <c r="B19" s="41" t="str">
        <f t="shared" si="0"/>
        <v/>
      </c>
      <c r="C19" s="45"/>
      <c r="D19" s="41" t="str">
        <f>IF(F19="","",VLOOKUP(F19,#REF!,2,FALSE))</f>
        <v/>
      </c>
      <c r="E19" s="47"/>
      <c r="F19" s="47"/>
      <c r="G19" s="47"/>
      <c r="H19" s="47"/>
      <c r="I19" s="43" t="str">
        <f>IF($F19="","",VLOOKUP($F19,#REF!,3,FALSE))</f>
        <v/>
      </c>
      <c r="J19" s="43"/>
      <c r="K19" s="43"/>
      <c r="L19" s="55"/>
      <c r="M19" s="55" t="str">
        <f t="shared" si="2"/>
        <v/>
      </c>
      <c r="N19" s="55" t="str">
        <f t="shared" si="1"/>
        <v/>
      </c>
      <c r="O19" s="43"/>
      <c r="P19" s="10"/>
    </row>
    <row r="20" spans="2:16" ht="15.95" customHeight="1" x14ac:dyDescent="0.25">
      <c r="B20" s="41" t="str">
        <f t="shared" si="0"/>
        <v/>
      </c>
      <c r="C20" s="45"/>
      <c r="D20" s="41" t="str">
        <f>IF(F20="","",VLOOKUP(F20,#REF!,2,FALSE))</f>
        <v/>
      </c>
      <c r="E20" s="47"/>
      <c r="F20" s="47"/>
      <c r="G20" s="47"/>
      <c r="H20" s="47"/>
      <c r="I20" s="43" t="str">
        <f>IF($F20="","",VLOOKUP($F20,#REF!,3,FALSE))</f>
        <v/>
      </c>
      <c r="J20" s="43"/>
      <c r="K20" s="43"/>
      <c r="L20" s="55"/>
      <c r="M20" s="55" t="str">
        <f t="shared" si="2"/>
        <v/>
      </c>
      <c r="N20" s="55" t="str">
        <f t="shared" si="1"/>
        <v/>
      </c>
      <c r="O20" s="43"/>
      <c r="P20" s="10"/>
    </row>
    <row r="21" spans="2:16" ht="15.95" customHeight="1" x14ac:dyDescent="0.25">
      <c r="B21" s="41" t="str">
        <f t="shared" si="0"/>
        <v/>
      </c>
      <c r="C21" s="45"/>
      <c r="D21" s="41" t="str">
        <f>IF(F21="","",VLOOKUP(F21,#REF!,2,FALSE))</f>
        <v/>
      </c>
      <c r="E21" s="47"/>
      <c r="F21" s="47"/>
      <c r="G21" s="47"/>
      <c r="H21" s="47"/>
      <c r="I21" s="43" t="str">
        <f>IF($F21="","",VLOOKUP($F21,#REF!,3,FALSE))</f>
        <v/>
      </c>
      <c r="J21" s="43"/>
      <c r="K21" s="43"/>
      <c r="L21" s="55"/>
      <c r="M21" s="55" t="str">
        <f t="shared" si="2"/>
        <v/>
      </c>
      <c r="N21" s="55" t="str">
        <f t="shared" si="1"/>
        <v/>
      </c>
      <c r="O21" s="43"/>
      <c r="P21" s="10"/>
    </row>
    <row r="22" spans="2:16" ht="15.95" customHeight="1" x14ac:dyDescent="0.25">
      <c r="B22" s="41" t="str">
        <f t="shared" si="0"/>
        <v/>
      </c>
      <c r="C22" s="45"/>
      <c r="D22" s="41" t="str">
        <f>IF(F22="","",VLOOKUP(F22,#REF!,2,FALSE))</f>
        <v/>
      </c>
      <c r="E22" s="47"/>
      <c r="F22" s="47"/>
      <c r="G22" s="47"/>
      <c r="H22" s="47"/>
      <c r="I22" s="43" t="str">
        <f>IF($F22="","",VLOOKUP($F22,#REF!,3,FALSE))</f>
        <v/>
      </c>
      <c r="J22" s="43"/>
      <c r="K22" s="43"/>
      <c r="L22" s="55"/>
      <c r="M22" s="55" t="str">
        <f t="shared" si="2"/>
        <v/>
      </c>
      <c r="N22" s="55" t="str">
        <f t="shared" si="1"/>
        <v/>
      </c>
      <c r="O22" s="43"/>
      <c r="P22" s="10"/>
    </row>
    <row r="23" spans="2:16" ht="15.95" customHeight="1" x14ac:dyDescent="0.25">
      <c r="B23" s="41" t="str">
        <f t="shared" si="0"/>
        <v/>
      </c>
      <c r="C23" s="45"/>
      <c r="D23" s="41" t="str">
        <f>IF(F23="","",VLOOKUP(F23,#REF!,2,FALSE))</f>
        <v/>
      </c>
      <c r="E23" s="47"/>
      <c r="F23" s="47"/>
      <c r="G23" s="47"/>
      <c r="H23" s="47"/>
      <c r="I23" s="43" t="str">
        <f>IF($F23="","",VLOOKUP($F23,#REF!,3,FALSE))</f>
        <v/>
      </c>
      <c r="J23" s="43"/>
      <c r="K23" s="43"/>
      <c r="L23" s="55"/>
      <c r="M23" s="55" t="str">
        <f t="shared" si="2"/>
        <v/>
      </c>
      <c r="N23" s="55" t="str">
        <f t="shared" si="1"/>
        <v/>
      </c>
      <c r="O23" s="43"/>
      <c r="P23" s="10"/>
    </row>
    <row r="24" spans="2:16" ht="15.95" customHeight="1" x14ac:dyDescent="0.25">
      <c r="B24" s="41" t="str">
        <f t="shared" si="0"/>
        <v/>
      </c>
      <c r="C24" s="45"/>
      <c r="D24" s="41" t="str">
        <f>IF(F24="","",VLOOKUP(F24,#REF!,2,FALSE))</f>
        <v/>
      </c>
      <c r="E24" s="47"/>
      <c r="F24" s="47"/>
      <c r="G24" s="47"/>
      <c r="H24" s="47"/>
      <c r="I24" s="43" t="str">
        <f>IF($F24="","",VLOOKUP($F24,#REF!,3,FALSE))</f>
        <v/>
      </c>
      <c r="J24" s="43"/>
      <c r="K24" s="43"/>
      <c r="L24" s="55"/>
      <c r="M24" s="55" t="str">
        <f t="shared" si="2"/>
        <v/>
      </c>
      <c r="N24" s="55" t="str">
        <f t="shared" si="1"/>
        <v/>
      </c>
      <c r="O24" s="43"/>
    </row>
    <row r="25" spans="2:16" ht="15.95" customHeight="1" x14ac:dyDescent="0.25">
      <c r="B25" s="41" t="str">
        <f t="shared" si="0"/>
        <v/>
      </c>
      <c r="C25" s="45"/>
      <c r="D25" s="41" t="str">
        <f>IF(F25="","",VLOOKUP(F25,#REF!,2,FALSE))</f>
        <v/>
      </c>
      <c r="E25" s="47"/>
      <c r="F25" s="47"/>
      <c r="G25" s="47"/>
      <c r="H25" s="47"/>
      <c r="I25" s="43" t="str">
        <f>IF($F25="","",VLOOKUP($F25,#REF!,3,FALSE))</f>
        <v/>
      </c>
      <c r="J25" s="43"/>
      <c r="K25" s="43"/>
      <c r="L25" s="55"/>
      <c r="M25" s="55" t="str">
        <f t="shared" si="2"/>
        <v/>
      </c>
      <c r="N25" s="55" t="str">
        <f t="shared" si="1"/>
        <v/>
      </c>
      <c r="O25" s="43"/>
    </row>
    <row r="26" spans="2:16" ht="15.95" customHeight="1" x14ac:dyDescent="0.25">
      <c r="B26" s="41" t="str">
        <f t="shared" si="0"/>
        <v/>
      </c>
      <c r="C26" s="45"/>
      <c r="D26" s="41" t="str">
        <f>IF(F26="","",VLOOKUP(F26,#REF!,2,FALSE))</f>
        <v/>
      </c>
      <c r="E26" s="47"/>
      <c r="F26" s="47"/>
      <c r="G26" s="47"/>
      <c r="H26" s="47"/>
      <c r="I26" s="43" t="str">
        <f>IF($F26="","",VLOOKUP($F26,#REF!,3,FALSE))</f>
        <v/>
      </c>
      <c r="J26" s="43"/>
      <c r="K26" s="43"/>
      <c r="L26" s="55"/>
      <c r="M26" s="55" t="str">
        <f t="shared" si="2"/>
        <v/>
      </c>
      <c r="N26" s="55" t="str">
        <f t="shared" si="1"/>
        <v/>
      </c>
      <c r="O26" s="43"/>
    </row>
    <row r="27" spans="2:16" ht="15.95" customHeight="1" x14ac:dyDescent="0.25">
      <c r="B27" s="41" t="str">
        <f t="shared" si="0"/>
        <v/>
      </c>
      <c r="C27" s="45"/>
      <c r="D27" s="41" t="str">
        <f>IF(F27="","",VLOOKUP(F27,#REF!,2,FALSE))</f>
        <v/>
      </c>
      <c r="E27" s="47"/>
      <c r="F27" s="47"/>
      <c r="G27" s="47"/>
      <c r="H27" s="47"/>
      <c r="I27" s="43" t="str">
        <f>IF($F27="","",VLOOKUP($F27,#REF!,3,FALSE))</f>
        <v/>
      </c>
      <c r="J27" s="43"/>
      <c r="K27" s="43"/>
      <c r="L27" s="55"/>
      <c r="M27" s="55" t="str">
        <f t="shared" si="2"/>
        <v/>
      </c>
      <c r="N27" s="55" t="str">
        <f t="shared" si="1"/>
        <v/>
      </c>
      <c r="O27" s="43"/>
    </row>
    <row r="28" spans="2:16" ht="15.95" customHeight="1" x14ac:dyDescent="0.25">
      <c r="B28" s="41" t="str">
        <f t="shared" si="0"/>
        <v/>
      </c>
      <c r="C28" s="45"/>
      <c r="D28" s="41" t="str">
        <f>IF(F28="","",VLOOKUP(F28,#REF!,2,FALSE))</f>
        <v/>
      </c>
      <c r="E28" s="47"/>
      <c r="F28" s="47"/>
      <c r="G28" s="47"/>
      <c r="H28" s="47"/>
      <c r="I28" s="43" t="str">
        <f>IF($F28="","",VLOOKUP($F28,#REF!,3,FALSE))</f>
        <v/>
      </c>
      <c r="J28" s="43"/>
      <c r="K28" s="43"/>
      <c r="L28" s="55"/>
      <c r="M28" s="55" t="str">
        <f t="shared" si="2"/>
        <v/>
      </c>
      <c r="N28" s="55" t="str">
        <f t="shared" si="1"/>
        <v/>
      </c>
      <c r="O28" s="43"/>
    </row>
    <row r="29" spans="2:16" ht="15.95" customHeight="1" x14ac:dyDescent="0.25">
      <c r="B29" s="41" t="str">
        <f t="shared" si="0"/>
        <v/>
      </c>
      <c r="C29" s="45"/>
      <c r="D29" s="41" t="str">
        <f>IF(F29="","",VLOOKUP(F29,#REF!,2,FALSE))</f>
        <v/>
      </c>
      <c r="E29" s="47"/>
      <c r="F29" s="47"/>
      <c r="G29" s="47"/>
      <c r="H29" s="47"/>
      <c r="I29" s="43" t="str">
        <f>IF($F29="","",VLOOKUP($F29,#REF!,3,FALSE))</f>
        <v/>
      </c>
      <c r="J29" s="43"/>
      <c r="K29" s="43"/>
      <c r="L29" s="55"/>
      <c r="M29" s="55" t="str">
        <f t="shared" si="2"/>
        <v/>
      </c>
      <c r="N29" s="55" t="str">
        <f t="shared" si="1"/>
        <v/>
      </c>
      <c r="O29" s="43"/>
    </row>
    <row r="30" spans="2:16" ht="15.95" customHeight="1" x14ac:dyDescent="0.25">
      <c r="B30" s="41" t="str">
        <f t="shared" si="0"/>
        <v/>
      </c>
      <c r="C30" s="45"/>
      <c r="D30" s="41" t="str">
        <f>IF(F30="","",VLOOKUP(F30,#REF!,2,FALSE))</f>
        <v/>
      </c>
      <c r="E30" s="47"/>
      <c r="F30" s="47"/>
      <c r="G30" s="47"/>
      <c r="H30" s="47"/>
      <c r="I30" s="43" t="str">
        <f>IF($F30="","",VLOOKUP($F30,#REF!,3,FALSE))</f>
        <v/>
      </c>
      <c r="J30" s="43"/>
      <c r="K30" s="43"/>
      <c r="L30" s="55"/>
      <c r="M30" s="55" t="str">
        <f t="shared" si="2"/>
        <v/>
      </c>
      <c r="N30" s="55" t="str">
        <f t="shared" si="1"/>
        <v/>
      </c>
      <c r="O30" s="43"/>
    </row>
    <row r="31" spans="2:16" ht="15.95" customHeight="1" x14ac:dyDescent="0.25">
      <c r="B31" s="41" t="str">
        <f t="shared" si="0"/>
        <v/>
      </c>
      <c r="C31" s="45"/>
      <c r="D31" s="41" t="str">
        <f>IF(F31="","",VLOOKUP(F31,#REF!,2,FALSE))</f>
        <v/>
      </c>
      <c r="E31" s="47"/>
      <c r="F31" s="47"/>
      <c r="G31" s="47"/>
      <c r="H31" s="47"/>
      <c r="I31" s="43" t="str">
        <f>IF($F31="","",VLOOKUP($F31,#REF!,3,FALSE))</f>
        <v/>
      </c>
      <c r="J31" s="43"/>
      <c r="K31" s="43"/>
      <c r="L31" s="55"/>
      <c r="M31" s="55" t="str">
        <f t="shared" si="2"/>
        <v/>
      </c>
      <c r="N31" s="55" t="str">
        <f t="shared" si="1"/>
        <v/>
      </c>
      <c r="O31" s="43"/>
    </row>
    <row r="32" spans="2:16" ht="15.95" customHeight="1" x14ac:dyDescent="0.25">
      <c r="B32" s="41" t="str">
        <f t="shared" si="0"/>
        <v/>
      </c>
      <c r="C32" s="45"/>
      <c r="D32" s="41" t="str">
        <f>IF(F32="","",VLOOKUP(F32,#REF!,2,FALSE))</f>
        <v/>
      </c>
      <c r="E32" s="47"/>
      <c r="F32" s="47"/>
      <c r="G32" s="47"/>
      <c r="H32" s="47"/>
      <c r="I32" s="43" t="str">
        <f>IF($F32="","",VLOOKUP($F32,#REF!,3,FALSE))</f>
        <v/>
      </c>
      <c r="J32" s="43"/>
      <c r="K32" s="43"/>
      <c r="L32" s="55"/>
      <c r="M32" s="55" t="str">
        <f t="shared" si="2"/>
        <v/>
      </c>
      <c r="N32" s="55" t="str">
        <f t="shared" si="1"/>
        <v/>
      </c>
      <c r="O32" s="43"/>
    </row>
    <row r="33" spans="2:15" ht="15.95" customHeight="1" x14ac:dyDescent="0.25">
      <c r="B33" s="41" t="str">
        <f t="shared" si="0"/>
        <v/>
      </c>
      <c r="C33" s="45"/>
      <c r="D33" s="41" t="str">
        <f>IF(F33="","",VLOOKUP(F33,#REF!,2,FALSE))</f>
        <v/>
      </c>
      <c r="E33" s="47"/>
      <c r="F33" s="47"/>
      <c r="G33" s="47"/>
      <c r="H33" s="47"/>
      <c r="I33" s="43" t="str">
        <f>IF($F33="","",VLOOKUP($F33,#REF!,3,FALSE))</f>
        <v/>
      </c>
      <c r="J33" s="43"/>
      <c r="K33" s="43"/>
      <c r="L33" s="55"/>
      <c r="M33" s="55" t="str">
        <f t="shared" si="2"/>
        <v/>
      </c>
      <c r="N33" s="55" t="str">
        <f t="shared" si="1"/>
        <v/>
      </c>
      <c r="O33" s="43"/>
    </row>
    <row r="34" spans="2:15" ht="15.95" customHeight="1" x14ac:dyDescent="0.25">
      <c r="B34" s="41" t="str">
        <f t="shared" si="0"/>
        <v/>
      </c>
      <c r="C34" s="45"/>
      <c r="D34" s="41" t="str">
        <f>IF(F34="","",VLOOKUP(F34,#REF!,2,FALSE))</f>
        <v/>
      </c>
      <c r="E34" s="47"/>
      <c r="F34" s="47"/>
      <c r="G34" s="47"/>
      <c r="H34" s="47"/>
      <c r="I34" s="43" t="str">
        <f>IF($F34="","",VLOOKUP($F34,#REF!,3,FALSE))</f>
        <v/>
      </c>
      <c r="J34" s="43"/>
      <c r="K34" s="43"/>
      <c r="L34" s="55"/>
      <c r="M34" s="55" t="str">
        <f t="shared" si="2"/>
        <v/>
      </c>
      <c r="N34" s="55" t="str">
        <f t="shared" si="1"/>
        <v/>
      </c>
      <c r="O34" s="43"/>
    </row>
    <row r="35" spans="2:15" ht="15.95" customHeight="1" x14ac:dyDescent="0.25">
      <c r="B35" s="41" t="str">
        <f t="shared" si="0"/>
        <v/>
      </c>
      <c r="C35" s="45"/>
      <c r="D35" s="41" t="str">
        <f>IF(F35="","",VLOOKUP(F35,#REF!,2,FALSE))</f>
        <v/>
      </c>
      <c r="E35" s="47"/>
      <c r="F35" s="47"/>
      <c r="G35" s="47"/>
      <c r="H35" s="47"/>
      <c r="I35" s="43" t="str">
        <f>IF($F35="","",VLOOKUP($F35,#REF!,3,FALSE))</f>
        <v/>
      </c>
      <c r="J35" s="43"/>
      <c r="K35" s="43"/>
      <c r="L35" s="55"/>
      <c r="M35" s="55" t="str">
        <f t="shared" si="2"/>
        <v/>
      </c>
      <c r="N35" s="55" t="str">
        <f t="shared" si="1"/>
        <v/>
      </c>
      <c r="O35" s="43"/>
    </row>
    <row r="36" spans="2:15" ht="15.95" customHeight="1" x14ac:dyDescent="0.25">
      <c r="B36" s="41" t="str">
        <f t="shared" si="0"/>
        <v/>
      </c>
      <c r="C36" s="45"/>
      <c r="D36" s="41" t="str">
        <f>IF(F36="","",VLOOKUP(F36,#REF!,2,FALSE))</f>
        <v/>
      </c>
      <c r="E36" s="47"/>
      <c r="F36" s="47"/>
      <c r="G36" s="47"/>
      <c r="H36" s="47"/>
      <c r="I36" s="43" t="str">
        <f>IF($F36="","",VLOOKUP($F36,#REF!,3,FALSE))</f>
        <v/>
      </c>
      <c r="J36" s="43"/>
      <c r="K36" s="43"/>
      <c r="L36" s="55"/>
      <c r="M36" s="55" t="str">
        <f t="shared" si="2"/>
        <v/>
      </c>
      <c r="N36" s="55" t="str">
        <f t="shared" si="1"/>
        <v/>
      </c>
      <c r="O36" s="43"/>
    </row>
    <row r="37" spans="2:15" ht="15.95" customHeight="1" x14ac:dyDescent="0.25">
      <c r="B37" s="41" t="str">
        <f t="shared" si="0"/>
        <v/>
      </c>
      <c r="C37" s="45"/>
      <c r="D37" s="41" t="str">
        <f>IF(F37="","",VLOOKUP(F37,#REF!,2,FALSE))</f>
        <v/>
      </c>
      <c r="E37" s="47"/>
      <c r="F37" s="47"/>
      <c r="G37" s="47"/>
      <c r="H37" s="47"/>
      <c r="I37" s="43" t="str">
        <f>IF($F37="","",VLOOKUP($F37,#REF!,3,FALSE))</f>
        <v/>
      </c>
      <c r="J37" s="43"/>
      <c r="K37" s="43"/>
      <c r="L37" s="55"/>
      <c r="M37" s="55" t="str">
        <f t="shared" si="2"/>
        <v/>
      </c>
      <c r="N37" s="55" t="str">
        <f t="shared" si="1"/>
        <v/>
      </c>
      <c r="O37" s="43"/>
    </row>
    <row r="38" spans="2:15" ht="15.95" customHeight="1" x14ac:dyDescent="0.25">
      <c r="B38" s="41" t="str">
        <f t="shared" si="0"/>
        <v/>
      </c>
      <c r="C38" s="45"/>
      <c r="D38" s="41" t="str">
        <f>IF(F38="","",VLOOKUP(F38,#REF!,2,FALSE))</f>
        <v/>
      </c>
      <c r="E38" s="47"/>
      <c r="F38" s="47"/>
      <c r="G38" s="47"/>
      <c r="H38" s="47"/>
      <c r="I38" s="43" t="str">
        <f>IF($F38="","",VLOOKUP($F38,#REF!,3,FALSE))</f>
        <v/>
      </c>
      <c r="J38" s="43"/>
      <c r="K38" s="43"/>
      <c r="L38" s="55"/>
      <c r="M38" s="55" t="str">
        <f t="shared" si="2"/>
        <v/>
      </c>
      <c r="N38" s="55" t="str">
        <f t="shared" si="1"/>
        <v/>
      </c>
      <c r="O38" s="43"/>
    </row>
    <row r="39" spans="2:15" ht="15.95" customHeight="1" x14ac:dyDescent="0.25">
      <c r="B39" s="41" t="str">
        <f t="shared" si="0"/>
        <v/>
      </c>
      <c r="C39" s="45"/>
      <c r="D39" s="41" t="str">
        <f>IF(F39="","",VLOOKUP(F39,#REF!,2,FALSE))</f>
        <v/>
      </c>
      <c r="E39" s="47"/>
      <c r="F39" s="47"/>
      <c r="G39" s="47"/>
      <c r="H39" s="47"/>
      <c r="I39" s="43" t="str">
        <f>IF($F39="","",VLOOKUP($F39,#REF!,3,FALSE))</f>
        <v/>
      </c>
      <c r="J39" s="43"/>
      <c r="K39" s="43"/>
      <c r="L39" s="55"/>
      <c r="M39" s="55" t="str">
        <f t="shared" si="2"/>
        <v/>
      </c>
      <c r="N39" s="55" t="str">
        <f t="shared" si="1"/>
        <v/>
      </c>
      <c r="O39" s="43"/>
    </row>
    <row r="40" spans="2:15" ht="15.95" customHeight="1" x14ac:dyDescent="0.25">
      <c r="B40" s="41" t="str">
        <f t="shared" si="0"/>
        <v/>
      </c>
      <c r="C40" s="45"/>
      <c r="D40" s="41" t="str">
        <f>IF(F40="","",VLOOKUP(F40,#REF!,2,FALSE))</f>
        <v/>
      </c>
      <c r="E40" s="47"/>
      <c r="F40" s="47"/>
      <c r="G40" s="47"/>
      <c r="H40" s="47"/>
      <c r="I40" s="43" t="str">
        <f>IF($F40="","",VLOOKUP($F40,#REF!,3,FALSE))</f>
        <v/>
      </c>
      <c r="J40" s="43"/>
      <c r="K40" s="43"/>
      <c r="L40" s="55"/>
      <c r="M40" s="55" t="str">
        <f t="shared" si="2"/>
        <v/>
      </c>
      <c r="N40" s="55" t="str">
        <f t="shared" si="1"/>
        <v/>
      </c>
      <c r="O40" s="43"/>
    </row>
    <row r="41" spans="2:15" ht="15.95" customHeight="1" x14ac:dyDescent="0.25">
      <c r="B41" s="41" t="str">
        <f t="shared" si="0"/>
        <v/>
      </c>
      <c r="C41" s="45"/>
      <c r="D41" s="41" t="str">
        <f>IF(F41="","",VLOOKUP(F41,#REF!,2,FALSE))</f>
        <v/>
      </c>
      <c r="E41" s="47"/>
      <c r="F41" s="47"/>
      <c r="G41" s="47"/>
      <c r="H41" s="47"/>
      <c r="I41" s="43" t="str">
        <f>IF($F41="","",VLOOKUP($F41,#REF!,3,FALSE))</f>
        <v/>
      </c>
      <c r="J41" s="43"/>
      <c r="K41" s="43"/>
      <c r="L41" s="55"/>
      <c r="M41" s="55" t="str">
        <f t="shared" si="2"/>
        <v/>
      </c>
      <c r="N41" s="55" t="str">
        <f t="shared" si="1"/>
        <v/>
      </c>
      <c r="O41" s="43"/>
    </row>
    <row r="42" spans="2:15" ht="15.95" customHeight="1" thickBot="1" x14ac:dyDescent="0.3">
      <c r="B42" s="42" t="str">
        <f t="shared" si="0"/>
        <v/>
      </c>
      <c r="C42" s="46"/>
      <c r="D42" s="42" t="str">
        <f>IF(F42="","",VLOOKUP(F42,#REF!,2,FALSE))</f>
        <v/>
      </c>
      <c r="E42" s="48"/>
      <c r="F42" s="48"/>
      <c r="G42" s="48"/>
      <c r="H42" s="48"/>
      <c r="I42" s="44" t="str">
        <f>IF($F42="","",VLOOKUP($F42,#REF!,3,FALSE))</f>
        <v/>
      </c>
      <c r="J42" s="44"/>
      <c r="K42" s="44"/>
      <c r="L42" s="56"/>
      <c r="M42" s="55" t="str">
        <f t="shared" si="2"/>
        <v/>
      </c>
      <c r="N42" s="55" t="str">
        <f t="shared" si="1"/>
        <v/>
      </c>
      <c r="O42" s="44"/>
    </row>
  </sheetData>
  <mergeCells count="16">
    <mergeCell ref="I8:K8"/>
    <mergeCell ref="B8:H8"/>
    <mergeCell ref="B2:O2"/>
    <mergeCell ref="G4:H4"/>
    <mergeCell ref="B6:B7"/>
    <mergeCell ref="C6:C7"/>
    <mergeCell ref="D6:D7"/>
    <mergeCell ref="E6:E7"/>
    <mergeCell ref="F6:F7"/>
    <mergeCell ref="G6:G7"/>
    <mergeCell ref="K4:L4"/>
    <mergeCell ref="M4:N4"/>
    <mergeCell ref="H6:H7"/>
    <mergeCell ref="M6:N6"/>
    <mergeCell ref="O6:O7"/>
    <mergeCell ref="J6:L6"/>
  </mergeCells>
  <dataValidations count="6">
    <dataValidation type="list" allowBlank="1" showInputMessage="1" showErrorMessage="1" sqref="F10:F42" xr:uid="{00000000-0002-0000-0000-000000000000}">
      <formula1>INDIRECT($E10)</formula1>
    </dataValidation>
    <dataValidation type="list" allowBlank="1" showInputMessage="1" showErrorMessage="1" sqref="J9:J28" xr:uid="{00000000-0002-0000-0000-000001000000}">
      <formula1>ModePaiement</formula1>
    </dataValidation>
    <dataValidation type="list" allowBlank="1" showInputMessage="1" showErrorMessage="1" sqref="E10:E42" xr:uid="{00000000-0002-0000-0000-000002000000}">
      <formula1>Rubriques</formula1>
    </dataValidation>
    <dataValidation errorStyle="warning" allowBlank="1" showInputMessage="1" showErrorMessage="1" sqref="S10" xr:uid="{00000000-0002-0000-0000-000003000000}"/>
    <dataValidation type="list" allowBlank="1" showInputMessage="1" showErrorMessage="1" sqref="E9" xr:uid="{00000000-0002-0000-0000-000005000000}">
      <formula1>Catégories</formula1>
    </dataValidation>
    <dataValidation type="list" allowBlank="1" showInputMessage="1" showErrorMessage="1" sqref="F9" xr:uid="{F81A86A0-FB68-410B-BECA-4E57A83100A9}">
      <formula1>liste1</formula1>
    </dataValidation>
  </dataValidations>
  <hyperlinks>
    <hyperlink ref="B4" r:id="rId1" xr:uid="{00000000-0004-0000-0000-000000000000}"/>
  </hyperlinks>
  <printOptions horizontalCentered="1"/>
  <pageMargins left="0.19685039370078741" right="0.19685039370078741" top="0.39370078740157483" bottom="0.59055118110236227" header="0" footer="0"/>
  <pageSetup paperSize="9" orientation="landscape" horizontalDpi="4294967293" r:id="rId2"/>
  <headerFooter alignWithMargins="0">
    <oddFooter>&amp;L&amp;F&amp;C&amp;P&amp;R&amp;D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M25"/>
  <sheetViews>
    <sheetView workbookViewId="0">
      <selection activeCell="B19" sqref="B19"/>
    </sheetView>
  </sheetViews>
  <sheetFormatPr baseColWidth="10" defaultRowHeight="15" x14ac:dyDescent="0.25"/>
  <cols>
    <col min="1" max="2" width="10.7109375" customWidth="1"/>
    <col min="3" max="9" width="10.7109375" bestFit="1" customWidth="1"/>
    <col min="10" max="13" width="11.7109375" bestFit="1" customWidth="1"/>
  </cols>
  <sheetData>
    <row r="1" spans="1:13" x14ac:dyDescent="0.25">
      <c r="A1" s="62" t="s">
        <v>24</v>
      </c>
      <c r="B1" s="62" t="s">
        <v>25</v>
      </c>
      <c r="C1" s="62" t="s">
        <v>26</v>
      </c>
      <c r="D1" s="62" t="s">
        <v>27</v>
      </c>
      <c r="E1" s="62" t="s">
        <v>28</v>
      </c>
      <c r="F1" s="62" t="s">
        <v>29</v>
      </c>
      <c r="G1" s="62" t="s">
        <v>30</v>
      </c>
      <c r="H1" s="61" t="s">
        <v>31</v>
      </c>
      <c r="I1" s="61" t="s">
        <v>32</v>
      </c>
      <c r="J1" s="61" t="s">
        <v>33</v>
      </c>
      <c r="K1" s="61" t="s">
        <v>34</v>
      </c>
      <c r="L1" s="61" t="s">
        <v>35</v>
      </c>
      <c r="M1" s="61" t="s">
        <v>36</v>
      </c>
    </row>
    <row r="2" spans="1:13" s="59" customFormat="1" x14ac:dyDescent="0.25">
      <c r="A2" s="2" t="s">
        <v>37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44</v>
      </c>
      <c r="I2" s="2" t="s">
        <v>45</v>
      </c>
      <c r="J2" s="2" t="s">
        <v>46</v>
      </c>
      <c r="K2" s="2" t="s">
        <v>47</v>
      </c>
      <c r="L2" s="2" t="s">
        <v>48</v>
      </c>
      <c r="M2" s="2" t="s">
        <v>49</v>
      </c>
    </row>
    <row r="3" spans="1:13" s="59" customFormat="1" x14ac:dyDescent="0.25">
      <c r="A3" s="2" t="s">
        <v>47</v>
      </c>
      <c r="B3" s="2" t="s">
        <v>50</v>
      </c>
      <c r="C3" s="2" t="s">
        <v>57</v>
      </c>
      <c r="D3" s="2" t="s">
        <v>61</v>
      </c>
      <c r="E3" s="2" t="s">
        <v>62</v>
      </c>
      <c r="F3" s="2" t="s">
        <v>63</v>
      </c>
      <c r="G3" s="2" t="s">
        <v>64</v>
      </c>
      <c r="H3" s="2" t="s">
        <v>65</v>
      </c>
      <c r="I3" s="2" t="s">
        <v>66</v>
      </c>
      <c r="J3" s="2" t="s">
        <v>67</v>
      </c>
      <c r="K3" s="2" t="s">
        <v>68</v>
      </c>
      <c r="L3" s="2" t="s">
        <v>69</v>
      </c>
      <c r="M3" s="2" t="s">
        <v>70</v>
      </c>
    </row>
    <row r="4" spans="1:13" s="59" customFormat="1" x14ac:dyDescent="0.25">
      <c r="A4" s="2" t="s">
        <v>48</v>
      </c>
      <c r="B4" s="2" t="s">
        <v>51</v>
      </c>
      <c r="C4" s="2" t="s">
        <v>58</v>
      </c>
      <c r="D4" s="2" t="s">
        <v>108</v>
      </c>
      <c r="E4" s="2" t="s">
        <v>100</v>
      </c>
      <c r="F4" s="2" t="s">
        <v>96</v>
      </c>
      <c r="G4" s="2" t="s">
        <v>94</v>
      </c>
      <c r="H4" s="2" t="s">
        <v>86</v>
      </c>
      <c r="I4" s="2" t="s">
        <v>82</v>
      </c>
      <c r="J4" s="2" t="s">
        <v>80</v>
      </c>
      <c r="K4" s="3"/>
      <c r="L4" s="2" t="s">
        <v>73</v>
      </c>
      <c r="M4" s="2" t="s">
        <v>71</v>
      </c>
    </row>
    <row r="5" spans="1:13" s="59" customFormat="1" x14ac:dyDescent="0.25">
      <c r="A5" s="2" t="s">
        <v>49</v>
      </c>
      <c r="B5" s="2" t="s">
        <v>52</v>
      </c>
      <c r="C5" s="2" t="s">
        <v>59</v>
      </c>
      <c r="D5" s="2" t="s">
        <v>109</v>
      </c>
      <c r="E5" s="2" t="s">
        <v>101</v>
      </c>
      <c r="F5" s="2" t="s">
        <v>97</v>
      </c>
      <c r="G5" s="2" t="s">
        <v>95</v>
      </c>
      <c r="H5" s="2" t="s">
        <v>87</v>
      </c>
      <c r="I5" s="2" t="s">
        <v>83</v>
      </c>
      <c r="J5" s="2" t="s">
        <v>81</v>
      </c>
      <c r="K5" s="3"/>
      <c r="L5" s="2" t="s">
        <v>74</v>
      </c>
      <c r="M5" s="2" t="s">
        <v>72</v>
      </c>
    </row>
    <row r="6" spans="1:13" s="59" customFormat="1" x14ac:dyDescent="0.25">
      <c r="A6" s="4"/>
      <c r="B6" s="2" t="s">
        <v>53</v>
      </c>
      <c r="C6" s="2" t="s">
        <v>60</v>
      </c>
      <c r="D6" s="2" t="s">
        <v>110</v>
      </c>
      <c r="E6" s="2" t="s">
        <v>102</v>
      </c>
      <c r="F6" s="2" t="s">
        <v>98</v>
      </c>
      <c r="G6" s="2"/>
      <c r="H6" s="2" t="s">
        <v>88</v>
      </c>
      <c r="I6" s="2" t="s">
        <v>84</v>
      </c>
      <c r="J6" s="5"/>
      <c r="K6" s="3"/>
      <c r="L6" s="2" t="s">
        <v>75</v>
      </c>
      <c r="M6" s="2"/>
    </row>
    <row r="7" spans="1:13" s="59" customFormat="1" x14ac:dyDescent="0.25">
      <c r="A7" s="4"/>
      <c r="B7" s="2" t="s">
        <v>54</v>
      </c>
      <c r="C7" s="60"/>
      <c r="D7" s="2" t="s">
        <v>111</v>
      </c>
      <c r="E7" s="2" t="s">
        <v>103</v>
      </c>
      <c r="F7" s="2" t="s">
        <v>99</v>
      </c>
      <c r="G7" s="2"/>
      <c r="H7" s="2" t="s">
        <v>89</v>
      </c>
      <c r="I7" s="2" t="s">
        <v>85</v>
      </c>
      <c r="J7" s="2"/>
      <c r="K7" s="3"/>
      <c r="L7" s="2" t="s">
        <v>76</v>
      </c>
      <c r="M7" s="2"/>
    </row>
    <row r="8" spans="1:13" s="59" customFormat="1" x14ac:dyDescent="0.25">
      <c r="A8" s="4"/>
      <c r="B8" s="2" t="s">
        <v>55</v>
      </c>
      <c r="C8" s="60"/>
      <c r="D8" s="2" t="s">
        <v>112</v>
      </c>
      <c r="E8" s="2" t="s">
        <v>104</v>
      </c>
      <c r="F8" s="3"/>
      <c r="G8" s="2"/>
      <c r="H8" s="2" t="s">
        <v>90</v>
      </c>
      <c r="I8" s="60"/>
      <c r="J8" s="2"/>
      <c r="K8" s="3"/>
      <c r="L8" s="2" t="s">
        <v>77</v>
      </c>
      <c r="M8" s="2"/>
    </row>
    <row r="9" spans="1:13" s="59" customFormat="1" x14ac:dyDescent="0.25">
      <c r="A9" s="4"/>
      <c r="B9" s="2" t="s">
        <v>56</v>
      </c>
      <c r="C9" s="60"/>
      <c r="D9" s="3"/>
      <c r="E9" s="2" t="s">
        <v>105</v>
      </c>
      <c r="F9" s="3"/>
      <c r="G9" s="2"/>
      <c r="H9" s="2" t="s">
        <v>91</v>
      </c>
      <c r="I9" s="60"/>
      <c r="J9" s="2"/>
      <c r="K9" s="3"/>
      <c r="L9" s="2" t="s">
        <v>78</v>
      </c>
      <c r="M9" s="2"/>
    </row>
    <row r="10" spans="1:13" s="59" customFormat="1" x14ac:dyDescent="0.25">
      <c r="A10" s="4"/>
      <c r="B10" s="1"/>
      <c r="C10" s="60"/>
      <c r="D10" s="3"/>
      <c r="E10" s="2" t="s">
        <v>106</v>
      </c>
      <c r="F10" s="3"/>
      <c r="G10" s="2"/>
      <c r="H10" s="2" t="s">
        <v>92</v>
      </c>
      <c r="I10" s="60"/>
      <c r="J10" s="2"/>
      <c r="K10" s="3"/>
      <c r="L10" s="2" t="s">
        <v>79</v>
      </c>
      <c r="M10" s="2"/>
    </row>
    <row r="11" spans="1:13" s="59" customFormat="1" x14ac:dyDescent="0.25">
      <c r="A11" s="4"/>
      <c r="B11" s="1"/>
      <c r="C11" s="60"/>
      <c r="D11" s="3"/>
      <c r="E11" s="2" t="s">
        <v>107</v>
      </c>
      <c r="F11" s="3"/>
      <c r="G11" s="2"/>
      <c r="H11" s="2" t="s">
        <v>93</v>
      </c>
      <c r="I11" s="60"/>
      <c r="J11" s="2"/>
      <c r="K11" s="3"/>
      <c r="L11" s="2"/>
      <c r="M11" s="2"/>
    </row>
    <row r="12" spans="1:13" x14ac:dyDescent="0.25">
      <c r="A12" s="7"/>
      <c r="B12" s="8"/>
      <c r="C12" s="9"/>
      <c r="D12" s="6"/>
      <c r="E12" s="6"/>
      <c r="F12" s="6"/>
      <c r="G12" s="1"/>
      <c r="H12" s="1"/>
      <c r="I12" s="1"/>
      <c r="J12" s="9"/>
      <c r="K12" s="1"/>
      <c r="L12" s="1"/>
      <c r="M12" s="1"/>
    </row>
    <row r="16" spans="1:13" x14ac:dyDescent="0.25">
      <c r="A16" t="s">
        <v>113</v>
      </c>
      <c r="B16" s="58" t="s">
        <v>23</v>
      </c>
    </row>
    <row r="18" spans="1:4" x14ac:dyDescent="0.25">
      <c r="A18" t="s">
        <v>114</v>
      </c>
      <c r="B18" t="e">
        <f ca="1">OFFSET($A$1,1,MATCH(Opérations!$E$9,Catégories!$1:$1,0)-1,COUNTA(OFFSET(Catégories!$A$1,1,MATCH(Opérations!$E$9,Catégories!$1:$1,0)-1,20,1)),1)</f>
        <v>#VALUE!</v>
      </c>
      <c r="C18" s="64" t="s">
        <v>115</v>
      </c>
      <c r="D18" s="63" t="s">
        <v>116</v>
      </c>
    </row>
    <row r="22" spans="1:4" x14ac:dyDescent="0.25">
      <c r="B22" s="58" t="s">
        <v>23</v>
      </c>
    </row>
    <row r="25" spans="1:4" x14ac:dyDescent="0.25">
      <c r="B25" s="5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Opérations</vt:lpstr>
      <vt:lpstr>Catégories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Cordial</dc:creator>
  <cp:lastModifiedBy>DjiDji</cp:lastModifiedBy>
  <dcterms:created xsi:type="dcterms:W3CDTF">2018-08-25T16:08:38Z</dcterms:created>
  <dcterms:modified xsi:type="dcterms:W3CDTF">2019-06-20T09:03:58Z</dcterms:modified>
</cp:coreProperties>
</file>