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Net Bauche\Blanchisserie\"/>
    </mc:Choice>
  </mc:AlternateContent>
  <bookViews>
    <workbookView xWindow="0" yWindow="0" windowWidth="28800" windowHeight="12330"/>
  </bookViews>
  <sheets>
    <sheet name="Tableau Atelier" sheetId="3" r:id="rId1"/>
    <sheet name="Articles" sheetId="2" r:id="rId2"/>
    <sheet name="Récap Fact" sheetId="6" r:id="rId3"/>
  </sheets>
  <definedNames>
    <definedName name="_xlnm._FilterDatabase" localSheetId="1" hidden="1">Articles!$A$2:$C$2</definedName>
    <definedName name="_xlnm.Print_Area" localSheetId="1">Articles!$A$1:$D$210</definedName>
    <definedName name="_xlnm.Print_Area" localSheetId="2">'Récap Fact'!$A$2:$M$39</definedName>
    <definedName name="_xlnm.Print_Area" localSheetId="0">'Tableau Atelier'!$A$2:$M$36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6" l="1"/>
  <c r="D24" i="6"/>
  <c r="D25" i="6"/>
  <c r="D13" i="6" l="1"/>
  <c r="D14" i="6"/>
  <c r="D15" i="6"/>
  <c r="D16" i="6"/>
  <c r="L30" i="6"/>
  <c r="L32" i="6" s="1"/>
  <c r="M30" i="6"/>
  <c r="M32" i="6" s="1"/>
  <c r="H30" i="6"/>
  <c r="H32" i="6" s="1"/>
  <c r="I30" i="6"/>
  <c r="I32" i="6" s="1"/>
  <c r="J30" i="6"/>
  <c r="J32" i="6" s="1"/>
  <c r="K30" i="6"/>
  <c r="K32" i="6" s="1"/>
  <c r="B9" i="3"/>
  <c r="A45" i="6" l="1"/>
  <c r="B45" i="6"/>
  <c r="C45" i="6"/>
  <c r="D45" i="6"/>
  <c r="E45" i="6"/>
  <c r="F45" i="6"/>
  <c r="G45" i="6"/>
  <c r="H45" i="6"/>
  <c r="I45" i="6"/>
  <c r="J45" i="6"/>
  <c r="K45" i="6"/>
  <c r="L45" i="6"/>
  <c r="M45" i="6"/>
  <c r="A46" i="6"/>
  <c r="B46" i="6"/>
  <c r="C46" i="6"/>
  <c r="D46" i="6"/>
  <c r="E46" i="6"/>
  <c r="F46" i="6"/>
  <c r="G46" i="6"/>
  <c r="H46" i="6"/>
  <c r="I46" i="6"/>
  <c r="J46" i="6"/>
  <c r="K46" i="6"/>
  <c r="L46" i="6"/>
  <c r="M46" i="6"/>
  <c r="A47" i="6"/>
  <c r="B47" i="6"/>
  <c r="C47" i="6"/>
  <c r="D47" i="6"/>
  <c r="E47" i="6"/>
  <c r="F47" i="6"/>
  <c r="G47" i="6"/>
  <c r="H47" i="6"/>
  <c r="I47" i="6"/>
  <c r="J47" i="6"/>
  <c r="K47" i="6"/>
  <c r="L47" i="6"/>
  <c r="M47" i="6"/>
  <c r="A48" i="6"/>
  <c r="B48" i="6"/>
  <c r="D48" i="6"/>
  <c r="E48" i="6"/>
  <c r="F48" i="6"/>
  <c r="G48" i="6"/>
  <c r="H48" i="6"/>
  <c r="I48" i="6"/>
  <c r="J48" i="6"/>
  <c r="K48" i="6"/>
  <c r="L48" i="6"/>
  <c r="M48" i="6"/>
  <c r="A49" i="6"/>
  <c r="B49" i="6"/>
  <c r="C49" i="6"/>
  <c r="D49" i="6"/>
  <c r="E49" i="6"/>
  <c r="F49" i="6"/>
  <c r="G49" i="6"/>
  <c r="H49" i="6"/>
  <c r="I49" i="6"/>
  <c r="J49" i="6"/>
  <c r="K49" i="6"/>
  <c r="L49" i="6"/>
  <c r="M49" i="6"/>
  <c r="A50" i="6"/>
  <c r="B50" i="6"/>
  <c r="C50" i="6"/>
  <c r="D50" i="6"/>
  <c r="E50" i="6"/>
  <c r="G50" i="6"/>
  <c r="H50" i="6"/>
  <c r="I50" i="6"/>
  <c r="J50" i="6"/>
  <c r="K50" i="6"/>
  <c r="L50" i="6"/>
  <c r="M50" i="6"/>
  <c r="A51" i="6"/>
  <c r="B51" i="6"/>
  <c r="C51" i="6"/>
  <c r="D51" i="6"/>
  <c r="E51" i="6"/>
  <c r="F51" i="6"/>
  <c r="G51" i="6"/>
  <c r="H51" i="6"/>
  <c r="I51" i="6"/>
  <c r="J51" i="6"/>
  <c r="K51" i="6"/>
  <c r="L51" i="6"/>
  <c r="M51" i="6"/>
  <c r="A52" i="6"/>
  <c r="B52" i="6"/>
  <c r="C52" i="6"/>
  <c r="D52" i="6"/>
  <c r="E52" i="6"/>
  <c r="F52" i="6"/>
  <c r="G52" i="6"/>
  <c r="H52" i="6"/>
  <c r="I52" i="6"/>
  <c r="J52" i="6"/>
  <c r="K52" i="6"/>
  <c r="L52" i="6"/>
  <c r="M52" i="6"/>
  <c r="A53" i="6"/>
  <c r="B53" i="6"/>
  <c r="C53" i="6"/>
  <c r="D53" i="6"/>
  <c r="E53" i="6"/>
  <c r="F53" i="6"/>
  <c r="G53" i="6"/>
  <c r="H53" i="6"/>
  <c r="I53" i="6"/>
  <c r="J53" i="6"/>
  <c r="K53" i="6"/>
  <c r="L53" i="6"/>
  <c r="M53" i="6"/>
  <c r="A54" i="6"/>
  <c r="B54" i="6"/>
  <c r="C54" i="6"/>
  <c r="D54" i="6"/>
  <c r="E54" i="6"/>
  <c r="F54" i="6"/>
  <c r="G54" i="6"/>
  <c r="H54" i="6"/>
  <c r="I54" i="6"/>
  <c r="J54" i="6"/>
  <c r="K54" i="6"/>
  <c r="L54" i="6"/>
  <c r="M54" i="6"/>
  <c r="A55" i="6"/>
  <c r="B55" i="6"/>
  <c r="C55" i="6"/>
  <c r="D55" i="6"/>
  <c r="E55" i="6"/>
  <c r="F55" i="6"/>
  <c r="G55" i="6"/>
  <c r="H55" i="6"/>
  <c r="I55" i="6"/>
  <c r="J55" i="6"/>
  <c r="K55" i="6"/>
  <c r="L55" i="6"/>
  <c r="M55" i="6"/>
  <c r="A56" i="6"/>
  <c r="B56" i="6"/>
  <c r="C56" i="6"/>
  <c r="D56" i="6"/>
  <c r="E56" i="6"/>
  <c r="F56" i="6"/>
  <c r="G56" i="6"/>
  <c r="H56" i="6"/>
  <c r="I56" i="6"/>
  <c r="J56" i="6"/>
  <c r="K56" i="6"/>
  <c r="L56" i="6"/>
  <c r="M56" i="6"/>
  <c r="A57" i="6"/>
  <c r="B57" i="6"/>
  <c r="C57" i="6"/>
  <c r="D57" i="6"/>
  <c r="E57" i="6"/>
  <c r="F57" i="6"/>
  <c r="G57" i="6"/>
  <c r="H57" i="6"/>
  <c r="I57" i="6"/>
  <c r="J57" i="6"/>
  <c r="K57" i="6"/>
  <c r="L57" i="6"/>
  <c r="M57" i="6"/>
  <c r="A58" i="6"/>
  <c r="B58" i="6"/>
  <c r="C58" i="6"/>
  <c r="D58" i="6"/>
  <c r="E58" i="6"/>
  <c r="F58" i="6"/>
  <c r="G58" i="6"/>
  <c r="H58" i="6"/>
  <c r="I58" i="6"/>
  <c r="J58" i="6"/>
  <c r="K58" i="6"/>
  <c r="L58" i="6"/>
  <c r="M58" i="6"/>
  <c r="A59" i="6"/>
  <c r="B59" i="6"/>
  <c r="C59" i="6"/>
  <c r="D59" i="6"/>
  <c r="E59" i="6"/>
  <c r="F59" i="6"/>
  <c r="G59" i="6"/>
  <c r="H59" i="6"/>
  <c r="I59" i="6"/>
  <c r="J59" i="6"/>
  <c r="K59" i="6"/>
  <c r="L59" i="6"/>
  <c r="M59" i="6"/>
  <c r="A60" i="6"/>
  <c r="B60" i="6"/>
  <c r="C60" i="6"/>
  <c r="D60" i="6"/>
  <c r="E60" i="6"/>
  <c r="F60" i="6"/>
  <c r="G60" i="6"/>
  <c r="H60" i="6"/>
  <c r="I60" i="6"/>
  <c r="J60" i="6"/>
  <c r="K60" i="6"/>
  <c r="L60" i="6"/>
  <c r="M60" i="6"/>
  <c r="B44" i="6"/>
  <c r="C44" i="6"/>
  <c r="D44" i="6"/>
  <c r="E44" i="6"/>
  <c r="F44" i="6"/>
  <c r="G44" i="6"/>
  <c r="H44" i="6"/>
  <c r="I44" i="6"/>
  <c r="J44" i="6"/>
  <c r="K44" i="6"/>
  <c r="L44" i="6"/>
  <c r="M44" i="6"/>
  <c r="A44" i="6"/>
  <c r="B30" i="6"/>
  <c r="C30" i="6"/>
  <c r="D30" i="6"/>
  <c r="E30" i="6"/>
  <c r="F30" i="6"/>
  <c r="G30" i="6"/>
  <c r="B3" i="3" l="1"/>
  <c r="B28" i="3"/>
  <c r="C9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M25" i="6"/>
  <c r="L25" i="6"/>
  <c r="K25" i="6"/>
  <c r="J25" i="6"/>
  <c r="I25" i="6"/>
  <c r="H25" i="6"/>
  <c r="G25" i="6"/>
  <c r="F25" i="6"/>
  <c r="E25" i="6"/>
  <c r="C25" i="6"/>
  <c r="B25" i="6"/>
  <c r="A25" i="6"/>
  <c r="M24" i="6"/>
  <c r="L24" i="6"/>
  <c r="K24" i="6"/>
  <c r="J24" i="6"/>
  <c r="I24" i="6"/>
  <c r="H24" i="6"/>
  <c r="G24" i="6"/>
  <c r="F24" i="6"/>
  <c r="E24" i="6"/>
  <c r="C24" i="6"/>
  <c r="B24" i="6"/>
  <c r="A24" i="6"/>
  <c r="M23" i="6"/>
  <c r="L23" i="6"/>
  <c r="K23" i="6"/>
  <c r="J23" i="6"/>
  <c r="I23" i="6"/>
  <c r="H23" i="6"/>
  <c r="G23" i="6"/>
  <c r="F23" i="6"/>
  <c r="E23" i="6"/>
  <c r="C23" i="6"/>
  <c r="B23" i="6"/>
  <c r="A23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M16" i="6"/>
  <c r="L16" i="6"/>
  <c r="K16" i="6"/>
  <c r="J16" i="6"/>
  <c r="I16" i="6"/>
  <c r="H16" i="6"/>
  <c r="G16" i="6"/>
  <c r="F16" i="6"/>
  <c r="E16" i="6"/>
  <c r="C16" i="6"/>
  <c r="B16" i="6"/>
  <c r="A16" i="6"/>
  <c r="M15" i="6"/>
  <c r="L15" i="6"/>
  <c r="K15" i="6"/>
  <c r="J15" i="6"/>
  <c r="I15" i="6"/>
  <c r="H15" i="6"/>
  <c r="G15" i="6"/>
  <c r="F15" i="6"/>
  <c r="E15" i="6"/>
  <c r="C15" i="6"/>
  <c r="B15" i="6"/>
  <c r="A15" i="6"/>
  <c r="M14" i="6"/>
  <c r="L14" i="6"/>
  <c r="K14" i="6"/>
  <c r="J14" i="6"/>
  <c r="I14" i="6"/>
  <c r="H14" i="6"/>
  <c r="G14" i="6"/>
  <c r="F14" i="6"/>
  <c r="E14" i="6"/>
  <c r="C14" i="6"/>
  <c r="B14" i="6"/>
  <c r="A14" i="6"/>
  <c r="M13" i="6"/>
  <c r="L13" i="6"/>
  <c r="K13" i="6"/>
  <c r="J13" i="6"/>
  <c r="I13" i="6"/>
  <c r="H13" i="6"/>
  <c r="G13" i="6"/>
  <c r="F13" i="6"/>
  <c r="E13" i="6"/>
  <c r="C13" i="6"/>
  <c r="B13" i="6"/>
  <c r="A13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A11" i="6"/>
  <c r="B11" i="6"/>
  <c r="K11" i="6"/>
  <c r="C7" i="3" l="1"/>
  <c r="K35" i="6"/>
  <c r="M35" i="6" s="1"/>
  <c r="B3" i="6"/>
  <c r="L6" i="6"/>
  <c r="M6" i="6"/>
  <c r="K9" i="6"/>
  <c r="L9" i="6"/>
  <c r="M9" i="6"/>
  <c r="L11" i="6"/>
  <c r="M11" i="6"/>
  <c r="L28" i="3"/>
  <c r="L7" i="3"/>
  <c r="L7" i="6" s="1"/>
  <c r="K6" i="6"/>
  <c r="D9" i="6"/>
  <c r="E9" i="6"/>
  <c r="F9" i="6"/>
  <c r="G9" i="6"/>
  <c r="H9" i="6"/>
  <c r="I9" i="6"/>
  <c r="J9" i="6"/>
  <c r="M28" i="3"/>
  <c r="M7" i="3"/>
  <c r="M7" i="6" s="1"/>
  <c r="L28" i="6" l="1"/>
  <c r="M28" i="6"/>
  <c r="C11" i="6"/>
  <c r="J11" i="6"/>
  <c r="I11" i="6"/>
  <c r="H11" i="6"/>
  <c r="G11" i="6"/>
  <c r="F11" i="6"/>
  <c r="E11" i="6"/>
  <c r="D11" i="6"/>
  <c r="A9" i="6"/>
  <c r="B9" i="6"/>
  <c r="J7" i="3"/>
  <c r="J7" i="6" s="1"/>
  <c r="C6" i="6"/>
  <c r="D6" i="6"/>
  <c r="E6" i="6"/>
  <c r="F6" i="6"/>
  <c r="G6" i="6"/>
  <c r="H6" i="6"/>
  <c r="I6" i="6"/>
  <c r="J6" i="6"/>
  <c r="B6" i="6"/>
  <c r="J28" i="3"/>
  <c r="E28" i="3"/>
  <c r="F28" i="3"/>
  <c r="G28" i="3"/>
  <c r="H28" i="3"/>
  <c r="I28" i="3"/>
  <c r="K28" i="3"/>
  <c r="D7" i="3"/>
  <c r="D7" i="6" s="1"/>
  <c r="E7" i="3"/>
  <c r="E7" i="6" s="1"/>
  <c r="F7" i="3"/>
  <c r="F7" i="6" s="1"/>
  <c r="G7" i="3"/>
  <c r="G7" i="6" s="1"/>
  <c r="H7" i="3"/>
  <c r="H7" i="6" s="1"/>
  <c r="I7" i="3"/>
  <c r="I7" i="6" s="1"/>
  <c r="K7" i="3"/>
  <c r="K7" i="6" s="1"/>
  <c r="D28" i="3"/>
  <c r="B7" i="3"/>
  <c r="B7" i="6" s="1"/>
  <c r="C7" i="6"/>
  <c r="K28" i="6" l="1"/>
  <c r="D28" i="6"/>
  <c r="D32" i="6" s="1"/>
  <c r="F28" i="6"/>
  <c r="F32" i="6" s="1"/>
  <c r="G28" i="6"/>
  <c r="G32" i="6" s="1"/>
  <c r="I28" i="6"/>
  <c r="C28" i="6"/>
  <c r="C32" i="6" s="1"/>
  <c r="C28" i="3"/>
  <c r="J28" i="6"/>
  <c r="E28" i="6"/>
  <c r="E32" i="6" s="1"/>
  <c r="H28" i="6"/>
  <c r="B28" i="6"/>
  <c r="B32" i="6" s="1"/>
  <c r="M34" i="6" l="1"/>
  <c r="M38" i="6" s="1"/>
</calcChain>
</file>

<file path=xl/sharedStrings.xml><?xml version="1.0" encoding="utf-8"?>
<sst xmlns="http://schemas.openxmlformats.org/spreadsheetml/2006/main" count="441" uniqueCount="399">
  <si>
    <t>Désignation</t>
  </si>
  <si>
    <t>HC1P</t>
  </si>
  <si>
    <t>P.U.</t>
  </si>
  <si>
    <t>AUB</t>
  </si>
  <si>
    <t>AUBE CURE</t>
  </si>
  <si>
    <t>BER</t>
  </si>
  <si>
    <t>BERMUDA</t>
  </si>
  <si>
    <t>BLOU</t>
  </si>
  <si>
    <t>BLOUSON</t>
  </si>
  <si>
    <t>BLOUDU</t>
  </si>
  <si>
    <t>BLOUSON DUVET</t>
  </si>
  <si>
    <t>BLOUEN</t>
  </si>
  <si>
    <t>BLOUSON ENFANT</t>
  </si>
  <si>
    <t>BLOUIM</t>
  </si>
  <si>
    <t>BLOUSON IMP,</t>
  </si>
  <si>
    <t>BLOUOU</t>
  </si>
  <si>
    <t>BLOUSON OUATE</t>
  </si>
  <si>
    <t>BON</t>
  </si>
  <si>
    <t>BONNET</t>
  </si>
  <si>
    <t>CACHE</t>
  </si>
  <si>
    <t>CAL</t>
  </si>
  <si>
    <t>CALCON</t>
  </si>
  <si>
    <t>CAP</t>
  </si>
  <si>
    <t>CAPE</t>
  </si>
  <si>
    <t>CARP</t>
  </si>
  <si>
    <t>CARPETTE</t>
  </si>
  <si>
    <t>CARPB</t>
  </si>
  <si>
    <t>CARPETTE DE BAIN</t>
  </si>
  <si>
    <t>CASQ</t>
  </si>
  <si>
    <t>CASQUETTE</t>
  </si>
  <si>
    <t>CHA</t>
  </si>
  <si>
    <t>CHALE</t>
  </si>
  <si>
    <t>CHAP</t>
  </si>
  <si>
    <t>CHAPEAU</t>
  </si>
  <si>
    <t>CHAU</t>
  </si>
  <si>
    <t>CHAUSSETTES</t>
  </si>
  <si>
    <t>CHEMT</t>
  </si>
  <si>
    <t>CHEMIN TABLE</t>
  </si>
  <si>
    <t>CHEM</t>
  </si>
  <si>
    <t>CHEMISE</t>
  </si>
  <si>
    <t>CHEMN</t>
  </si>
  <si>
    <t>CHEMISE DE NUIT</t>
  </si>
  <si>
    <t>CHEMI</t>
  </si>
  <si>
    <t>CHEMISIER</t>
  </si>
  <si>
    <t>CHEMIS</t>
  </si>
  <si>
    <t>CHEMISIER SOIE</t>
  </si>
  <si>
    <t>COST2P</t>
  </si>
  <si>
    <t>COSTUME 2 PIECES</t>
  </si>
  <si>
    <t>COST2PE</t>
  </si>
  <si>
    <t>COSTUME 2 PIECES ENFANT</t>
  </si>
  <si>
    <t>COST3PE</t>
  </si>
  <si>
    <t>COSTUME 3 PIECES ENFANT</t>
  </si>
  <si>
    <t>COST3P</t>
  </si>
  <si>
    <t>STN</t>
  </si>
  <si>
    <t>COSTUME ST NICOLAS</t>
  </si>
  <si>
    <t>COU1PP</t>
  </si>
  <si>
    <t>COUETTE 1P,PLUME</t>
  </si>
  <si>
    <t>COU1PS</t>
  </si>
  <si>
    <t>COUETTE 1P,SYNT,</t>
  </si>
  <si>
    <t>COU2PP</t>
  </si>
  <si>
    <t>COUETTE 2P,PLUME</t>
  </si>
  <si>
    <t>COU2PS</t>
  </si>
  <si>
    <t>COUETTE 2P,SYNT,</t>
  </si>
  <si>
    <t>COUBB</t>
  </si>
  <si>
    <t>COUETTE BEBE</t>
  </si>
  <si>
    <t>COUSS</t>
  </si>
  <si>
    <t>COUSSIN</t>
  </si>
  <si>
    <t>COUVCH</t>
  </si>
  <si>
    <t>COUVERTURE CHEVAL</t>
  </si>
  <si>
    <t>COUVS</t>
  </si>
  <si>
    <t>COUVERTURE SIMPLE</t>
  </si>
  <si>
    <t>COUVSM</t>
  </si>
  <si>
    <t>COUVERTURE SOLE MOI</t>
  </si>
  <si>
    <t>COUVRES</t>
  </si>
  <si>
    <t>COUVRE SOMMIER</t>
  </si>
  <si>
    <t>CLITCO</t>
  </si>
  <si>
    <t>COUVRE-LIT COTON,</t>
  </si>
  <si>
    <t>CLITNY</t>
  </si>
  <si>
    <t>COUVRE-LIT NYLON</t>
  </si>
  <si>
    <t>CLITOU</t>
  </si>
  <si>
    <t>COUVRE-LIT OUATE</t>
  </si>
  <si>
    <t>COUVREL</t>
  </si>
  <si>
    <t>COUVRE-LIT OURS</t>
  </si>
  <si>
    <t>CLITVO</t>
  </si>
  <si>
    <t>COUVRE-LIT VOLANT</t>
  </si>
  <si>
    <t>CRAV</t>
  </si>
  <si>
    <t>CRAVATE</t>
  </si>
  <si>
    <t>DRAP 1 PERSONNE</t>
  </si>
  <si>
    <t>DRAP 2 PERSONNES</t>
  </si>
  <si>
    <t>DRAP BEBE</t>
  </si>
  <si>
    <t>DRAP ELASTIQUE 1 PERSONNE</t>
  </si>
  <si>
    <t>DRAP ELASTIQUE 2 PERSONNES</t>
  </si>
  <si>
    <t>DRAP ELASTIQUE BEBE</t>
  </si>
  <si>
    <t>DRAP</t>
  </si>
  <si>
    <t>DRAPEAU</t>
  </si>
  <si>
    <t>ECHA</t>
  </si>
  <si>
    <t>ECHARPE</t>
  </si>
  <si>
    <t>ESGD</t>
  </si>
  <si>
    <t>ESSUIE GRAND</t>
  </si>
  <si>
    <t>LING</t>
  </si>
  <si>
    <t>ESSUIE LINGETTE</t>
  </si>
  <si>
    <t>ESPT</t>
  </si>
  <si>
    <t>ESSUIE PETIT</t>
  </si>
  <si>
    <t>ESV</t>
  </si>
  <si>
    <t>ESSUIE VAISSELLE</t>
  </si>
  <si>
    <t>ETO</t>
  </si>
  <si>
    <t>ETOLE</t>
  </si>
  <si>
    <t>FOU</t>
  </si>
  <si>
    <t>FOULARD</t>
  </si>
  <si>
    <t>GABA</t>
  </si>
  <si>
    <t>GABARDINE</t>
  </si>
  <si>
    <t>GABAF</t>
  </si>
  <si>
    <t xml:space="preserve">GABARDINE FOURRE </t>
  </si>
  <si>
    <t>GABAI</t>
  </si>
  <si>
    <t>GABARDINE IMPER,</t>
  </si>
  <si>
    <t>GANT</t>
  </si>
  <si>
    <t>GANTS</t>
  </si>
  <si>
    <t>GANTSK</t>
  </si>
  <si>
    <t>GANTS DE SKI</t>
  </si>
  <si>
    <t>GILCOS</t>
  </si>
  <si>
    <t>GILET COSTUME</t>
  </si>
  <si>
    <t>HC</t>
  </si>
  <si>
    <t>HOUSSE COUETTE 1 PERSONNE</t>
  </si>
  <si>
    <t>HC2P</t>
  </si>
  <si>
    <t>HOUSSE COUETTE 2 PERSONNES</t>
  </si>
  <si>
    <t>HCBB</t>
  </si>
  <si>
    <t>HOUSSE COUETTE BEBE</t>
  </si>
  <si>
    <t>HCOUS</t>
  </si>
  <si>
    <t>HOUSSE COUSSIN</t>
  </si>
  <si>
    <t>HCH</t>
  </si>
  <si>
    <t>HOUSSE DE CHAISSE</t>
  </si>
  <si>
    <t>HDIV</t>
  </si>
  <si>
    <t>HOUSSE DIVAN</t>
  </si>
  <si>
    <t>HF1P</t>
  </si>
  <si>
    <t>HOUSSE FAUTEUIL 1 PERSONNE</t>
  </si>
  <si>
    <t>HF2P</t>
  </si>
  <si>
    <t>HOUSSE FAUTEUIL 2 PERSONNES</t>
  </si>
  <si>
    <t>HF3P</t>
  </si>
  <si>
    <t>HOUSSE FAUTEUIL 3 PERSONNES</t>
  </si>
  <si>
    <t>J1</t>
  </si>
  <si>
    <t>JUPE DROITE COURTE</t>
  </si>
  <si>
    <t>J2</t>
  </si>
  <si>
    <t>JUPE DROITE LONG</t>
  </si>
  <si>
    <t>J3</t>
  </si>
  <si>
    <t>JUPE PLISSEE</t>
  </si>
  <si>
    <t>KILT</t>
  </si>
  <si>
    <t>LAV</t>
  </si>
  <si>
    <t>LAVETTE</t>
  </si>
  <si>
    <t>KG</t>
  </si>
  <si>
    <t>LINGE AU KILO</t>
  </si>
  <si>
    <t>MAL</t>
  </si>
  <si>
    <t>MALETTE</t>
  </si>
  <si>
    <t>MGDB</t>
  </si>
  <si>
    <t>MANGE DEBOUT</t>
  </si>
  <si>
    <t>MANT</t>
  </si>
  <si>
    <t>MANTEAU</t>
  </si>
  <si>
    <t>MANTE</t>
  </si>
  <si>
    <t>MANTEAU ENFANT</t>
  </si>
  <si>
    <t>MOU</t>
  </si>
  <si>
    <t>MOUCHOIR</t>
  </si>
  <si>
    <t>N1</t>
  </si>
  <si>
    <t>NAPPE 1</t>
  </si>
  <si>
    <t>N2</t>
  </si>
  <si>
    <t>NAPPE 2</t>
  </si>
  <si>
    <t>N3</t>
  </si>
  <si>
    <t>NAPPE 3</t>
  </si>
  <si>
    <t>N4</t>
  </si>
  <si>
    <t>NAPPE BRODEE</t>
  </si>
  <si>
    <t>NO</t>
  </si>
  <si>
    <t>NAPPE OVALE</t>
  </si>
  <si>
    <t>NR</t>
  </si>
  <si>
    <t>NAPPE RONDE</t>
  </si>
  <si>
    <t>NAPR</t>
  </si>
  <si>
    <t>NAPPERON</t>
  </si>
  <si>
    <t>NP</t>
  </si>
  <si>
    <t>NŒUD PAPILLON</t>
  </si>
  <si>
    <t>ORPL</t>
  </si>
  <si>
    <t>OEILLER PLUMES</t>
  </si>
  <si>
    <t>OR</t>
  </si>
  <si>
    <t>OREILLER</t>
  </si>
  <si>
    <t>PANT</t>
  </si>
  <si>
    <t>PANTALON</t>
  </si>
  <si>
    <t>PANTC</t>
  </si>
  <si>
    <t>PANTALON CUISINE</t>
  </si>
  <si>
    <t>PANTT</t>
  </si>
  <si>
    <t>PANTALON DE TRAVAIL</t>
  </si>
  <si>
    <t>PANTSK</t>
  </si>
  <si>
    <t>PANTALON SKI</t>
  </si>
  <si>
    <t>PM</t>
  </si>
  <si>
    <t>PEAU MOUTON</t>
  </si>
  <si>
    <t>PV</t>
  </si>
  <si>
    <t>PEAU VACHE</t>
  </si>
  <si>
    <t>PEIG</t>
  </si>
  <si>
    <t>PEIGNOIR</t>
  </si>
  <si>
    <t>PLAID</t>
  </si>
  <si>
    <t>POL</t>
  </si>
  <si>
    <t>POLARD</t>
  </si>
  <si>
    <t>POLO</t>
  </si>
  <si>
    <t>PROTM</t>
  </si>
  <si>
    <t>PROTEGE MATELAS</t>
  </si>
  <si>
    <t>PAM</t>
  </si>
  <si>
    <t>PULL AVEC MANCHE</t>
  </si>
  <si>
    <t>PSM</t>
  </si>
  <si>
    <t>PULL SANS MANCHE</t>
  </si>
  <si>
    <t>PYJ</t>
  </si>
  <si>
    <t>PYJAMA 1P</t>
  </si>
  <si>
    <t>RID</t>
  </si>
  <si>
    <t>RIDEAU</t>
  </si>
  <si>
    <t>R1</t>
  </si>
  <si>
    <t>ROBE 1</t>
  </si>
  <si>
    <t>R2</t>
  </si>
  <si>
    <t>ROBE 2</t>
  </si>
  <si>
    <t>RAVOC</t>
  </si>
  <si>
    <t>ROBE AVOCAT</t>
  </si>
  <si>
    <t>RBAT</t>
  </si>
  <si>
    <t>ROBE BAPTEME</t>
  </si>
  <si>
    <t>RM</t>
  </si>
  <si>
    <t>ROBE DE MARIEE</t>
  </si>
  <si>
    <t>RFI</t>
  </si>
  <si>
    <t>ROBE FILETTE</t>
  </si>
  <si>
    <t>RL</t>
  </si>
  <si>
    <t>ROBE LONGUE</t>
  </si>
  <si>
    <t>RLAPAR</t>
  </si>
  <si>
    <t xml:space="preserve">ROBE LONGUE A PARTIR DE </t>
  </si>
  <si>
    <t>RP</t>
  </si>
  <si>
    <t>ROBE PLISSEE</t>
  </si>
  <si>
    <t>RSOI</t>
  </si>
  <si>
    <t>ROBE SOIE</t>
  </si>
  <si>
    <t>SADE</t>
  </si>
  <si>
    <t>SAC A DOS ECOLE</t>
  </si>
  <si>
    <t>SADR</t>
  </si>
  <si>
    <t>SAC A DOS RANDO</t>
  </si>
  <si>
    <t>SCOU</t>
  </si>
  <si>
    <t>SAC COUCHAGE</t>
  </si>
  <si>
    <t>SDC1P</t>
  </si>
  <si>
    <t>SAC DE COUCHAGE 1 PERSONNE</t>
  </si>
  <si>
    <t>SDC2P</t>
  </si>
  <si>
    <t>SAC DE COUCHAGE 2 PERSONNES</t>
  </si>
  <si>
    <t>SALCOU</t>
  </si>
  <si>
    <t>SALOPETTE COURSE</t>
  </si>
  <si>
    <t>SALC</t>
  </si>
  <si>
    <t>SALOPETTE DAME COTON</t>
  </si>
  <si>
    <t>SALS</t>
  </si>
  <si>
    <t>SALOPETTE DAME SOIE</t>
  </si>
  <si>
    <t>SALSKI</t>
  </si>
  <si>
    <t>SALOPETTE DE SKI</t>
  </si>
  <si>
    <t>SALT</t>
  </si>
  <si>
    <t>SALOPETTE DE TRAVAIL</t>
  </si>
  <si>
    <t>SER</t>
  </si>
  <si>
    <t>SERVIETTE</t>
  </si>
  <si>
    <t>SDT1P</t>
  </si>
  <si>
    <t>SET DE TABLE 1 PERSONNE</t>
  </si>
  <si>
    <t>SDT2P</t>
  </si>
  <si>
    <t>SET DE TABLE 2 PERSONNES</t>
  </si>
  <si>
    <t>SH</t>
  </si>
  <si>
    <t>SHORT</t>
  </si>
  <si>
    <t>SLIP</t>
  </si>
  <si>
    <t>SG</t>
  </si>
  <si>
    <t>SOUTIEN GORGE</t>
  </si>
  <si>
    <t>TABL</t>
  </si>
  <si>
    <t>TABLIER</t>
  </si>
  <si>
    <t>T</t>
  </si>
  <si>
    <t>TTRA</t>
  </si>
  <si>
    <t>TAIE TRAVERSIN</t>
  </si>
  <si>
    <t>TV</t>
  </si>
  <si>
    <t>TAIE VOLANT</t>
  </si>
  <si>
    <t>TDT</t>
  </si>
  <si>
    <t>TAPIS DE TABLE</t>
  </si>
  <si>
    <t>TEIN</t>
  </si>
  <si>
    <t>TEINTURE</t>
  </si>
  <si>
    <t>TENT</t>
  </si>
  <si>
    <t>TENTURES</t>
  </si>
  <si>
    <t>TOF</t>
  </si>
  <si>
    <t>TONNELLE FERMEE</t>
  </si>
  <si>
    <t>TOO</t>
  </si>
  <si>
    <t>TONNELLE OUVERTE</t>
  </si>
  <si>
    <t>TOP</t>
  </si>
  <si>
    <t>TRAIN</t>
  </si>
  <si>
    <t>TRAINING</t>
  </si>
  <si>
    <t>TS</t>
  </si>
  <si>
    <t>T-SHIRT</t>
  </si>
  <si>
    <t>VAL</t>
  </si>
  <si>
    <t>VALET</t>
  </si>
  <si>
    <t>VESC</t>
  </si>
  <si>
    <t>VESTE CUISINE</t>
  </si>
  <si>
    <t>VESD</t>
  </si>
  <si>
    <t>VESTE DAME</t>
  </si>
  <si>
    <t>VESG</t>
  </si>
  <si>
    <t>VESTE DE GARCON</t>
  </si>
  <si>
    <t>VEST</t>
  </si>
  <si>
    <t>VESTE DE TRAVAIL</t>
  </si>
  <si>
    <t>VESF</t>
  </si>
  <si>
    <t>VESTE FOURRURE</t>
  </si>
  <si>
    <t>VESTE GARCON</t>
  </si>
  <si>
    <t>VESL</t>
  </si>
  <si>
    <t>VESTE LONGUE</t>
  </si>
  <si>
    <t>VESLT</t>
  </si>
  <si>
    <t>VESTE LONGUE DE TRAVAIL</t>
  </si>
  <si>
    <t>VESSM</t>
  </si>
  <si>
    <t xml:space="preserve">VESTE SANS MANCHE </t>
  </si>
  <si>
    <t>VESSMP</t>
  </si>
  <si>
    <t>VESTE SANS MANCHE PLUMES</t>
  </si>
  <si>
    <t>VESTON</t>
  </si>
  <si>
    <t>COSTUME 3 PIECES</t>
  </si>
  <si>
    <t>PU HT</t>
  </si>
  <si>
    <t>Code</t>
  </si>
  <si>
    <t>D1P</t>
  </si>
  <si>
    <t>D2P</t>
  </si>
  <si>
    <t>DBB</t>
  </si>
  <si>
    <t>DE1P</t>
  </si>
  <si>
    <t>DE2P</t>
  </si>
  <si>
    <t>DEBB</t>
  </si>
  <si>
    <t>TB</t>
  </si>
  <si>
    <t>TAPIS DE BAIN</t>
  </si>
  <si>
    <t>ESSUIE</t>
  </si>
  <si>
    <t>ES</t>
  </si>
  <si>
    <t>Colonne1</t>
  </si>
  <si>
    <t>D180</t>
  </si>
  <si>
    <t>D240</t>
  </si>
  <si>
    <t>HC145</t>
  </si>
  <si>
    <t>ET</t>
  </si>
  <si>
    <t>ESM</t>
  </si>
  <si>
    <t>D290</t>
  </si>
  <si>
    <t>HC320</t>
  </si>
  <si>
    <t>D</t>
  </si>
  <si>
    <t>BACHE GRANDE</t>
  </si>
  <si>
    <t>BACHE PETITE</t>
  </si>
  <si>
    <t>ROULEAUX</t>
  </si>
  <si>
    <t>RLX</t>
  </si>
  <si>
    <t>Total</t>
  </si>
  <si>
    <t>HC205</t>
  </si>
  <si>
    <t>P. TOTAL</t>
  </si>
  <si>
    <t>DRAP
240/290</t>
  </si>
  <si>
    <t>DRAP 
290/300</t>
  </si>
  <si>
    <t>DRAP 
180/290</t>
  </si>
  <si>
    <t>ESS. DE BAIN 
70/140</t>
  </si>
  <si>
    <t>ESS. MASSAGE 
70/200</t>
  </si>
  <si>
    <t>H. COUETTE
145/240</t>
  </si>
  <si>
    <t>H. COUETTE
205/240</t>
  </si>
  <si>
    <t>H. COUETTE
320/240</t>
  </si>
  <si>
    <t>H. COUETTE</t>
  </si>
  <si>
    <t xml:space="preserve">Droit fixe : </t>
  </si>
  <si>
    <t>Total blanchisserie :</t>
  </si>
  <si>
    <t>Fiche Atelier</t>
  </si>
  <si>
    <t xml:space="preserve">                   </t>
  </si>
  <si>
    <t>TAIE 
63/63</t>
  </si>
  <si>
    <t>ESS. TOILETTE 
50/100</t>
  </si>
  <si>
    <t>TAPIS BAIN</t>
  </si>
  <si>
    <t>LGT</t>
  </si>
  <si>
    <t>LINGETTE</t>
  </si>
  <si>
    <t>SV</t>
  </si>
  <si>
    <t>SERVIETTE 45/45</t>
  </si>
  <si>
    <t>CHT</t>
  </si>
  <si>
    <t>CHEMIN DE TABLE</t>
  </si>
  <si>
    <t>GANT DE 
TOILETTE</t>
  </si>
  <si>
    <t xml:space="preserve">TOTAL : </t>
  </si>
  <si>
    <t>H. COUETTE
2 PERSONNES</t>
  </si>
  <si>
    <t>H. COUETTE
1 PERSONNE</t>
  </si>
  <si>
    <t>ESS. DE BAIN
PETIT</t>
  </si>
  <si>
    <t>ESS. DE BAIN
GRAND</t>
  </si>
  <si>
    <t>K</t>
  </si>
  <si>
    <t>V</t>
  </si>
  <si>
    <t>VESTE</t>
  </si>
  <si>
    <t>N</t>
  </si>
  <si>
    <t>NAPPE</t>
  </si>
  <si>
    <t>BAP</t>
  </si>
  <si>
    <t>BAG</t>
  </si>
  <si>
    <t>SAL</t>
  </si>
  <si>
    <t>SALOPETTE</t>
  </si>
  <si>
    <t>P</t>
  </si>
  <si>
    <t>EP</t>
  </si>
  <si>
    <t>ESS. EPONGE</t>
  </si>
  <si>
    <t>COU</t>
  </si>
  <si>
    <t>COUETTE</t>
  </si>
  <si>
    <t>KILO DE LINGE</t>
  </si>
  <si>
    <t>K1</t>
  </si>
  <si>
    <t>KIT 1 PERSONNE</t>
  </si>
  <si>
    <t>K2</t>
  </si>
  <si>
    <t>KIT 2 PERSONNES</t>
  </si>
  <si>
    <t>HE</t>
  </si>
  <si>
    <t>HOUSSE ELASTIQUE</t>
  </si>
  <si>
    <t>O</t>
  </si>
  <si>
    <t>HCOU</t>
  </si>
  <si>
    <t>PL</t>
  </si>
  <si>
    <t>TAB</t>
  </si>
  <si>
    <t>SET</t>
  </si>
  <si>
    <t>SET DE TABLE</t>
  </si>
  <si>
    <t>ESS. DE BAIN
TRES GRAND</t>
  </si>
  <si>
    <t>EB</t>
  </si>
  <si>
    <t>EB+</t>
  </si>
  <si>
    <t>EB++</t>
  </si>
  <si>
    <t>EB-</t>
  </si>
  <si>
    <t>E</t>
  </si>
  <si>
    <t>EV</t>
  </si>
  <si>
    <t>G</t>
  </si>
  <si>
    <t>Info divers</t>
  </si>
  <si>
    <t>d290</t>
  </si>
  <si>
    <t>hc145</t>
  </si>
  <si>
    <t>PROT MAT B2P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</si>
</sst>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€&quot;;[Red]\-#,##0\ &quot;€&quot;"/>
    <numFmt numFmtId="8" formatCode="#,##0.00\ &quot;€&quot;;[Red]\-#,##0.00\ &quot;€&quot;"/>
    <numFmt numFmtId="43" formatCode="_-* #,##0.00\ _€_-;\-* #,##0.00\ _€_-;_-* &quot;-&quot;??\ _€_-;_-@_-"/>
    <numFmt numFmtId="164" formatCode="d/mm/yyyy;@"/>
    <numFmt numFmtId="165" formatCode="#,##0.00\ &quot;€&quot;"/>
    <numFmt numFmtId="166" formatCode="[$-F800]dddd\,\ mmmm\ dd\,\ yyyy"/>
    <numFmt numFmtId="167" formatCode="0\ \x"/>
    <numFmt numFmtId="168" formatCode="#,##0\ &quot;€&quot;\ \=\ "/>
    <numFmt numFmtId="169" formatCode="#,##0\ \p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ell MT"/>
      <family val="1"/>
    </font>
    <font>
      <b/>
      <sz val="14"/>
      <color theme="2" tint="-0.749992370372631"/>
      <name val="Bell MT"/>
      <family val="1"/>
    </font>
    <font>
      <b/>
      <sz val="11"/>
      <color theme="1"/>
      <name val="Calibri"/>
      <family val="2"/>
      <scheme val="minor"/>
    </font>
    <font>
      <b/>
      <i/>
      <u/>
      <sz val="15"/>
      <color theme="3"/>
      <name val="Calibri"/>
      <family val="2"/>
      <scheme val="minor"/>
    </font>
    <font>
      <b/>
      <i/>
      <sz val="14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3" tint="0.39997558519241921"/>
      <name val="Calibri"/>
      <family val="2"/>
      <scheme val="minor"/>
    </font>
    <font>
      <sz val="12"/>
      <color rgb="FF222222"/>
      <name val="Arial"/>
      <family val="2"/>
    </font>
    <font>
      <sz val="22"/>
      <color theme="1"/>
      <name val="Calibri"/>
      <family val="2"/>
      <scheme val="minor"/>
    </font>
    <font>
      <b/>
      <i/>
      <sz val="15"/>
      <color theme="3"/>
      <name val="Calibri"/>
      <family val="2"/>
      <scheme val="minor"/>
    </font>
    <font>
      <sz val="11"/>
      <color rgb="FF303030"/>
      <name val="Arial"/>
      <family val="2"/>
    </font>
    <font>
      <sz val="22"/>
      <color rgb="FF30303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u/>
      <sz val="14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04">
    <xf numFmtId="0" fontId="0" fillId="0" borderId="0" xfId="0"/>
    <xf numFmtId="0" fontId="0" fillId="0" borderId="0" xfId="0" applyFill="1"/>
    <xf numFmtId="0" fontId="0" fillId="0" borderId="0" xfId="0" applyFont="1" applyFill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left" indent="1"/>
    </xf>
    <xf numFmtId="0" fontId="7" fillId="0" borderId="4" xfId="0" applyFont="1" applyFill="1" applyBorder="1" applyAlignment="1">
      <alignment horizontal="left" indent="1"/>
    </xf>
    <xf numFmtId="0" fontId="0" fillId="0" borderId="0" xfId="0" applyFill="1" applyAlignment="1">
      <alignment horizontal="right" indent="1"/>
    </xf>
    <xf numFmtId="0" fontId="3" fillId="0" borderId="6" xfId="0" applyFont="1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0" fontId="0" fillId="0" borderId="4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1"/>
    </xf>
    <xf numFmtId="165" fontId="0" fillId="0" borderId="3" xfId="0" applyNumberFormat="1" applyFill="1" applyBorder="1" applyAlignment="1">
      <alignment horizontal="right" indent="1"/>
    </xf>
    <xf numFmtId="8" fontId="3" fillId="0" borderId="2" xfId="0" applyNumberFormat="1" applyFont="1" applyFill="1" applyBorder="1" applyAlignment="1">
      <alignment horizontal="right" inden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 indent="1"/>
    </xf>
    <xf numFmtId="0" fontId="1" fillId="2" borderId="4" xfId="2" applyBorder="1" applyAlignment="1">
      <alignment horizontal="left" indent="1"/>
    </xf>
    <xf numFmtId="165" fontId="1" fillId="2" borderId="3" xfId="2" applyNumberFormat="1" applyBorder="1" applyAlignment="1">
      <alignment horizontal="right" indent="1"/>
    </xf>
    <xf numFmtId="0" fontId="1" fillId="2" borderId="0" xfId="2"/>
    <xf numFmtId="0" fontId="0" fillId="2" borderId="4" xfId="2" applyFont="1" applyBorder="1" applyAlignment="1">
      <alignment horizontal="left" indent="1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top"/>
    </xf>
    <xf numFmtId="0" fontId="1" fillId="2" borderId="0" xfId="2" applyAlignment="1">
      <alignment vertical="top"/>
    </xf>
    <xf numFmtId="0" fontId="0" fillId="0" borderId="0" xfId="0" applyFill="1" applyAlignment="1">
      <alignment vertical="top"/>
    </xf>
    <xf numFmtId="165" fontId="1" fillId="2" borderId="3" xfId="2" applyNumberFormat="1" applyBorder="1" applyAlignment="1">
      <alignment horizontal="right" vertical="top" indent="1"/>
    </xf>
    <xf numFmtId="0" fontId="1" fillId="2" borderId="4" xfId="2" applyBorder="1" applyAlignment="1">
      <alignment horizontal="left" vertical="top" indent="1"/>
    </xf>
    <xf numFmtId="0" fontId="0" fillId="2" borderId="4" xfId="2" applyFont="1" applyBorder="1" applyAlignment="1">
      <alignment horizontal="left" vertical="top" wrapText="1" indent="1"/>
    </xf>
    <xf numFmtId="167" fontId="0" fillId="0" borderId="0" xfId="0" applyNumberFormat="1" applyFont="1" applyFill="1"/>
    <xf numFmtId="168" fontId="0" fillId="0" borderId="0" xfId="0" applyNumberFormat="1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left"/>
    </xf>
    <xf numFmtId="6" fontId="0" fillId="0" borderId="0" xfId="0" applyNumberFormat="1" applyFont="1" applyFill="1" applyAlignment="1">
      <alignment horizontal="right" indent="1"/>
    </xf>
    <xf numFmtId="0" fontId="12" fillId="0" borderId="0" xfId="0" applyFont="1" applyFill="1" applyBorder="1" applyAlignment="1">
      <alignment horizontal="right"/>
    </xf>
    <xf numFmtId="0" fontId="1" fillId="2" borderId="7" xfId="2" applyBorder="1" applyAlignment="1">
      <alignment horizontal="left" indent="1"/>
    </xf>
    <xf numFmtId="165" fontId="1" fillId="2" borderId="5" xfId="2" applyNumberFormat="1" applyBorder="1" applyAlignment="1">
      <alignment horizontal="right" indent="1"/>
    </xf>
    <xf numFmtId="0" fontId="0" fillId="5" borderId="0" xfId="0" applyFill="1" applyAlignment="1" applyProtection="1">
      <alignment horizontal="center"/>
    </xf>
    <xf numFmtId="0" fontId="0" fillId="5" borderId="0" xfId="0" applyFill="1" applyProtection="1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ont="1" applyFill="1" applyProtection="1"/>
    <xf numFmtId="0" fontId="0" fillId="5" borderId="0" xfId="0" applyFont="1" applyFill="1" applyProtection="1"/>
    <xf numFmtId="0" fontId="0" fillId="0" borderId="0" xfId="0" applyFill="1" applyAlignment="1" applyProtection="1">
      <alignment horizontal="center" vertical="top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/>
    </xf>
    <xf numFmtId="0" fontId="5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left"/>
    </xf>
    <xf numFmtId="0" fontId="0" fillId="5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right"/>
    </xf>
    <xf numFmtId="14" fontId="15" fillId="0" borderId="11" xfId="0" applyNumberFormat="1" applyFont="1" applyFill="1" applyBorder="1" applyAlignment="1" applyProtection="1">
      <alignment horizontal="center"/>
      <protection locked="0"/>
    </xf>
    <xf numFmtId="14" fontId="15" fillId="0" borderId="3" xfId="0" applyNumberFormat="1" applyFont="1" applyFill="1" applyBorder="1" applyAlignment="1" applyProtection="1">
      <alignment horizontal="center"/>
      <protection locked="0"/>
    </xf>
    <xf numFmtId="14" fontId="15" fillId="0" borderId="2" xfId="0" applyNumberFormat="1" applyFont="1" applyFill="1" applyBorder="1" applyAlignment="1" applyProtection="1">
      <alignment horizontal="center"/>
      <protection locked="0"/>
    </xf>
    <xf numFmtId="164" fontId="4" fillId="3" borderId="2" xfId="0" applyNumberFormat="1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center"/>
    </xf>
    <xf numFmtId="169" fontId="16" fillId="3" borderId="2" xfId="0" applyNumberFormat="1" applyFont="1" applyFill="1" applyBorder="1" applyAlignment="1" applyProtection="1">
      <alignment horizontal="right" vertical="center" indent="1"/>
    </xf>
    <xf numFmtId="169" fontId="16" fillId="3" borderId="1" xfId="0" applyNumberFormat="1" applyFont="1" applyFill="1" applyBorder="1" applyAlignment="1" applyProtection="1">
      <alignment horizontal="right" vertical="center" indent="1"/>
    </xf>
    <xf numFmtId="0" fontId="16" fillId="0" borderId="0" xfId="0" applyFont="1" applyFill="1"/>
    <xf numFmtId="14" fontId="15" fillId="0" borderId="11" xfId="0" applyNumberFormat="1" applyFont="1" applyFill="1" applyBorder="1" applyAlignment="1" applyProtection="1">
      <alignment horizontal="center"/>
    </xf>
    <xf numFmtId="14" fontId="15" fillId="0" borderId="3" xfId="0" applyNumberFormat="1" applyFont="1" applyFill="1" applyBorder="1" applyAlignment="1" applyProtection="1">
      <alignment horizontal="center"/>
    </xf>
    <xf numFmtId="14" fontId="15" fillId="0" borderId="2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right"/>
    </xf>
    <xf numFmtId="167" fontId="16" fillId="0" borderId="0" xfId="0" applyNumberFormat="1" applyFont="1" applyFill="1"/>
    <xf numFmtId="168" fontId="16" fillId="0" borderId="0" xfId="0" applyNumberFormat="1" applyFont="1" applyFill="1" applyAlignment="1">
      <alignment horizontal="left"/>
    </xf>
    <xf numFmtId="6" fontId="16" fillId="0" borderId="0" xfId="0" applyNumberFormat="1" applyFont="1" applyFill="1" applyAlignment="1">
      <alignment horizontal="right" indent="1"/>
    </xf>
    <xf numFmtId="0" fontId="18" fillId="0" borderId="0" xfId="0" applyFont="1" applyFill="1" applyBorder="1" applyAlignment="1">
      <alignment horizontal="left"/>
    </xf>
    <xf numFmtId="0" fontId="13" fillId="0" borderId="0" xfId="0" applyFont="1" applyProtection="1"/>
    <xf numFmtId="0" fontId="4" fillId="0" borderId="2" xfId="0" applyFont="1" applyFill="1" applyBorder="1" applyAlignment="1" applyProtection="1">
      <alignment horizontal="center" vertical="top" wrapText="1"/>
    </xf>
    <xf numFmtId="0" fontId="0" fillId="0" borderId="13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/>
      <protection locked="0"/>
    </xf>
    <xf numFmtId="0" fontId="16" fillId="0" borderId="3" xfId="0" applyFont="1" applyFill="1" applyBorder="1" applyAlignment="1" applyProtection="1">
      <alignment horizontal="center"/>
      <protection locked="0"/>
    </xf>
    <xf numFmtId="0" fontId="16" fillId="0" borderId="2" xfId="0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166" fontId="0" fillId="0" borderId="0" xfId="0" applyNumberFormat="1" applyFill="1" applyProtection="1"/>
    <xf numFmtId="0" fontId="16" fillId="0" borderId="0" xfId="0" applyFont="1" applyFill="1" applyProtection="1"/>
    <xf numFmtId="165" fontId="17" fillId="0" borderId="11" xfId="0" applyNumberFormat="1" applyFont="1" applyFill="1" applyBorder="1" applyAlignment="1" applyProtection="1">
      <alignment horizontal="right" vertical="center" indent="1"/>
    </xf>
    <xf numFmtId="165" fontId="17" fillId="0" borderId="2" xfId="0" applyNumberFormat="1" applyFont="1" applyFill="1" applyBorder="1" applyAlignment="1" applyProtection="1">
      <alignment horizontal="right" vertical="center" indent="1"/>
    </xf>
    <xf numFmtId="165" fontId="16" fillId="4" borderId="1" xfId="0" applyNumberFormat="1" applyFont="1" applyFill="1" applyBorder="1" applyAlignment="1" applyProtection="1">
      <alignment horizontal="right" indent="1"/>
    </xf>
    <xf numFmtId="165" fontId="0" fillId="0" borderId="0" xfId="0" applyNumberFormat="1" applyFont="1" applyFill="1" applyAlignment="1" applyProtection="1">
      <alignment horizontal="right" indent="1"/>
    </xf>
    <xf numFmtId="165" fontId="16" fillId="0" borderId="0" xfId="0" applyNumberFormat="1" applyFont="1" applyFill="1" applyAlignment="1" applyProtection="1">
      <alignment horizontal="right" indent="1"/>
    </xf>
    <xf numFmtId="0" fontId="14" fillId="0" borderId="0" xfId="0" applyFont="1" applyProtection="1">
      <protection locked="0"/>
    </xf>
    <xf numFmtId="0" fontId="11" fillId="0" borderId="0" xfId="0" applyFont="1" applyFill="1" applyAlignment="1" applyProtection="1">
      <alignment horizontal="left"/>
      <protection locked="0"/>
    </xf>
    <xf numFmtId="169" fontId="16" fillId="3" borderId="2" xfId="0" applyNumberFormat="1" applyFont="1" applyFill="1" applyBorder="1" applyAlignment="1" applyProtection="1">
      <alignment horizontal="center" vertical="center"/>
    </xf>
    <xf numFmtId="169" fontId="16" fillId="3" borderId="1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>
      <alignment horizontal="right"/>
    </xf>
    <xf numFmtId="0" fontId="0" fillId="2" borderId="4" xfId="2" applyFont="1" applyBorder="1" applyAlignment="1">
      <alignment horizontal="left" vertical="top" indent="1"/>
    </xf>
    <xf numFmtId="0" fontId="4" fillId="0" borderId="0" xfId="0" applyFont="1" applyFill="1" applyAlignment="1" applyProtection="1">
      <alignment horizontal="left" indent="1"/>
      <protection locked="0"/>
    </xf>
    <xf numFmtId="0" fontId="19" fillId="0" borderId="0" xfId="0" applyFont="1" applyFill="1" applyAlignment="1">
      <alignment horizontal="center"/>
    </xf>
    <xf numFmtId="164" fontId="4" fillId="0" borderId="12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Alignment="1" applyProtection="1">
      <alignment horizontal="center"/>
    </xf>
  </cellXfs>
  <cellStyles count="3">
    <cellStyle name="40 % - Accent4" xfId="2" builtinId="43"/>
    <cellStyle name="Milliers 2" xfId="1"/>
    <cellStyle name="Normal" xfId="0" builtinId="0"/>
  </cellStyles>
  <dxfs count="2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rgb="FFFFE699"/>
          <bgColor rgb="FFFFFFFF"/>
        </patternFill>
      </fill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2" tint="-0.749992370372631"/>
        <name val="Bell MT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2:D209" totalsRowShown="0" headerRowDxfId="15" headerRowBorderDxfId="14" tableBorderDxfId="13">
  <autoFilter ref="A2:D209"/>
  <sortState ref="A3:D197">
    <sortCondition sortBy="cellColor" ref="B2:B197" dxfId="12"/>
  </sortState>
  <tableColumns count="4">
    <tableColumn id="1" name="Code" dataDxfId="11"/>
    <tableColumn id="2" name="Désignation"/>
    <tableColumn id="3" name="PU HT" dataDxfId="10"/>
    <tableColumn id="4" name="Colonne1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Zeros="0" tabSelected="1" view="pageBreakPreview" zoomScale="85" zoomScaleNormal="100" zoomScaleSheetLayoutView="85" workbookViewId="0">
      <selection activeCell="E25" sqref="E25"/>
    </sheetView>
  </sheetViews>
  <sheetFormatPr baseColWidth="10" defaultColWidth="11.5703125" defaultRowHeight="15" x14ac:dyDescent="0.25"/>
  <cols>
    <col min="1" max="1" width="11.7109375" style="45" customWidth="1"/>
    <col min="2" max="13" width="14.28515625" style="44" customWidth="1"/>
    <col min="14" max="16384" width="11.5703125" style="44"/>
  </cols>
  <sheetData>
    <row r="1" spans="1:25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x14ac:dyDescent="0.25"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28.5" x14ac:dyDescent="0.45">
      <c r="B3" s="93" t="str">
        <f ca="1">MID(CELL("filename",A1),FIND("[",CELL("filename",A1))+1,SUM(FIND({"[";"]"},CELL("filename",A1))*{-1;1})-6)</f>
        <v>Test Manoir</v>
      </c>
      <c r="M3" s="56" t="s">
        <v>343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x14ac:dyDescent="0.25">
      <c r="B4" s="75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s="46" customFormat="1" x14ac:dyDescent="0.25">
      <c r="A5" s="45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9" customFormat="1" x14ac:dyDescent="0.25">
      <c r="A6" s="45"/>
      <c r="B6" s="27" t="s">
        <v>317</v>
      </c>
      <c r="C6" s="27" t="s">
        <v>318</v>
      </c>
      <c r="D6" s="27" t="s">
        <v>396</v>
      </c>
      <c r="E6" s="27" t="s">
        <v>397</v>
      </c>
      <c r="F6" s="27" t="s">
        <v>323</v>
      </c>
      <c r="G6" s="27" t="s">
        <v>261</v>
      </c>
      <c r="H6" s="27" t="s">
        <v>320</v>
      </c>
      <c r="I6" s="27" t="s">
        <v>391</v>
      </c>
      <c r="J6" s="27" t="s">
        <v>261</v>
      </c>
      <c r="K6" s="27" t="s">
        <v>261</v>
      </c>
      <c r="L6" s="27" t="s">
        <v>188</v>
      </c>
      <c r="M6" s="27" t="s">
        <v>352</v>
      </c>
    </row>
    <row r="7" spans="1:25" s="28" customFormat="1" ht="30" x14ac:dyDescent="0.25">
      <c r="A7" s="48"/>
      <c r="B7" s="76" t="str">
        <f>IF(B6="","",VLOOKUP(B6,Articles!$A$3:$C$210,2, FALSE))</f>
        <v>DRAP 
180/290</v>
      </c>
      <c r="C7" s="76" t="str">
        <f>IF(C6="","",VLOOKUP(C6,Articles!$A$3:$C$210,2, FALSE))</f>
        <v>DRAP
240/290</v>
      </c>
      <c r="D7" s="76" t="str">
        <f>IF(D6="","",VLOOKUP(D6,Articles!$A$3:$C$210,2, FALSE))</f>
        <v>DRAP 
290/300</v>
      </c>
      <c r="E7" s="76" t="str">
        <f>IF(E6="","",VLOOKUP(E6,Articles!$A$3:$C$210,2, FALSE))</f>
        <v>H. COUETTE
145/240</v>
      </c>
      <c r="F7" s="76" t="str">
        <f>IF(F6="","",VLOOKUP(F6,Articles!$A$3:$C$210,2, FALSE))</f>
        <v>H. COUETTE
320/240</v>
      </c>
      <c r="G7" s="76" t="str">
        <f>IF(G6="","",VLOOKUP(G6,Articles!$A$3:$C$210,2, FALSE))</f>
        <v>TAIE 
63/63</v>
      </c>
      <c r="H7" s="76" t="str">
        <f>IF(H6="","",VLOOKUP(H6,Articles!$A$3:$C$210,2, FALSE))</f>
        <v>ESS. TOILETTE 
50/100</v>
      </c>
      <c r="I7" s="76" t="str">
        <f>IF(I6="","",VLOOKUP(I6,Articles!$A$3:$C$210,2, FALSE))</f>
        <v>ESS. DE BAIN
PETIT</v>
      </c>
      <c r="J7" s="76" t="str">
        <f>IF(J6="","",VLOOKUP(J6,Articles!$A$3:$C$210,2, FALSE))</f>
        <v>TAIE 
63/63</v>
      </c>
      <c r="K7" s="76" t="str">
        <f>IF(K6="","",VLOOKUP(K6,Articles!$A$3:$C$210,2, FALSE))</f>
        <v>TAIE 
63/63</v>
      </c>
      <c r="L7" s="76" t="str">
        <f>IF(L6="","",VLOOKUP(L6,Articles!$A$3:$C$210,2, FALSE))</f>
        <v>PROTEGE MATELAS</v>
      </c>
      <c r="M7" s="76" t="str">
        <f>IF(M6="","",VLOOKUP(M6,Articles!$A$3:$C$210,2, FALSE))</f>
        <v>CHEMIN DE TABLE</v>
      </c>
    </row>
    <row r="8" spans="1:25" s="2" customFormat="1" ht="6.75" customHeight="1" x14ac:dyDescent="0.25">
      <c r="A8" s="49"/>
      <c r="B8" s="77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25" s="46" customFormat="1" ht="18.75" x14ac:dyDescent="0.3">
      <c r="A9" s="57">
        <v>43618</v>
      </c>
      <c r="B9" s="79">
        <f>30+1</f>
        <v>31</v>
      </c>
      <c r="C9" s="79">
        <v>5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s="46" customFormat="1" ht="18.75" x14ac:dyDescent="0.3">
      <c r="A10" s="58"/>
      <c r="B10" s="80"/>
      <c r="C10" s="80">
        <v>40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s="46" customFormat="1" ht="18.75" x14ac:dyDescent="0.3">
      <c r="A11" s="58">
        <v>43622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>
        <v>10</v>
      </c>
      <c r="M11" s="80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s="46" customFormat="1" ht="18.75" x14ac:dyDescent="0.3">
      <c r="A12" s="58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s="46" customFormat="1" ht="18.75" x14ac:dyDescent="0.3">
      <c r="A13" s="58">
        <v>30</v>
      </c>
      <c r="B13" s="80"/>
      <c r="C13" s="80"/>
      <c r="D13" s="80">
        <v>16</v>
      </c>
      <c r="E13" s="80"/>
      <c r="F13" s="80"/>
      <c r="G13" s="80"/>
      <c r="H13" s="80"/>
      <c r="I13" s="80"/>
      <c r="J13" s="80"/>
      <c r="K13" s="80"/>
      <c r="L13" s="80"/>
      <c r="M13" s="80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s="46" customFormat="1" ht="18.75" x14ac:dyDescent="0.3">
      <c r="A14" s="58"/>
      <c r="B14" s="80"/>
      <c r="C14" s="80"/>
      <c r="D14" s="80">
        <v>6</v>
      </c>
      <c r="E14" s="80"/>
      <c r="F14" s="80"/>
      <c r="G14" s="80"/>
      <c r="H14" s="80"/>
      <c r="I14" s="80"/>
      <c r="J14" s="80"/>
      <c r="K14" s="80"/>
      <c r="L14" s="80"/>
      <c r="M14" s="80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s="46" customFormat="1" ht="18.75" x14ac:dyDescent="0.3">
      <c r="A15" s="58"/>
      <c r="B15" s="80"/>
      <c r="C15" s="80"/>
      <c r="D15" s="80">
        <v>4</v>
      </c>
      <c r="E15" s="80"/>
      <c r="F15" s="80"/>
      <c r="G15" s="80"/>
      <c r="H15" s="80"/>
      <c r="I15" s="80"/>
      <c r="J15" s="80"/>
      <c r="K15" s="80"/>
      <c r="L15" s="80"/>
      <c r="M15" s="80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s="46" customFormat="1" ht="18.75" x14ac:dyDescent="0.3">
      <c r="A16" s="58">
        <v>43498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s="46" customFormat="1" ht="18.75" x14ac:dyDescent="0.3">
      <c r="A17" s="58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s="46" customFormat="1" ht="18.75" x14ac:dyDescent="0.3">
      <c r="A18" s="58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s="46" customFormat="1" ht="18.75" x14ac:dyDescent="0.3">
      <c r="A19" s="58">
        <v>6</v>
      </c>
      <c r="B19" s="80">
        <v>1</v>
      </c>
      <c r="C19" s="80"/>
      <c r="D19" s="80">
        <v>3</v>
      </c>
      <c r="E19" s="80"/>
      <c r="F19" s="80"/>
      <c r="G19" s="80"/>
      <c r="H19" s="80"/>
      <c r="I19" s="80"/>
      <c r="J19" s="80"/>
      <c r="K19" s="80"/>
      <c r="L19" s="80"/>
      <c r="M19" s="80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s="46" customFormat="1" ht="18.75" x14ac:dyDescent="0.3">
      <c r="A20" s="58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s="46" customFormat="1" ht="18.75" x14ac:dyDescent="0.3">
      <c r="A21" s="58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s="46" customFormat="1" ht="18.75" x14ac:dyDescent="0.3">
      <c r="A22" s="58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s="46" customFormat="1" ht="18.75" x14ac:dyDescent="0.3">
      <c r="A23" s="58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s="46" customFormat="1" ht="18.75" x14ac:dyDescent="0.3">
      <c r="A24" s="58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s="46" customFormat="1" ht="18.75" x14ac:dyDescent="0.3">
      <c r="A25" s="58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s="46" customFormat="1" ht="18.75" x14ac:dyDescent="0.3">
      <c r="A26" s="58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s="46" customFormat="1" ht="18.75" x14ac:dyDescent="0.3">
      <c r="A27" s="59"/>
      <c r="B27" s="81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s="2" customFormat="1" ht="18.75" x14ac:dyDescent="0.25">
      <c r="A28" s="60" t="s">
        <v>329</v>
      </c>
      <c r="B28" s="64">
        <f t="shared" ref="B28:M28" si="0">SUM(B9:B27)</f>
        <v>32</v>
      </c>
      <c r="C28" s="65">
        <f t="shared" si="0"/>
        <v>45</v>
      </c>
      <c r="D28" s="65">
        <f t="shared" si="0"/>
        <v>29</v>
      </c>
      <c r="E28" s="65">
        <f t="shared" si="0"/>
        <v>0</v>
      </c>
      <c r="F28" s="65">
        <f t="shared" si="0"/>
        <v>0</v>
      </c>
      <c r="G28" s="65">
        <f t="shared" si="0"/>
        <v>0</v>
      </c>
      <c r="H28" s="65">
        <f t="shared" si="0"/>
        <v>0</v>
      </c>
      <c r="I28" s="65">
        <f t="shared" si="0"/>
        <v>0</v>
      </c>
      <c r="J28" s="65">
        <f t="shared" si="0"/>
        <v>0</v>
      </c>
      <c r="K28" s="65">
        <f t="shared" si="0"/>
        <v>0</v>
      </c>
      <c r="L28" s="65">
        <f t="shared" si="0"/>
        <v>10</v>
      </c>
      <c r="M28" s="65">
        <f t="shared" si="0"/>
        <v>0</v>
      </c>
    </row>
    <row r="29" spans="1:25" s="46" customForma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s="46" customFormat="1" x14ac:dyDescent="0.25">
      <c r="A30" s="98" t="s">
        <v>395</v>
      </c>
      <c r="B30" s="82"/>
      <c r="C30" s="82" t="s">
        <v>398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s="46" customFormat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s="46" customFormat="1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s="46" customFormat="1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 s="46" customForma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s="46" customFormat="1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s="46" customFormat="1" ht="19.5" x14ac:dyDescent="0.3">
      <c r="A36" s="83"/>
      <c r="B36" s="84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s="46" customFormat="1" ht="19.5" x14ac:dyDescent="0.3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5" s="46" customFormat="1" ht="19.5" x14ac:dyDescent="0.3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25" s="46" customFormat="1" ht="19.5" x14ac:dyDescent="0.3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s="46" customFormat="1" ht="19.5" x14ac:dyDescent="0.3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25" s="46" customFormat="1" ht="18.75" x14ac:dyDescent="0.3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1:25" s="46" customFormat="1" x14ac:dyDescent="0.25">
      <c r="A42" s="55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25" s="46" customFormat="1" x14ac:dyDescent="0.25">
      <c r="A43" s="55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x14ac:dyDescent="0.2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x14ac:dyDescent="0.2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x14ac:dyDescent="0.25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x14ac:dyDescent="0.25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x14ac:dyDescent="0.2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x14ac:dyDescent="0.25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x14ac:dyDescent="0.25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x14ac:dyDescent="0.25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x14ac:dyDescent="0.25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x14ac:dyDescent="0.2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</sheetData>
  <conditionalFormatting sqref="B9 B11">
    <cfRule type="expression" dxfId="24" priority="9">
      <formula>AND($A9&gt;1)</formula>
    </cfRule>
  </conditionalFormatting>
  <conditionalFormatting sqref="C9:M9 C11:M11">
    <cfRule type="expression" dxfId="23" priority="8">
      <formula>AND($A9&gt;1)</formula>
    </cfRule>
  </conditionalFormatting>
  <conditionalFormatting sqref="A9 A11">
    <cfRule type="expression" dxfId="22" priority="7">
      <formula>AND($A9&gt;1)</formula>
    </cfRule>
  </conditionalFormatting>
  <conditionalFormatting sqref="B10">
    <cfRule type="expression" dxfId="21" priority="6">
      <formula>AND($A10&gt;1)</formula>
    </cfRule>
  </conditionalFormatting>
  <conditionalFormatting sqref="C10:M10">
    <cfRule type="expression" dxfId="20" priority="5">
      <formula>AND($A10&gt;1)</formula>
    </cfRule>
  </conditionalFormatting>
  <conditionalFormatting sqref="A10">
    <cfRule type="expression" dxfId="19" priority="4">
      <formula>AND($A10&gt;1)</formula>
    </cfRule>
  </conditionalFormatting>
  <conditionalFormatting sqref="B12:B27">
    <cfRule type="expression" dxfId="18" priority="3">
      <formula>AND($A12&gt;1)</formula>
    </cfRule>
  </conditionalFormatting>
  <conditionalFormatting sqref="C12:M27">
    <cfRule type="expression" dxfId="17" priority="2">
      <formula>AND($A12&gt;1)</formula>
    </cfRule>
  </conditionalFormatting>
  <conditionalFormatting sqref="A12:A27">
    <cfRule type="expression" dxfId="16" priority="1">
      <formula>AND($A12&gt;1)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18" orientation="landscape" r:id="rId1"/>
  <headerFooter>
    <oddFooter>&amp;CNet Bauche&amp;Rpage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Articles!$A$3:$A$210</xm:f>
          </x14:formula1>
          <xm:sqref>B6:M6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0"/>
  <sheetViews>
    <sheetView view="pageBreakPreview" topLeftCell="A3" zoomScaleNormal="85" zoomScaleSheetLayoutView="100" workbookViewId="0">
      <selection activeCell="B47" sqref="B47"/>
    </sheetView>
  </sheetViews>
  <sheetFormatPr baseColWidth="10" defaultColWidth="11.5703125" defaultRowHeight="15" x14ac:dyDescent="0.25"/>
  <cols>
    <col min="1" max="1" width="13.140625" style="10" bestFit="1" customWidth="1"/>
    <col min="2" max="2" width="34.85546875" style="10" bestFit="1" customWidth="1"/>
    <col min="3" max="3" width="19.85546875" style="12" customWidth="1"/>
    <col min="4" max="4" width="19.140625" style="1" customWidth="1"/>
    <col min="5" max="16384" width="11.5703125" style="1"/>
  </cols>
  <sheetData>
    <row r="2" spans="1:4" ht="20.25" thickBot="1" x14ac:dyDescent="0.4">
      <c r="A2" s="19" t="s">
        <v>305</v>
      </c>
      <c r="B2" s="20" t="s">
        <v>0</v>
      </c>
      <c r="C2" s="21" t="s">
        <v>304</v>
      </c>
      <c r="D2" s="20" t="s">
        <v>316</v>
      </c>
    </row>
    <row r="3" spans="1:4" x14ac:dyDescent="0.25">
      <c r="A3" s="26" t="s">
        <v>366</v>
      </c>
      <c r="B3" s="40" t="s">
        <v>325</v>
      </c>
      <c r="C3" s="41"/>
      <c r="D3" s="25"/>
    </row>
    <row r="4" spans="1:4" x14ac:dyDescent="0.25">
      <c r="A4" s="26" t="s">
        <v>365</v>
      </c>
      <c r="B4" s="23" t="s">
        <v>326</v>
      </c>
      <c r="C4" s="24"/>
      <c r="D4" s="25"/>
    </row>
    <row r="5" spans="1:4" x14ac:dyDescent="0.25">
      <c r="A5" s="32" t="s">
        <v>352</v>
      </c>
      <c r="B5" s="33" t="s">
        <v>353</v>
      </c>
      <c r="C5" s="31">
        <v>8</v>
      </c>
      <c r="D5" s="29"/>
    </row>
    <row r="6" spans="1:4" x14ac:dyDescent="0.25">
      <c r="A6" s="32" t="s">
        <v>372</v>
      </c>
      <c r="B6" s="33" t="s">
        <v>373</v>
      </c>
      <c r="C6" s="31"/>
      <c r="D6" s="29"/>
    </row>
    <row r="7" spans="1:4" x14ac:dyDescent="0.25">
      <c r="A7" s="23" t="s">
        <v>324</v>
      </c>
      <c r="B7" s="23" t="s">
        <v>93</v>
      </c>
      <c r="C7" s="24">
        <v>2</v>
      </c>
      <c r="D7" s="25"/>
    </row>
    <row r="8" spans="1:4" ht="30" x14ac:dyDescent="0.25">
      <c r="A8" s="32" t="s">
        <v>317</v>
      </c>
      <c r="B8" s="33" t="s">
        <v>334</v>
      </c>
      <c r="C8" s="31">
        <v>10</v>
      </c>
      <c r="D8" s="29"/>
    </row>
    <row r="9" spans="1:4" ht="30" x14ac:dyDescent="0.25">
      <c r="A9" s="32" t="s">
        <v>322</v>
      </c>
      <c r="B9" s="33" t="s">
        <v>333</v>
      </c>
      <c r="C9" s="31">
        <v>12</v>
      </c>
      <c r="D9" s="29"/>
    </row>
    <row r="10" spans="1:4" x14ac:dyDescent="0.25">
      <c r="A10" s="23" t="s">
        <v>306</v>
      </c>
      <c r="B10" s="23" t="s">
        <v>87</v>
      </c>
      <c r="C10" s="24"/>
      <c r="D10" s="25"/>
    </row>
    <row r="11" spans="1:4" x14ac:dyDescent="0.25">
      <c r="A11" s="23" t="s">
        <v>307</v>
      </c>
      <c r="B11" s="23" t="s">
        <v>88</v>
      </c>
      <c r="C11" s="24"/>
      <c r="D11" s="25"/>
    </row>
    <row r="12" spans="1:4" ht="30" x14ac:dyDescent="0.25">
      <c r="A12" s="32" t="s">
        <v>318</v>
      </c>
      <c r="B12" s="33" t="s">
        <v>332</v>
      </c>
      <c r="C12" s="31">
        <v>15</v>
      </c>
      <c r="D12" s="29"/>
    </row>
    <row r="13" spans="1:4" ht="30" x14ac:dyDescent="0.25">
      <c r="A13" s="97" t="s">
        <v>388</v>
      </c>
      <c r="B13" s="33" t="s">
        <v>335</v>
      </c>
      <c r="C13" s="31">
        <v>15</v>
      </c>
      <c r="D13" s="29"/>
    </row>
    <row r="14" spans="1:4" ht="30" x14ac:dyDescent="0.25">
      <c r="A14" s="97" t="s">
        <v>389</v>
      </c>
      <c r="B14" s="33" t="s">
        <v>359</v>
      </c>
      <c r="C14" s="31"/>
      <c r="D14" s="29"/>
    </row>
    <row r="15" spans="1:4" ht="30" x14ac:dyDescent="0.25">
      <c r="A15" s="97" t="s">
        <v>390</v>
      </c>
      <c r="B15" s="33" t="s">
        <v>387</v>
      </c>
      <c r="C15" s="31"/>
      <c r="D15" s="29"/>
    </row>
    <row r="16" spans="1:4" ht="30" x14ac:dyDescent="0.25">
      <c r="A16" s="97" t="s">
        <v>391</v>
      </c>
      <c r="B16" s="33" t="s">
        <v>358</v>
      </c>
      <c r="C16" s="31"/>
      <c r="D16" s="29"/>
    </row>
    <row r="17" spans="1:4" x14ac:dyDescent="0.25">
      <c r="A17" s="26" t="s">
        <v>370</v>
      </c>
      <c r="B17" s="26" t="s">
        <v>371</v>
      </c>
      <c r="C17" s="24"/>
      <c r="D17" s="25"/>
    </row>
    <row r="18" spans="1:4" ht="30" x14ac:dyDescent="0.25">
      <c r="A18" s="32" t="s">
        <v>321</v>
      </c>
      <c r="B18" s="33" t="s">
        <v>336</v>
      </c>
      <c r="C18" s="31">
        <v>1.6</v>
      </c>
      <c r="D18" s="29"/>
    </row>
    <row r="19" spans="1:4" ht="30" x14ac:dyDescent="0.25">
      <c r="A19" s="32" t="s">
        <v>320</v>
      </c>
      <c r="B19" s="33" t="s">
        <v>346</v>
      </c>
      <c r="C19" s="31">
        <v>2.8</v>
      </c>
      <c r="D19" s="29"/>
    </row>
    <row r="20" spans="1:4" x14ac:dyDescent="0.25">
      <c r="A20" s="97" t="s">
        <v>392</v>
      </c>
      <c r="B20" s="33" t="s">
        <v>314</v>
      </c>
      <c r="C20" s="31"/>
      <c r="D20" s="29"/>
    </row>
    <row r="21" spans="1:4" x14ac:dyDescent="0.25">
      <c r="A21" s="97" t="s">
        <v>393</v>
      </c>
      <c r="B21" s="33" t="s">
        <v>104</v>
      </c>
      <c r="C21" s="31"/>
      <c r="D21" s="29"/>
    </row>
    <row r="22" spans="1:4" ht="30" x14ac:dyDescent="0.25">
      <c r="A22" s="97" t="s">
        <v>394</v>
      </c>
      <c r="B22" s="33" t="s">
        <v>354</v>
      </c>
      <c r="C22" s="31">
        <v>2</v>
      </c>
      <c r="D22" s="29"/>
    </row>
    <row r="23" spans="1:4" x14ac:dyDescent="0.25">
      <c r="A23" s="32" t="s">
        <v>121</v>
      </c>
      <c r="B23" s="33" t="s">
        <v>340</v>
      </c>
      <c r="C23" s="31">
        <v>3.2</v>
      </c>
      <c r="D23" s="29"/>
    </row>
    <row r="24" spans="1:4" ht="30" x14ac:dyDescent="0.25">
      <c r="A24" s="32" t="s">
        <v>1</v>
      </c>
      <c r="B24" s="33" t="s">
        <v>357</v>
      </c>
      <c r="C24" s="31"/>
      <c r="D24" s="29"/>
    </row>
    <row r="25" spans="1:4" ht="30" x14ac:dyDescent="0.25">
      <c r="A25" s="32" t="s">
        <v>319</v>
      </c>
      <c r="B25" s="33" t="s">
        <v>337</v>
      </c>
      <c r="C25" s="31">
        <v>3.2</v>
      </c>
      <c r="D25" s="29"/>
    </row>
    <row r="26" spans="1:4" ht="30" x14ac:dyDescent="0.25">
      <c r="A26" s="32" t="s">
        <v>123</v>
      </c>
      <c r="B26" s="33" t="s">
        <v>356</v>
      </c>
      <c r="C26" s="31"/>
      <c r="D26" s="29"/>
    </row>
    <row r="27" spans="1:4" ht="30" x14ac:dyDescent="0.25">
      <c r="A27" s="32" t="s">
        <v>330</v>
      </c>
      <c r="B27" s="33" t="s">
        <v>338</v>
      </c>
      <c r="C27" s="31">
        <v>3.3</v>
      </c>
      <c r="D27" s="29"/>
    </row>
    <row r="28" spans="1:4" ht="30" x14ac:dyDescent="0.25">
      <c r="A28" s="32" t="s">
        <v>323</v>
      </c>
      <c r="B28" s="33" t="s">
        <v>339</v>
      </c>
      <c r="C28" s="31">
        <v>3.4</v>
      </c>
      <c r="D28" s="29"/>
    </row>
    <row r="29" spans="1:4" x14ac:dyDescent="0.25">
      <c r="A29" s="32" t="s">
        <v>382</v>
      </c>
      <c r="B29" s="33" t="s">
        <v>128</v>
      </c>
      <c r="C29" s="31"/>
      <c r="D29" s="29"/>
    </row>
    <row r="30" spans="1:4" x14ac:dyDescent="0.25">
      <c r="A30" s="32" t="s">
        <v>379</v>
      </c>
      <c r="B30" s="33" t="s">
        <v>380</v>
      </c>
      <c r="C30" s="31"/>
      <c r="D30" s="29"/>
    </row>
    <row r="31" spans="1:4" x14ac:dyDescent="0.25">
      <c r="A31" s="32" t="s">
        <v>360</v>
      </c>
      <c r="B31" s="33" t="s">
        <v>374</v>
      </c>
      <c r="C31" s="31">
        <v>5</v>
      </c>
      <c r="D31" s="29"/>
    </row>
    <row r="32" spans="1:4" x14ac:dyDescent="0.25">
      <c r="A32" s="32" t="s">
        <v>188</v>
      </c>
      <c r="B32" s="33" t="s">
        <v>199</v>
      </c>
      <c r="C32" s="31"/>
      <c r="D32" s="29"/>
    </row>
    <row r="33" spans="1:4" x14ac:dyDescent="0.25">
      <c r="A33" s="32" t="s">
        <v>375</v>
      </c>
      <c r="B33" s="33" t="s">
        <v>376</v>
      </c>
      <c r="C33" s="31"/>
      <c r="D33" s="29"/>
    </row>
    <row r="34" spans="1:4" x14ac:dyDescent="0.25">
      <c r="A34" s="32" t="s">
        <v>377</v>
      </c>
      <c r="B34" s="33" t="s">
        <v>378</v>
      </c>
      <c r="C34" s="31"/>
      <c r="D34" s="29"/>
    </row>
    <row r="35" spans="1:4" x14ac:dyDescent="0.25">
      <c r="A35" s="32" t="s">
        <v>146</v>
      </c>
      <c r="B35" s="33" t="s">
        <v>147</v>
      </c>
      <c r="C35" s="31"/>
      <c r="D35" s="29"/>
    </row>
    <row r="36" spans="1:4" x14ac:dyDescent="0.25">
      <c r="A36" s="32" t="s">
        <v>348</v>
      </c>
      <c r="B36" s="33" t="s">
        <v>349</v>
      </c>
      <c r="C36" s="31">
        <v>0.75</v>
      </c>
      <c r="D36" s="29"/>
    </row>
    <row r="37" spans="1:4" x14ac:dyDescent="0.25">
      <c r="A37" s="32" t="s">
        <v>363</v>
      </c>
      <c r="B37" s="33" t="s">
        <v>364</v>
      </c>
      <c r="C37" s="31"/>
      <c r="D37" s="29"/>
    </row>
    <row r="38" spans="1:4" x14ac:dyDescent="0.25">
      <c r="A38" s="32" t="s">
        <v>172</v>
      </c>
      <c r="B38" s="33" t="s">
        <v>173</v>
      </c>
      <c r="C38" s="31"/>
      <c r="D38" s="29"/>
    </row>
    <row r="39" spans="1:4" x14ac:dyDescent="0.25">
      <c r="A39" s="32" t="s">
        <v>381</v>
      </c>
      <c r="B39" s="33" t="s">
        <v>179</v>
      </c>
      <c r="C39" s="31"/>
      <c r="D39" s="29"/>
    </row>
    <row r="40" spans="1:4" x14ac:dyDescent="0.25">
      <c r="A40" s="32" t="s">
        <v>369</v>
      </c>
      <c r="B40" s="33" t="s">
        <v>181</v>
      </c>
      <c r="C40" s="31"/>
      <c r="D40" s="29"/>
    </row>
    <row r="41" spans="1:4" x14ac:dyDescent="0.25">
      <c r="A41" s="32" t="s">
        <v>383</v>
      </c>
      <c r="B41" s="33" t="s">
        <v>194</v>
      </c>
      <c r="C41" s="31"/>
      <c r="D41" s="29"/>
    </row>
    <row r="42" spans="1:4" x14ac:dyDescent="0.25">
      <c r="A42" s="32" t="s">
        <v>192</v>
      </c>
      <c r="B42" s="33" t="s">
        <v>193</v>
      </c>
      <c r="C42" s="31">
        <v>50</v>
      </c>
      <c r="D42" s="29"/>
    </row>
    <row r="43" spans="1:4" x14ac:dyDescent="0.25">
      <c r="A43" s="32" t="s">
        <v>328</v>
      </c>
      <c r="B43" s="33" t="s">
        <v>327</v>
      </c>
      <c r="C43" s="31"/>
      <c r="D43" s="29"/>
    </row>
    <row r="44" spans="1:4" x14ac:dyDescent="0.25">
      <c r="A44" s="32" t="s">
        <v>367</v>
      </c>
      <c r="B44" s="33" t="s">
        <v>368</v>
      </c>
      <c r="C44" s="31"/>
      <c r="D44" s="29"/>
    </row>
    <row r="45" spans="1:4" x14ac:dyDescent="0.25">
      <c r="A45" s="32" t="s">
        <v>385</v>
      </c>
      <c r="B45" s="33" t="s">
        <v>386</v>
      </c>
      <c r="C45" s="31"/>
      <c r="D45" s="29"/>
    </row>
    <row r="46" spans="1:4" x14ac:dyDescent="0.25">
      <c r="A46" s="32" t="s">
        <v>350</v>
      </c>
      <c r="B46" s="33" t="s">
        <v>351</v>
      </c>
      <c r="C46" s="31">
        <v>0.85</v>
      </c>
      <c r="D46" s="29"/>
    </row>
    <row r="47" spans="1:4" ht="30" x14ac:dyDescent="0.25">
      <c r="A47" s="32" t="s">
        <v>261</v>
      </c>
      <c r="B47" s="33" t="s">
        <v>345</v>
      </c>
      <c r="C47" s="31">
        <v>1.3</v>
      </c>
      <c r="D47" s="29"/>
    </row>
    <row r="48" spans="1:4" x14ac:dyDescent="0.25">
      <c r="A48" s="32" t="s">
        <v>384</v>
      </c>
      <c r="B48" s="33" t="s">
        <v>260</v>
      </c>
      <c r="C48" s="31"/>
      <c r="D48" s="29"/>
    </row>
    <row r="49" spans="1:4" x14ac:dyDescent="0.25">
      <c r="A49" s="32" t="s">
        <v>312</v>
      </c>
      <c r="B49" s="33" t="s">
        <v>347</v>
      </c>
      <c r="C49" s="31">
        <v>2.6</v>
      </c>
      <c r="D49" s="29"/>
    </row>
    <row r="50" spans="1:4" x14ac:dyDescent="0.25">
      <c r="A50" s="32" t="s">
        <v>361</v>
      </c>
      <c r="B50" s="33" t="s">
        <v>362</v>
      </c>
      <c r="C50" s="31"/>
      <c r="D50" s="29"/>
    </row>
    <row r="51" spans="1:4" x14ac:dyDescent="0.25">
      <c r="A51" s="11" t="s">
        <v>3</v>
      </c>
      <c r="B51" s="15" t="s">
        <v>4</v>
      </c>
      <c r="C51" s="17"/>
    </row>
    <row r="52" spans="1:4" x14ac:dyDescent="0.25">
      <c r="A52" s="11" t="s">
        <v>5</v>
      </c>
      <c r="B52" s="14" t="s">
        <v>6</v>
      </c>
      <c r="C52" s="17">
        <v>6.65</v>
      </c>
    </row>
    <row r="53" spans="1:4" x14ac:dyDescent="0.25">
      <c r="A53" s="11" t="s">
        <v>7</v>
      </c>
      <c r="B53" s="14" t="s">
        <v>8</v>
      </c>
      <c r="C53" s="17">
        <v>13.5</v>
      </c>
    </row>
    <row r="54" spans="1:4" x14ac:dyDescent="0.25">
      <c r="A54" s="11" t="s">
        <v>9</v>
      </c>
      <c r="B54" s="14" t="s">
        <v>10</v>
      </c>
      <c r="C54" s="17">
        <v>19.5</v>
      </c>
    </row>
    <row r="55" spans="1:4" x14ac:dyDescent="0.25">
      <c r="A55" s="11" t="s">
        <v>11</v>
      </c>
      <c r="B55" s="14" t="s">
        <v>12</v>
      </c>
      <c r="C55" s="17">
        <v>9</v>
      </c>
    </row>
    <row r="56" spans="1:4" x14ac:dyDescent="0.25">
      <c r="A56" s="11" t="s">
        <v>13</v>
      </c>
      <c r="B56" s="14" t="s">
        <v>14</v>
      </c>
      <c r="C56" s="17">
        <v>15.5</v>
      </c>
    </row>
    <row r="57" spans="1:4" x14ac:dyDescent="0.25">
      <c r="A57" s="11" t="s">
        <v>15</v>
      </c>
      <c r="B57" s="14" t="s">
        <v>16</v>
      </c>
      <c r="C57" s="17">
        <v>14.5</v>
      </c>
    </row>
    <row r="58" spans="1:4" x14ac:dyDescent="0.25">
      <c r="A58" s="11" t="s">
        <v>17</v>
      </c>
      <c r="B58" s="15" t="s">
        <v>18</v>
      </c>
      <c r="C58" s="17"/>
    </row>
    <row r="59" spans="1:4" x14ac:dyDescent="0.25">
      <c r="A59" s="11" t="s">
        <v>19</v>
      </c>
      <c r="B59" s="14" t="s">
        <v>19</v>
      </c>
      <c r="C59" s="17">
        <v>4.5</v>
      </c>
    </row>
    <row r="60" spans="1:4" x14ac:dyDescent="0.25">
      <c r="A60" s="11" t="s">
        <v>20</v>
      </c>
      <c r="B60" s="15" t="s">
        <v>21</v>
      </c>
      <c r="C60" s="17"/>
    </row>
    <row r="61" spans="1:4" x14ac:dyDescent="0.25">
      <c r="A61" s="11" t="s">
        <v>22</v>
      </c>
      <c r="B61" s="15" t="s">
        <v>23</v>
      </c>
      <c r="C61" s="17"/>
    </row>
    <row r="62" spans="1:4" x14ac:dyDescent="0.25">
      <c r="A62" s="11" t="s">
        <v>24</v>
      </c>
      <c r="B62" s="15" t="s">
        <v>25</v>
      </c>
      <c r="C62" s="17"/>
    </row>
    <row r="63" spans="1:4" x14ac:dyDescent="0.25">
      <c r="A63" s="11" t="s">
        <v>26</v>
      </c>
      <c r="B63" s="15" t="s">
        <v>27</v>
      </c>
      <c r="C63" s="17"/>
    </row>
    <row r="64" spans="1:4" x14ac:dyDescent="0.25">
      <c r="A64" s="11" t="s">
        <v>28</v>
      </c>
      <c r="B64" s="15" t="s">
        <v>29</v>
      </c>
      <c r="C64" s="17"/>
    </row>
    <row r="65" spans="1:4" x14ac:dyDescent="0.25">
      <c r="A65" s="11" t="s">
        <v>30</v>
      </c>
      <c r="B65" s="14" t="s">
        <v>31</v>
      </c>
      <c r="C65" s="17">
        <v>6.5</v>
      </c>
    </row>
    <row r="66" spans="1:4" x14ac:dyDescent="0.25">
      <c r="A66" s="11" t="s">
        <v>32</v>
      </c>
      <c r="B66" s="15" t="s">
        <v>33</v>
      </c>
      <c r="C66" s="17"/>
    </row>
    <row r="67" spans="1:4" x14ac:dyDescent="0.25">
      <c r="A67" s="11" t="s">
        <v>34</v>
      </c>
      <c r="B67" s="11" t="s">
        <v>35</v>
      </c>
      <c r="C67" s="17"/>
    </row>
    <row r="68" spans="1:4" x14ac:dyDescent="0.25">
      <c r="A68" s="11" t="s">
        <v>36</v>
      </c>
      <c r="B68" s="14" t="s">
        <v>37</v>
      </c>
      <c r="C68" s="17">
        <v>11</v>
      </c>
    </row>
    <row r="69" spans="1:4" x14ac:dyDescent="0.25">
      <c r="A69" s="11" t="s">
        <v>38</v>
      </c>
      <c r="B69" s="14" t="s">
        <v>39</v>
      </c>
      <c r="C69" s="17">
        <v>2.9</v>
      </c>
    </row>
    <row r="70" spans="1:4" x14ac:dyDescent="0.25">
      <c r="A70" s="11" t="s">
        <v>40</v>
      </c>
      <c r="B70" s="11" t="s">
        <v>41</v>
      </c>
      <c r="C70" s="17"/>
    </row>
    <row r="71" spans="1:4" x14ac:dyDescent="0.25">
      <c r="A71" s="11" t="s">
        <v>42</v>
      </c>
      <c r="B71" s="14" t="s">
        <v>43</v>
      </c>
      <c r="C71" s="17">
        <v>8.75</v>
      </c>
    </row>
    <row r="72" spans="1:4" x14ac:dyDescent="0.25">
      <c r="A72" s="11" t="s">
        <v>44</v>
      </c>
      <c r="B72" s="14" t="s">
        <v>45</v>
      </c>
      <c r="C72" s="17">
        <v>9.5</v>
      </c>
    </row>
    <row r="73" spans="1:4" x14ac:dyDescent="0.25">
      <c r="A73" s="11" t="s">
        <v>46</v>
      </c>
      <c r="B73" s="14" t="s">
        <v>47</v>
      </c>
      <c r="C73" s="17">
        <v>16.3</v>
      </c>
    </row>
    <row r="74" spans="1:4" x14ac:dyDescent="0.25">
      <c r="A74" s="11" t="s">
        <v>48</v>
      </c>
      <c r="B74" s="11" t="s">
        <v>49</v>
      </c>
      <c r="C74" s="17"/>
    </row>
    <row r="75" spans="1:4" x14ac:dyDescent="0.25">
      <c r="A75" s="11" t="s">
        <v>52</v>
      </c>
      <c r="B75" s="14" t="s">
        <v>303</v>
      </c>
      <c r="C75" s="17">
        <v>21.95</v>
      </c>
    </row>
    <row r="76" spans="1:4" x14ac:dyDescent="0.25">
      <c r="A76" s="11" t="s">
        <v>50</v>
      </c>
      <c r="B76" s="11" t="s">
        <v>51</v>
      </c>
      <c r="C76" s="17"/>
    </row>
    <row r="77" spans="1:4" x14ac:dyDescent="0.25">
      <c r="A77" s="11" t="s">
        <v>53</v>
      </c>
      <c r="B77" s="15" t="s">
        <v>54</v>
      </c>
      <c r="C77" s="17"/>
    </row>
    <row r="78" spans="1:4" x14ac:dyDescent="0.25">
      <c r="A78" s="11" t="s">
        <v>55</v>
      </c>
      <c r="B78" s="14" t="s">
        <v>56</v>
      </c>
      <c r="C78" s="17">
        <v>23</v>
      </c>
    </row>
    <row r="79" spans="1:4" x14ac:dyDescent="0.25">
      <c r="A79" s="11" t="s">
        <v>57</v>
      </c>
      <c r="B79" s="14" t="s">
        <v>58</v>
      </c>
      <c r="C79" s="17">
        <v>19</v>
      </c>
    </row>
    <row r="80" spans="1:4" s="30" customFormat="1" x14ac:dyDescent="0.25">
      <c r="A80" s="11" t="s">
        <v>59</v>
      </c>
      <c r="B80" s="14" t="s">
        <v>60</v>
      </c>
      <c r="C80" s="17">
        <v>25</v>
      </c>
      <c r="D80" s="1"/>
    </row>
    <row r="81" spans="1:4" x14ac:dyDescent="0.25">
      <c r="A81" s="11" t="s">
        <v>61</v>
      </c>
      <c r="B81" s="14" t="s">
        <v>62</v>
      </c>
      <c r="C81" s="17">
        <v>21</v>
      </c>
    </row>
    <row r="82" spans="1:4" x14ac:dyDescent="0.25">
      <c r="A82" s="11" t="s">
        <v>63</v>
      </c>
      <c r="B82" s="11" t="s">
        <v>64</v>
      </c>
      <c r="C82" s="17"/>
    </row>
    <row r="83" spans="1:4" s="30" customFormat="1" x14ac:dyDescent="0.25">
      <c r="A83" s="11" t="s">
        <v>65</v>
      </c>
      <c r="B83" s="11" t="s">
        <v>66</v>
      </c>
      <c r="C83" s="17"/>
      <c r="D83" s="1"/>
    </row>
    <row r="84" spans="1:4" s="25" customFormat="1" x14ac:dyDescent="0.25">
      <c r="A84" s="11" t="s">
        <v>67</v>
      </c>
      <c r="B84" s="11" t="s">
        <v>68</v>
      </c>
      <c r="C84" s="17"/>
      <c r="D84" s="1"/>
    </row>
    <row r="85" spans="1:4" s="25" customFormat="1" x14ac:dyDescent="0.25">
      <c r="A85" s="11" t="s">
        <v>69</v>
      </c>
      <c r="B85" s="11" t="s">
        <v>70</v>
      </c>
      <c r="C85" s="17">
        <v>16.5</v>
      </c>
      <c r="D85" s="1"/>
    </row>
    <row r="86" spans="1:4" x14ac:dyDescent="0.25">
      <c r="A86" s="11" t="s">
        <v>71</v>
      </c>
      <c r="B86" s="11" t="s">
        <v>72</v>
      </c>
      <c r="C86" s="17">
        <v>19</v>
      </c>
    </row>
    <row r="87" spans="1:4" x14ac:dyDescent="0.25">
      <c r="A87" s="11" t="s">
        <v>73</v>
      </c>
      <c r="B87" s="14" t="s">
        <v>74</v>
      </c>
      <c r="C87" s="17">
        <v>11</v>
      </c>
    </row>
    <row r="88" spans="1:4" x14ac:dyDescent="0.25">
      <c r="A88" s="11" t="s">
        <v>75</v>
      </c>
      <c r="B88" s="11" t="s">
        <v>76</v>
      </c>
      <c r="C88" s="17">
        <v>23</v>
      </c>
    </row>
    <row r="89" spans="1:4" x14ac:dyDescent="0.25">
      <c r="A89" s="11" t="s">
        <v>77</v>
      </c>
      <c r="B89" s="11" t="s">
        <v>78</v>
      </c>
      <c r="C89" s="17">
        <v>22</v>
      </c>
    </row>
    <row r="90" spans="1:4" x14ac:dyDescent="0.25">
      <c r="A90" s="11" t="s">
        <v>79</v>
      </c>
      <c r="B90" s="11" t="s">
        <v>80</v>
      </c>
      <c r="C90" s="17">
        <v>22</v>
      </c>
    </row>
    <row r="91" spans="1:4" x14ac:dyDescent="0.25">
      <c r="A91" s="11" t="s">
        <v>81</v>
      </c>
      <c r="B91" s="11" t="s">
        <v>82</v>
      </c>
      <c r="C91" s="17">
        <v>22</v>
      </c>
    </row>
    <row r="92" spans="1:4" s="30" customFormat="1" x14ac:dyDescent="0.25">
      <c r="A92" s="11" t="s">
        <v>83</v>
      </c>
      <c r="B92" s="11" t="s">
        <v>84</v>
      </c>
      <c r="C92" s="17">
        <v>26</v>
      </c>
      <c r="D92" s="1"/>
    </row>
    <row r="93" spans="1:4" x14ac:dyDescent="0.25">
      <c r="A93" s="11" t="s">
        <v>85</v>
      </c>
      <c r="B93" s="14" t="s">
        <v>86</v>
      </c>
      <c r="C93" s="17">
        <v>5</v>
      </c>
    </row>
    <row r="94" spans="1:4" s="30" customFormat="1" x14ac:dyDescent="0.25">
      <c r="A94" s="11" t="s">
        <v>306</v>
      </c>
      <c r="B94" s="11" t="s">
        <v>87</v>
      </c>
      <c r="C94" s="17">
        <v>2.5</v>
      </c>
      <c r="D94" s="1"/>
    </row>
    <row r="95" spans="1:4" x14ac:dyDescent="0.25">
      <c r="A95" s="11" t="s">
        <v>307</v>
      </c>
      <c r="B95" s="11" t="s">
        <v>88</v>
      </c>
      <c r="C95" s="17"/>
    </row>
    <row r="96" spans="1:4" x14ac:dyDescent="0.25">
      <c r="A96" s="11" t="s">
        <v>308</v>
      </c>
      <c r="B96" s="11" t="s">
        <v>89</v>
      </c>
      <c r="C96" s="17"/>
    </row>
    <row r="97" spans="1:4" s="30" customFormat="1" x14ac:dyDescent="0.25">
      <c r="A97" s="11" t="s">
        <v>309</v>
      </c>
      <c r="B97" s="11" t="s">
        <v>90</v>
      </c>
      <c r="C97" s="17"/>
      <c r="D97" s="1"/>
    </row>
    <row r="98" spans="1:4" x14ac:dyDescent="0.25">
      <c r="A98" s="11" t="s">
        <v>310</v>
      </c>
      <c r="B98" s="11" t="s">
        <v>91</v>
      </c>
      <c r="C98" s="17"/>
    </row>
    <row r="99" spans="1:4" x14ac:dyDescent="0.25">
      <c r="A99" s="11" t="s">
        <v>311</v>
      </c>
      <c r="B99" s="11" t="s">
        <v>92</v>
      </c>
      <c r="C99" s="17"/>
    </row>
    <row r="100" spans="1:4" x14ac:dyDescent="0.25">
      <c r="A100" s="11" t="s">
        <v>93</v>
      </c>
      <c r="B100" s="11" t="s">
        <v>94</v>
      </c>
      <c r="C100" s="17"/>
    </row>
    <row r="101" spans="1:4" x14ac:dyDescent="0.25">
      <c r="A101" s="11" t="s">
        <v>95</v>
      </c>
      <c r="B101" s="14" t="s">
        <v>96</v>
      </c>
      <c r="C101" s="17">
        <v>5.75</v>
      </c>
    </row>
    <row r="102" spans="1:4" x14ac:dyDescent="0.25">
      <c r="A102" s="22" t="s">
        <v>315</v>
      </c>
      <c r="B102" s="11" t="s">
        <v>314</v>
      </c>
      <c r="C102" s="17"/>
    </row>
    <row r="103" spans="1:4" x14ac:dyDescent="0.25">
      <c r="A103" s="11" t="s">
        <v>97</v>
      </c>
      <c r="B103" s="11" t="s">
        <v>98</v>
      </c>
      <c r="C103" s="17"/>
    </row>
    <row r="104" spans="1:4" x14ac:dyDescent="0.25">
      <c r="A104" s="11" t="s">
        <v>99</v>
      </c>
      <c r="B104" s="11" t="s">
        <v>100</v>
      </c>
      <c r="C104" s="17"/>
    </row>
    <row r="105" spans="1:4" x14ac:dyDescent="0.25">
      <c r="A105" s="11" t="s">
        <v>101</v>
      </c>
      <c r="B105" s="11" t="s">
        <v>102</v>
      </c>
      <c r="C105" s="17"/>
    </row>
    <row r="106" spans="1:4" s="30" customFormat="1" x14ac:dyDescent="0.25">
      <c r="A106" s="11" t="s">
        <v>103</v>
      </c>
      <c r="B106" s="11" t="s">
        <v>104</v>
      </c>
      <c r="C106" s="17"/>
      <c r="D106" s="1"/>
    </row>
    <row r="107" spans="1:4" x14ac:dyDescent="0.25">
      <c r="A107" s="11" t="s">
        <v>105</v>
      </c>
      <c r="B107" s="11" t="s">
        <v>106</v>
      </c>
      <c r="C107" s="17"/>
    </row>
    <row r="108" spans="1:4" s="30" customFormat="1" x14ac:dyDescent="0.25">
      <c r="A108" s="11" t="s">
        <v>107</v>
      </c>
      <c r="B108" s="14" t="s">
        <v>108</v>
      </c>
      <c r="C108" s="17">
        <v>6.75</v>
      </c>
      <c r="D108" s="1"/>
    </row>
    <row r="109" spans="1:4" s="25" customFormat="1" x14ac:dyDescent="0.25">
      <c r="A109" s="11" t="s">
        <v>109</v>
      </c>
      <c r="B109" s="14" t="s">
        <v>110</v>
      </c>
      <c r="C109" s="17">
        <v>18.5</v>
      </c>
      <c r="D109" s="1"/>
    </row>
    <row r="110" spans="1:4" s="30" customFormat="1" x14ac:dyDescent="0.25">
      <c r="A110" s="11" t="s">
        <v>111</v>
      </c>
      <c r="B110" s="14" t="s">
        <v>112</v>
      </c>
      <c r="C110" s="17">
        <v>19.75</v>
      </c>
      <c r="D110" s="1"/>
    </row>
    <row r="111" spans="1:4" s="25" customFormat="1" x14ac:dyDescent="0.25">
      <c r="A111" s="11" t="s">
        <v>113</v>
      </c>
      <c r="B111" s="14" t="s">
        <v>114</v>
      </c>
      <c r="C111" s="17">
        <v>21.5</v>
      </c>
      <c r="D111" s="1"/>
    </row>
    <row r="112" spans="1:4" s="30" customFormat="1" x14ac:dyDescent="0.25">
      <c r="A112" s="11" t="s">
        <v>115</v>
      </c>
      <c r="B112" s="14" t="s">
        <v>116</v>
      </c>
      <c r="C112" s="17"/>
      <c r="D112" s="1"/>
    </row>
    <row r="113" spans="1:3" x14ac:dyDescent="0.25">
      <c r="A113" s="11" t="s">
        <v>117</v>
      </c>
      <c r="B113" s="11" t="s">
        <v>118</v>
      </c>
      <c r="C113" s="17"/>
    </row>
    <row r="114" spans="1:3" x14ac:dyDescent="0.25">
      <c r="A114" s="11" t="s">
        <v>119</v>
      </c>
      <c r="B114" s="14" t="s">
        <v>120</v>
      </c>
      <c r="C114" s="17">
        <v>5.65</v>
      </c>
    </row>
    <row r="115" spans="1:3" x14ac:dyDescent="0.25">
      <c r="A115" s="11" t="s">
        <v>1</v>
      </c>
      <c r="B115" s="11" t="s">
        <v>122</v>
      </c>
      <c r="C115" s="17"/>
    </row>
    <row r="116" spans="1:3" x14ac:dyDescent="0.25">
      <c r="A116" s="11" t="s">
        <v>123</v>
      </c>
      <c r="B116" s="11" t="s">
        <v>124</v>
      </c>
      <c r="C116" s="17"/>
    </row>
    <row r="117" spans="1:3" x14ac:dyDescent="0.25">
      <c r="A117" s="11" t="s">
        <v>125</v>
      </c>
      <c r="B117" s="11" t="s">
        <v>126</v>
      </c>
      <c r="C117" s="17"/>
    </row>
    <row r="118" spans="1:3" x14ac:dyDescent="0.25">
      <c r="A118" s="11" t="s">
        <v>127</v>
      </c>
      <c r="B118" s="14" t="s">
        <v>128</v>
      </c>
      <c r="C118" s="17">
        <v>4</v>
      </c>
    </row>
    <row r="119" spans="1:3" x14ac:dyDescent="0.25">
      <c r="A119" s="11" t="s">
        <v>129</v>
      </c>
      <c r="B119" s="11" t="s">
        <v>130</v>
      </c>
      <c r="C119" s="17"/>
    </row>
    <row r="120" spans="1:3" x14ac:dyDescent="0.25">
      <c r="A120" s="11" t="s">
        <v>131</v>
      </c>
      <c r="B120" s="11" t="s">
        <v>132</v>
      </c>
      <c r="C120" s="17"/>
    </row>
    <row r="121" spans="1:3" x14ac:dyDescent="0.25">
      <c r="A121" s="11" t="s">
        <v>133</v>
      </c>
      <c r="B121" s="11" t="s">
        <v>134</v>
      </c>
      <c r="C121" s="17"/>
    </row>
    <row r="122" spans="1:3" x14ac:dyDescent="0.25">
      <c r="A122" s="11" t="s">
        <v>135</v>
      </c>
      <c r="B122" s="11" t="s">
        <v>136</v>
      </c>
      <c r="C122" s="17"/>
    </row>
    <row r="123" spans="1:3" x14ac:dyDescent="0.25">
      <c r="A123" s="11" t="s">
        <v>137</v>
      </c>
      <c r="B123" s="11" t="s">
        <v>138</v>
      </c>
      <c r="C123" s="17"/>
    </row>
    <row r="124" spans="1:3" x14ac:dyDescent="0.25">
      <c r="A124" s="11" t="s">
        <v>139</v>
      </c>
      <c r="B124" s="14" t="s">
        <v>140</v>
      </c>
      <c r="C124" s="17">
        <v>7</v>
      </c>
    </row>
    <row r="125" spans="1:3" x14ac:dyDescent="0.25">
      <c r="A125" s="11" t="s">
        <v>141</v>
      </c>
      <c r="B125" s="11" t="s">
        <v>142</v>
      </c>
      <c r="C125" s="17">
        <v>8.3000000000000007</v>
      </c>
    </row>
    <row r="126" spans="1:3" x14ac:dyDescent="0.25">
      <c r="A126" s="11" t="s">
        <v>143</v>
      </c>
      <c r="B126" s="11" t="s">
        <v>144</v>
      </c>
      <c r="C126" s="17">
        <v>10</v>
      </c>
    </row>
    <row r="127" spans="1:3" x14ac:dyDescent="0.25">
      <c r="A127" s="11" t="s">
        <v>145</v>
      </c>
      <c r="B127" s="11" t="s">
        <v>145</v>
      </c>
      <c r="C127" s="17"/>
    </row>
    <row r="128" spans="1:3" x14ac:dyDescent="0.25">
      <c r="A128" s="11" t="s">
        <v>146</v>
      </c>
      <c r="B128" s="11" t="s">
        <v>147</v>
      </c>
      <c r="C128" s="17"/>
    </row>
    <row r="129" spans="1:3" x14ac:dyDescent="0.25">
      <c r="A129" s="11" t="s">
        <v>148</v>
      </c>
      <c r="B129" s="11" t="s">
        <v>149</v>
      </c>
      <c r="C129" s="17"/>
    </row>
    <row r="130" spans="1:3" x14ac:dyDescent="0.25">
      <c r="A130" s="11" t="s">
        <v>150</v>
      </c>
      <c r="B130" s="14" t="s">
        <v>151</v>
      </c>
      <c r="C130" s="17">
        <v>15</v>
      </c>
    </row>
    <row r="131" spans="1:3" x14ac:dyDescent="0.25">
      <c r="A131" s="11" t="s">
        <v>152</v>
      </c>
      <c r="B131" s="11" t="s">
        <v>153</v>
      </c>
      <c r="C131" s="17"/>
    </row>
    <row r="132" spans="1:3" x14ac:dyDescent="0.25">
      <c r="A132" s="11" t="s">
        <v>154</v>
      </c>
      <c r="B132" s="14" t="s">
        <v>155</v>
      </c>
      <c r="C132" s="17">
        <v>18</v>
      </c>
    </row>
    <row r="133" spans="1:3" x14ac:dyDescent="0.25">
      <c r="A133" s="11" t="s">
        <v>156</v>
      </c>
      <c r="B133" s="14" t="s">
        <v>157</v>
      </c>
      <c r="C133" s="17">
        <v>9.75</v>
      </c>
    </row>
    <row r="134" spans="1:3" x14ac:dyDescent="0.25">
      <c r="A134" s="11" t="s">
        <v>158</v>
      </c>
      <c r="B134" s="11" t="s">
        <v>159</v>
      </c>
      <c r="C134" s="17"/>
    </row>
    <row r="135" spans="1:3" x14ac:dyDescent="0.25">
      <c r="A135" s="11" t="s">
        <v>160</v>
      </c>
      <c r="B135" s="11" t="s">
        <v>161</v>
      </c>
      <c r="C135" s="17">
        <v>8.25</v>
      </c>
    </row>
    <row r="136" spans="1:3" x14ac:dyDescent="0.25">
      <c r="A136" s="11" t="s">
        <v>162</v>
      </c>
      <c r="B136" s="14" t="s">
        <v>163</v>
      </c>
      <c r="C136" s="17">
        <v>8.8000000000000007</v>
      </c>
    </row>
    <row r="137" spans="1:3" x14ac:dyDescent="0.25">
      <c r="A137" s="11" t="s">
        <v>164</v>
      </c>
      <c r="B137" s="14" t="s">
        <v>165</v>
      </c>
      <c r="C137" s="17">
        <v>10.5</v>
      </c>
    </row>
    <row r="138" spans="1:3" x14ac:dyDescent="0.25">
      <c r="A138" s="11" t="s">
        <v>166</v>
      </c>
      <c r="B138" s="11" t="s">
        <v>167</v>
      </c>
      <c r="C138" s="17">
        <v>12.5</v>
      </c>
    </row>
    <row r="139" spans="1:3" x14ac:dyDescent="0.25">
      <c r="A139" s="11" t="s">
        <v>168</v>
      </c>
      <c r="B139" s="11" t="s">
        <v>169</v>
      </c>
      <c r="C139" s="17"/>
    </row>
    <row r="140" spans="1:3" x14ac:dyDescent="0.25">
      <c r="A140" s="11" t="s">
        <v>170</v>
      </c>
      <c r="B140" s="11" t="s">
        <v>171</v>
      </c>
      <c r="C140" s="17"/>
    </row>
    <row r="141" spans="1:3" x14ac:dyDescent="0.25">
      <c r="A141" s="11" t="s">
        <v>172</v>
      </c>
      <c r="B141" s="11" t="s">
        <v>173</v>
      </c>
      <c r="C141" s="17"/>
    </row>
    <row r="142" spans="1:3" x14ac:dyDescent="0.25">
      <c r="A142" s="11" t="s">
        <v>174</v>
      </c>
      <c r="B142" s="11" t="s">
        <v>175</v>
      </c>
      <c r="C142" s="17"/>
    </row>
    <row r="143" spans="1:3" x14ac:dyDescent="0.25">
      <c r="A143" s="11" t="s">
        <v>176</v>
      </c>
      <c r="B143" s="14" t="s">
        <v>177</v>
      </c>
      <c r="C143" s="17">
        <v>15</v>
      </c>
    </row>
    <row r="144" spans="1:3" x14ac:dyDescent="0.25">
      <c r="A144" s="11" t="s">
        <v>178</v>
      </c>
      <c r="B144" s="14" t="s">
        <v>179</v>
      </c>
      <c r="C144" s="17">
        <v>10</v>
      </c>
    </row>
    <row r="145" spans="1:3" x14ac:dyDescent="0.25">
      <c r="A145" s="11" t="s">
        <v>180</v>
      </c>
      <c r="B145" s="14" t="s">
        <v>181</v>
      </c>
      <c r="C145" s="17">
        <v>7</v>
      </c>
    </row>
    <row r="146" spans="1:3" x14ac:dyDescent="0.25">
      <c r="A146" s="11" t="s">
        <v>182</v>
      </c>
      <c r="B146" s="11" t="s">
        <v>183</v>
      </c>
      <c r="C146" s="17"/>
    </row>
    <row r="147" spans="1:3" x14ac:dyDescent="0.25">
      <c r="A147" s="11" t="s">
        <v>184</v>
      </c>
      <c r="B147" s="11" t="s">
        <v>185</v>
      </c>
      <c r="C147" s="17"/>
    </row>
    <row r="148" spans="1:3" x14ac:dyDescent="0.25">
      <c r="A148" s="11" t="s">
        <v>186</v>
      </c>
      <c r="B148" s="14" t="s">
        <v>187</v>
      </c>
      <c r="C148" s="17">
        <v>9.5</v>
      </c>
    </row>
    <row r="149" spans="1:3" x14ac:dyDescent="0.25">
      <c r="A149" s="11" t="s">
        <v>188</v>
      </c>
      <c r="B149" s="11" t="s">
        <v>189</v>
      </c>
      <c r="C149" s="17"/>
    </row>
    <row r="150" spans="1:3" x14ac:dyDescent="0.25">
      <c r="A150" s="11" t="s">
        <v>190</v>
      </c>
      <c r="B150" s="11" t="s">
        <v>191</v>
      </c>
      <c r="C150" s="17"/>
    </row>
    <row r="151" spans="1:3" x14ac:dyDescent="0.25">
      <c r="A151" s="11" t="s">
        <v>192</v>
      </c>
      <c r="B151" s="14" t="s">
        <v>193</v>
      </c>
      <c r="C151" s="17"/>
    </row>
    <row r="152" spans="1:3" x14ac:dyDescent="0.25">
      <c r="A152" s="11" t="s">
        <v>194</v>
      </c>
      <c r="B152" s="14" t="s">
        <v>194</v>
      </c>
      <c r="C152" s="17">
        <v>14</v>
      </c>
    </row>
    <row r="153" spans="1:3" x14ac:dyDescent="0.25">
      <c r="A153" s="11" t="s">
        <v>195</v>
      </c>
      <c r="B153" s="11" t="s">
        <v>196</v>
      </c>
      <c r="C153" s="17"/>
    </row>
    <row r="154" spans="1:3" x14ac:dyDescent="0.25">
      <c r="A154" s="11" t="s">
        <v>197</v>
      </c>
      <c r="B154" s="11" t="s">
        <v>197</v>
      </c>
      <c r="C154" s="17"/>
    </row>
    <row r="155" spans="1:3" x14ac:dyDescent="0.25">
      <c r="A155" s="11" t="s">
        <v>198</v>
      </c>
      <c r="B155" s="11" t="s">
        <v>199</v>
      </c>
      <c r="C155" s="17"/>
    </row>
    <row r="156" spans="1:3" x14ac:dyDescent="0.25">
      <c r="A156" s="11" t="s">
        <v>200</v>
      </c>
      <c r="B156" s="11" t="s">
        <v>201</v>
      </c>
      <c r="C156" s="17">
        <v>6.5</v>
      </c>
    </row>
    <row r="157" spans="1:3" x14ac:dyDescent="0.25">
      <c r="A157" s="11" t="s">
        <v>202</v>
      </c>
      <c r="B157" s="11" t="s">
        <v>203</v>
      </c>
      <c r="C157" s="17">
        <v>6</v>
      </c>
    </row>
    <row r="158" spans="1:3" x14ac:dyDescent="0.25">
      <c r="A158" s="11" t="s">
        <v>204</v>
      </c>
      <c r="B158" s="11" t="s">
        <v>205</v>
      </c>
      <c r="C158" s="17"/>
    </row>
    <row r="159" spans="1:3" x14ac:dyDescent="0.25">
      <c r="A159" s="11" t="s">
        <v>206</v>
      </c>
      <c r="B159" s="15" t="s">
        <v>207</v>
      </c>
      <c r="C159" s="17"/>
    </row>
    <row r="160" spans="1:3" x14ac:dyDescent="0.25">
      <c r="A160" s="11" t="s">
        <v>208</v>
      </c>
      <c r="B160" s="14" t="s">
        <v>209</v>
      </c>
      <c r="C160" s="17">
        <v>10.8</v>
      </c>
    </row>
    <row r="161" spans="1:4" x14ac:dyDescent="0.25">
      <c r="A161" s="11" t="s">
        <v>210</v>
      </c>
      <c r="B161" s="14" t="s">
        <v>211</v>
      </c>
      <c r="C161" s="17">
        <v>12</v>
      </c>
    </row>
    <row r="162" spans="1:4" x14ac:dyDescent="0.25">
      <c r="A162" s="11" t="s">
        <v>212</v>
      </c>
      <c r="B162" s="14" t="s">
        <v>213</v>
      </c>
      <c r="C162" s="17">
        <v>18.5</v>
      </c>
    </row>
    <row r="163" spans="1:4" x14ac:dyDescent="0.25">
      <c r="A163" s="11" t="s">
        <v>214</v>
      </c>
      <c r="B163" s="14" t="s">
        <v>215</v>
      </c>
      <c r="C163" s="17">
        <v>15</v>
      </c>
    </row>
    <row r="164" spans="1:4" s="30" customFormat="1" x14ac:dyDescent="0.25">
      <c r="A164" s="11" t="s">
        <v>216</v>
      </c>
      <c r="B164" s="15" t="s">
        <v>217</v>
      </c>
      <c r="C164" s="17"/>
      <c r="D164" s="1"/>
    </row>
    <row r="165" spans="1:4" x14ac:dyDescent="0.25">
      <c r="A165" s="11" t="s">
        <v>218</v>
      </c>
      <c r="B165" s="14" t="s">
        <v>219</v>
      </c>
      <c r="C165" s="17">
        <v>9</v>
      </c>
    </row>
    <row r="166" spans="1:4" x14ac:dyDescent="0.25">
      <c r="A166" s="11" t="s">
        <v>220</v>
      </c>
      <c r="B166" s="14" t="s">
        <v>221</v>
      </c>
      <c r="C166" s="17">
        <v>25</v>
      </c>
    </row>
    <row r="167" spans="1:4" x14ac:dyDescent="0.25">
      <c r="A167" s="11" t="s">
        <v>222</v>
      </c>
      <c r="B167" s="15" t="s">
        <v>223</v>
      </c>
      <c r="C167" s="17"/>
    </row>
    <row r="168" spans="1:4" s="25" customFormat="1" x14ac:dyDescent="0.25">
      <c r="A168" s="11" t="s">
        <v>224</v>
      </c>
      <c r="B168" s="14" t="s">
        <v>225</v>
      </c>
      <c r="C168" s="17">
        <v>19.5</v>
      </c>
      <c r="D168" s="1"/>
    </row>
    <row r="169" spans="1:4" x14ac:dyDescent="0.25">
      <c r="A169" s="11" t="s">
        <v>226</v>
      </c>
      <c r="B169" s="14" t="s">
        <v>227</v>
      </c>
      <c r="C169" s="17">
        <v>16.5</v>
      </c>
    </row>
    <row r="170" spans="1:4" x14ac:dyDescent="0.25">
      <c r="A170" s="11" t="s">
        <v>228</v>
      </c>
      <c r="B170" s="15" t="s">
        <v>229</v>
      </c>
      <c r="C170" s="17"/>
    </row>
    <row r="171" spans="1:4" x14ac:dyDescent="0.25">
      <c r="A171" s="11" t="s">
        <v>230</v>
      </c>
      <c r="B171" s="15" t="s">
        <v>231</v>
      </c>
      <c r="C171" s="17"/>
    </row>
    <row r="172" spans="1:4" x14ac:dyDescent="0.25">
      <c r="A172" s="11" t="s">
        <v>232</v>
      </c>
      <c r="B172" s="14" t="s">
        <v>233</v>
      </c>
      <c r="C172" s="17">
        <v>19</v>
      </c>
    </row>
    <row r="173" spans="1:4" x14ac:dyDescent="0.25">
      <c r="A173" s="11" t="s">
        <v>234</v>
      </c>
      <c r="B173" s="15" t="s">
        <v>235</v>
      </c>
      <c r="C173" s="17"/>
    </row>
    <row r="174" spans="1:4" x14ac:dyDescent="0.25">
      <c r="A174" s="11" t="s">
        <v>236</v>
      </c>
      <c r="B174" s="11" t="s">
        <v>237</v>
      </c>
      <c r="C174" s="17"/>
    </row>
    <row r="175" spans="1:4" x14ac:dyDescent="0.25">
      <c r="A175" s="11" t="s">
        <v>238</v>
      </c>
      <c r="B175" s="11" t="s">
        <v>239</v>
      </c>
      <c r="C175" s="17">
        <v>9.5</v>
      </c>
    </row>
    <row r="176" spans="1:4" x14ac:dyDescent="0.25">
      <c r="A176" s="11" t="s">
        <v>240</v>
      </c>
      <c r="B176" s="11" t="s">
        <v>241</v>
      </c>
      <c r="C176" s="17">
        <v>19</v>
      </c>
    </row>
    <row r="177" spans="1:4" x14ac:dyDescent="0.25">
      <c r="A177" s="11" t="s">
        <v>242</v>
      </c>
      <c r="B177" s="11" t="s">
        <v>243</v>
      </c>
      <c r="C177" s="17">
        <v>19.899999999999999</v>
      </c>
    </row>
    <row r="178" spans="1:4" x14ac:dyDescent="0.25">
      <c r="A178" s="11" t="s">
        <v>244</v>
      </c>
      <c r="B178" s="11" t="s">
        <v>245</v>
      </c>
      <c r="C178" s="17"/>
    </row>
    <row r="179" spans="1:4" x14ac:dyDescent="0.25">
      <c r="A179" s="11" t="s">
        <v>246</v>
      </c>
      <c r="B179" s="11" t="s">
        <v>247</v>
      </c>
      <c r="C179" s="17">
        <v>45</v>
      </c>
    </row>
    <row r="180" spans="1:4" x14ac:dyDescent="0.25">
      <c r="A180" s="11" t="s">
        <v>248</v>
      </c>
      <c r="B180" s="14" t="s">
        <v>249</v>
      </c>
      <c r="C180" s="17">
        <v>1</v>
      </c>
    </row>
    <row r="181" spans="1:4" x14ac:dyDescent="0.25">
      <c r="A181" s="11" t="s">
        <v>250</v>
      </c>
      <c r="B181" s="11" t="s">
        <v>251</v>
      </c>
      <c r="C181" s="17"/>
    </row>
    <row r="182" spans="1:4" x14ac:dyDescent="0.25">
      <c r="A182" s="11" t="s">
        <v>252</v>
      </c>
      <c r="B182" s="11" t="s">
        <v>253</v>
      </c>
      <c r="C182" s="17"/>
    </row>
    <row r="183" spans="1:4" x14ac:dyDescent="0.25">
      <c r="A183" s="11" t="s">
        <v>254</v>
      </c>
      <c r="B183" s="14" t="s">
        <v>255</v>
      </c>
      <c r="C183" s="17">
        <v>6.65</v>
      </c>
    </row>
    <row r="184" spans="1:4" x14ac:dyDescent="0.25">
      <c r="A184" s="11" t="s">
        <v>256</v>
      </c>
      <c r="B184" s="14" t="s">
        <v>256</v>
      </c>
      <c r="C184" s="17"/>
    </row>
    <row r="185" spans="1:4" s="30" customFormat="1" x14ac:dyDescent="0.25">
      <c r="A185" s="11" t="s">
        <v>257</v>
      </c>
      <c r="B185" s="11" t="s">
        <v>258</v>
      </c>
      <c r="C185" s="17"/>
      <c r="D185" s="1"/>
    </row>
    <row r="186" spans="1:4" x14ac:dyDescent="0.25">
      <c r="A186" s="11" t="s">
        <v>259</v>
      </c>
      <c r="B186" s="11" t="s">
        <v>260</v>
      </c>
      <c r="C186" s="17"/>
    </row>
    <row r="187" spans="1:4" x14ac:dyDescent="0.25">
      <c r="A187" s="11" t="s">
        <v>262</v>
      </c>
      <c r="B187" s="11" t="s">
        <v>263</v>
      </c>
      <c r="C187" s="17"/>
    </row>
    <row r="188" spans="1:4" x14ac:dyDescent="0.25">
      <c r="A188" s="11" t="s">
        <v>264</v>
      </c>
      <c r="B188" s="14" t="s">
        <v>265</v>
      </c>
      <c r="C188" s="17"/>
    </row>
    <row r="189" spans="1:4" x14ac:dyDescent="0.25">
      <c r="A189" s="22" t="s">
        <v>312</v>
      </c>
      <c r="B189" s="14" t="s">
        <v>313</v>
      </c>
      <c r="C189" s="17"/>
    </row>
    <row r="190" spans="1:4" x14ac:dyDescent="0.25">
      <c r="A190" s="11" t="s">
        <v>266</v>
      </c>
      <c r="B190" s="11" t="s">
        <v>267</v>
      </c>
      <c r="C190" s="17"/>
    </row>
    <row r="191" spans="1:4" x14ac:dyDescent="0.25">
      <c r="A191" s="11" t="s">
        <v>268</v>
      </c>
      <c r="B191" s="14" t="s">
        <v>269</v>
      </c>
      <c r="C191" s="17">
        <v>18.75</v>
      </c>
    </row>
    <row r="192" spans="1:4" x14ac:dyDescent="0.25">
      <c r="A192" s="11" t="s">
        <v>270</v>
      </c>
      <c r="B192" s="11" t="s">
        <v>271</v>
      </c>
      <c r="C192" s="17"/>
    </row>
    <row r="193" spans="1:3" x14ac:dyDescent="0.25">
      <c r="A193" s="11" t="s">
        <v>272</v>
      </c>
      <c r="B193" s="11" t="s">
        <v>273</v>
      </c>
      <c r="C193" s="17"/>
    </row>
    <row r="194" spans="1:3" x14ac:dyDescent="0.25">
      <c r="A194" s="11" t="s">
        <v>274</v>
      </c>
      <c r="B194" s="11" t="s">
        <v>275</v>
      </c>
      <c r="C194" s="17"/>
    </row>
    <row r="195" spans="1:3" x14ac:dyDescent="0.25">
      <c r="A195" s="11" t="s">
        <v>276</v>
      </c>
      <c r="B195" s="14" t="s">
        <v>276</v>
      </c>
      <c r="C195" s="17">
        <v>7.5</v>
      </c>
    </row>
    <row r="196" spans="1:3" x14ac:dyDescent="0.25">
      <c r="A196" s="11" t="s">
        <v>277</v>
      </c>
      <c r="B196" s="14" t="s">
        <v>278</v>
      </c>
      <c r="C196" s="17">
        <v>11</v>
      </c>
    </row>
    <row r="197" spans="1:3" x14ac:dyDescent="0.25">
      <c r="A197" s="11" t="s">
        <v>279</v>
      </c>
      <c r="B197" s="14" t="s">
        <v>280</v>
      </c>
      <c r="C197" s="17">
        <v>4</v>
      </c>
    </row>
    <row r="198" spans="1:3" x14ac:dyDescent="0.25">
      <c r="A198" s="11" t="s">
        <v>281</v>
      </c>
      <c r="B198" s="15" t="s">
        <v>282</v>
      </c>
      <c r="C198" s="17"/>
    </row>
    <row r="199" spans="1:3" x14ac:dyDescent="0.25">
      <c r="A199" s="11" t="s">
        <v>283</v>
      </c>
      <c r="B199" s="15" t="s">
        <v>284</v>
      </c>
      <c r="C199" s="17"/>
    </row>
    <row r="200" spans="1:3" x14ac:dyDescent="0.25">
      <c r="A200" s="11" t="s">
        <v>285</v>
      </c>
      <c r="B200" s="14" t="s">
        <v>286</v>
      </c>
      <c r="C200" s="17">
        <v>9.3000000000000007</v>
      </c>
    </row>
    <row r="201" spans="1:3" x14ac:dyDescent="0.25">
      <c r="A201" s="11" t="s">
        <v>287</v>
      </c>
      <c r="B201" s="15" t="s">
        <v>288</v>
      </c>
      <c r="C201" s="17"/>
    </row>
    <row r="202" spans="1:3" x14ac:dyDescent="0.25">
      <c r="A202" s="11" t="s">
        <v>289</v>
      </c>
      <c r="B202" s="11" t="s">
        <v>290</v>
      </c>
      <c r="C202" s="17"/>
    </row>
    <row r="203" spans="1:3" x14ac:dyDescent="0.25">
      <c r="A203" s="11" t="s">
        <v>291</v>
      </c>
      <c r="B203" s="14" t="s">
        <v>292</v>
      </c>
      <c r="C203" s="17">
        <v>25</v>
      </c>
    </row>
    <row r="204" spans="1:3" x14ac:dyDescent="0.25">
      <c r="A204" s="11" t="s">
        <v>287</v>
      </c>
      <c r="B204" s="14" t="s">
        <v>293</v>
      </c>
      <c r="C204" s="17">
        <v>4.5</v>
      </c>
    </row>
    <row r="205" spans="1:3" x14ac:dyDescent="0.25">
      <c r="A205" s="11" t="s">
        <v>294</v>
      </c>
      <c r="B205" s="14" t="s">
        <v>295</v>
      </c>
      <c r="C205" s="17">
        <v>15.5</v>
      </c>
    </row>
    <row r="206" spans="1:3" x14ac:dyDescent="0.25">
      <c r="A206" s="11" t="s">
        <v>296</v>
      </c>
      <c r="B206" s="11" t="s">
        <v>297</v>
      </c>
      <c r="C206" s="17"/>
    </row>
    <row r="207" spans="1:3" x14ac:dyDescent="0.25">
      <c r="A207" s="11" t="s">
        <v>298</v>
      </c>
      <c r="B207" s="11" t="s">
        <v>299</v>
      </c>
      <c r="C207" s="17"/>
    </row>
    <row r="208" spans="1:3" x14ac:dyDescent="0.25">
      <c r="A208" s="11" t="s">
        <v>300</v>
      </c>
      <c r="B208" s="15" t="s">
        <v>301</v>
      </c>
      <c r="C208" s="17"/>
    </row>
    <row r="209" spans="1:3" x14ac:dyDescent="0.25">
      <c r="A209" s="11" t="s">
        <v>289</v>
      </c>
      <c r="B209" s="14" t="s">
        <v>302</v>
      </c>
      <c r="C209" s="17">
        <v>9.3000000000000007</v>
      </c>
    </row>
    <row r="210" spans="1:3" ht="19.5" x14ac:dyDescent="0.35">
      <c r="A210" s="13"/>
      <c r="B210" s="16"/>
      <c r="C210" s="18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&amp;CCodes - Articles - Tarifs</oddHeader>
    <oddFooter>&amp;L&amp;D&amp;CNET BAUCHE&amp;R&amp;P/&amp;N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0"/>
  <sheetViews>
    <sheetView showZeros="0" view="pageBreakPreview" topLeftCell="A3" zoomScale="70" zoomScaleNormal="100" zoomScaleSheetLayoutView="70" workbookViewId="0">
      <selection activeCell="T18" sqref="T18"/>
    </sheetView>
  </sheetViews>
  <sheetFormatPr baseColWidth="10" defaultColWidth="11.5703125" defaultRowHeight="15" x14ac:dyDescent="0.25"/>
  <cols>
    <col min="1" max="1" width="11.7109375" style="8" customWidth="1"/>
    <col min="2" max="13" width="14.28515625" style="1" customWidth="1"/>
    <col min="14" max="16384" width="11.5703125" style="1"/>
  </cols>
  <sheetData>
    <row r="2" spans="1:25" ht="15" customHeight="1" x14ac:dyDescent="0.25">
      <c r="A2" s="45"/>
      <c r="B2" s="44"/>
      <c r="C2" s="44"/>
      <c r="D2" s="44"/>
      <c r="E2" s="44"/>
      <c r="F2" s="44"/>
      <c r="G2" s="44"/>
      <c r="H2" s="44"/>
      <c r="I2" s="103"/>
      <c r="J2" s="103"/>
      <c r="K2" s="85"/>
      <c r="L2" s="85"/>
      <c r="M2" s="85"/>
    </row>
    <row r="3" spans="1:25" ht="28.5" x14ac:dyDescent="0.45">
      <c r="A3" s="45"/>
      <c r="B3" s="92" t="str">
        <f ca="1">MID(CELL("filename",A1),FIND("[",CELL("filename",A1))+1,SUM(FIND({"[";"]"},CELL("filename",A1))*{-1;1})-6)</f>
        <v>Test Manoir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25" x14ac:dyDescent="0.25">
      <c r="A4" s="4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25" s="2" customForma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25" s="9" customFormat="1" x14ac:dyDescent="0.25">
      <c r="A6" s="45"/>
      <c r="B6" s="78" t="str">
        <f>'Tableau Atelier'!B6</f>
        <v>D180</v>
      </c>
      <c r="C6" s="78" t="str">
        <f>'Tableau Atelier'!C6</f>
        <v>D240</v>
      </c>
      <c r="D6" s="78" t="str">
        <f>'Tableau Atelier'!D6</f>
        <v>d290</v>
      </c>
      <c r="E6" s="78" t="str">
        <f>'Tableau Atelier'!E6</f>
        <v>hc145</v>
      </c>
      <c r="F6" s="78" t="str">
        <f>'Tableau Atelier'!F6</f>
        <v>HC320</v>
      </c>
      <c r="G6" s="78" t="str">
        <f>'Tableau Atelier'!G6</f>
        <v>T</v>
      </c>
      <c r="H6" s="78" t="str">
        <f>'Tableau Atelier'!H6</f>
        <v>ET</v>
      </c>
      <c r="I6" s="78" t="str">
        <f>'Tableau Atelier'!I6</f>
        <v>EB-</v>
      </c>
      <c r="J6" s="78" t="str">
        <f>'Tableau Atelier'!J6</f>
        <v>T</v>
      </c>
      <c r="K6" s="78" t="str">
        <f>'Tableau Atelier'!K6</f>
        <v>T</v>
      </c>
      <c r="L6" s="78" t="str">
        <f>'Tableau Atelier'!L6</f>
        <v>PM</v>
      </c>
      <c r="M6" s="78" t="str">
        <f>'Tableau Atelier'!M6</f>
        <v>CHT</v>
      </c>
    </row>
    <row r="7" spans="1:25" s="28" customFormat="1" ht="30" x14ac:dyDescent="0.25">
      <c r="A7" s="48"/>
      <c r="B7" s="76" t="str">
        <f>'Tableau Atelier'!B7</f>
        <v>DRAP 
180/290</v>
      </c>
      <c r="C7" s="76" t="str">
        <f>'Tableau Atelier'!C7</f>
        <v>DRAP
240/290</v>
      </c>
      <c r="D7" s="76" t="str">
        <f>'Tableau Atelier'!D7</f>
        <v>DRAP 
290/300</v>
      </c>
      <c r="E7" s="76" t="str">
        <f>'Tableau Atelier'!E7</f>
        <v>H. COUETTE
145/240</v>
      </c>
      <c r="F7" s="76" t="str">
        <f>'Tableau Atelier'!F7</f>
        <v>H. COUETTE
320/240</v>
      </c>
      <c r="G7" s="76" t="str">
        <f>'Tableau Atelier'!G7</f>
        <v>TAIE 
63/63</v>
      </c>
      <c r="H7" s="76" t="str">
        <f>'Tableau Atelier'!H7</f>
        <v>ESS. TOILETTE 
50/100</v>
      </c>
      <c r="I7" s="76" t="str">
        <f>'Tableau Atelier'!I7</f>
        <v>ESS. DE BAIN
PETIT</v>
      </c>
      <c r="J7" s="76" t="str">
        <f>'Tableau Atelier'!J7</f>
        <v>TAIE 
63/63</v>
      </c>
      <c r="K7" s="76" t="str">
        <f>'Tableau Atelier'!K7</f>
        <v>TAIE 
63/63</v>
      </c>
      <c r="L7" s="76" t="str">
        <f>'Tableau Atelier'!L7</f>
        <v>PROTEGE MATELAS</v>
      </c>
      <c r="M7" s="76" t="str">
        <f>'Tableau Atelier'!M7</f>
        <v>CHEMIN DE TABLE</v>
      </c>
      <c r="R7" s="28" t="s">
        <v>344</v>
      </c>
    </row>
    <row r="8" spans="1:25" s="2" customFormat="1" ht="6.75" customHeight="1" x14ac:dyDescent="0.25">
      <c r="A8" s="49"/>
      <c r="B8" s="77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25" s="46" customFormat="1" ht="18.75" x14ac:dyDescent="0.3">
      <c r="A9" s="67">
        <f>'Tableau Atelier'!A9</f>
        <v>43618</v>
      </c>
      <c r="B9" s="61">
        <f>'Tableau Atelier'!B9</f>
        <v>31</v>
      </c>
      <c r="C9" s="61">
        <f>'Tableau Atelier'!C9</f>
        <v>5</v>
      </c>
      <c r="D9" s="61">
        <f>'Tableau Atelier'!D9</f>
        <v>0</v>
      </c>
      <c r="E9" s="61">
        <f>'Tableau Atelier'!E9</f>
        <v>0</v>
      </c>
      <c r="F9" s="61">
        <f>'Tableau Atelier'!F9</f>
        <v>0</v>
      </c>
      <c r="G9" s="61">
        <f>'Tableau Atelier'!G9</f>
        <v>0</v>
      </c>
      <c r="H9" s="61">
        <f>'Tableau Atelier'!H9</f>
        <v>0</v>
      </c>
      <c r="I9" s="61">
        <f>'Tableau Atelier'!I9</f>
        <v>0</v>
      </c>
      <c r="J9" s="61">
        <f>'Tableau Atelier'!J9</f>
        <v>0</v>
      </c>
      <c r="K9" s="61">
        <f>'Tableau Atelier'!K9</f>
        <v>0</v>
      </c>
      <c r="L9" s="61">
        <f>'Tableau Atelier'!L9</f>
        <v>0</v>
      </c>
      <c r="M9" s="61">
        <f>'Tableau Atelier'!M9</f>
        <v>0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s="46" customFormat="1" ht="18.75" x14ac:dyDescent="0.3">
      <c r="A10" s="68">
        <f>'Tableau Atelier'!A10</f>
        <v>0</v>
      </c>
      <c r="B10" s="62">
        <f>'Tableau Atelier'!B10</f>
        <v>0</v>
      </c>
      <c r="C10" s="62">
        <f>'Tableau Atelier'!C10</f>
        <v>40</v>
      </c>
      <c r="D10" s="62">
        <f>'Tableau Atelier'!D10</f>
        <v>0</v>
      </c>
      <c r="E10" s="62">
        <f>'Tableau Atelier'!E10</f>
        <v>0</v>
      </c>
      <c r="F10" s="62">
        <f>'Tableau Atelier'!F10</f>
        <v>0</v>
      </c>
      <c r="G10" s="62">
        <f>'Tableau Atelier'!G10</f>
        <v>0</v>
      </c>
      <c r="H10" s="62">
        <f>'Tableau Atelier'!H10</f>
        <v>0</v>
      </c>
      <c r="I10" s="62">
        <f>'Tableau Atelier'!I10</f>
        <v>0</v>
      </c>
      <c r="J10" s="62">
        <f>'Tableau Atelier'!J10</f>
        <v>0</v>
      </c>
      <c r="K10" s="62">
        <f>'Tableau Atelier'!K10</f>
        <v>0</v>
      </c>
      <c r="L10" s="62">
        <f>'Tableau Atelier'!L10</f>
        <v>0</v>
      </c>
      <c r="M10" s="62">
        <f>'Tableau Atelier'!M10</f>
        <v>0</v>
      </c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s="46" customFormat="1" ht="18.75" x14ac:dyDescent="0.3">
      <c r="A11" s="68">
        <f>'Tableau Atelier'!A11</f>
        <v>43622</v>
      </c>
      <c r="B11" s="62">
        <f>'Tableau Atelier'!B11</f>
        <v>0</v>
      </c>
      <c r="C11" s="62">
        <f>'Tableau Atelier'!C11</f>
        <v>0</v>
      </c>
      <c r="D11" s="62">
        <f>'Tableau Atelier'!D11</f>
        <v>0</v>
      </c>
      <c r="E11" s="62">
        <f>'Tableau Atelier'!E11</f>
        <v>0</v>
      </c>
      <c r="F11" s="62">
        <f>'Tableau Atelier'!F11</f>
        <v>0</v>
      </c>
      <c r="G11" s="62">
        <f>'Tableau Atelier'!G11</f>
        <v>0</v>
      </c>
      <c r="H11" s="62">
        <f>'Tableau Atelier'!H11</f>
        <v>0</v>
      </c>
      <c r="I11" s="62">
        <f>'Tableau Atelier'!I11</f>
        <v>0</v>
      </c>
      <c r="J11" s="62">
        <f>'Tableau Atelier'!J11</f>
        <v>0</v>
      </c>
      <c r="K11" s="62">
        <f>'Tableau Atelier'!K11</f>
        <v>0</v>
      </c>
      <c r="L11" s="62">
        <f>'Tableau Atelier'!L11</f>
        <v>10</v>
      </c>
      <c r="M11" s="62">
        <f>'Tableau Atelier'!M11</f>
        <v>0</v>
      </c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s="46" customFormat="1" ht="18.75" x14ac:dyDescent="0.3">
      <c r="A12" s="68">
        <f>'Tableau Atelier'!A12</f>
        <v>0</v>
      </c>
      <c r="B12" s="62">
        <f>'Tableau Atelier'!B12</f>
        <v>0</v>
      </c>
      <c r="C12" s="62">
        <f>'Tableau Atelier'!C12</f>
        <v>0</v>
      </c>
      <c r="D12" s="62">
        <f>'Tableau Atelier'!D12</f>
        <v>0</v>
      </c>
      <c r="E12" s="62">
        <f>'Tableau Atelier'!E12</f>
        <v>0</v>
      </c>
      <c r="F12" s="62">
        <f>'Tableau Atelier'!F12</f>
        <v>0</v>
      </c>
      <c r="G12" s="62">
        <f>'Tableau Atelier'!G12</f>
        <v>0</v>
      </c>
      <c r="H12" s="62">
        <f>'Tableau Atelier'!H12</f>
        <v>0</v>
      </c>
      <c r="I12" s="62">
        <f>'Tableau Atelier'!I12</f>
        <v>0</v>
      </c>
      <c r="J12" s="62">
        <f>'Tableau Atelier'!J12</f>
        <v>0</v>
      </c>
      <c r="K12" s="62">
        <f>'Tableau Atelier'!K12</f>
        <v>0</v>
      </c>
      <c r="L12" s="62">
        <f>'Tableau Atelier'!L12</f>
        <v>0</v>
      </c>
      <c r="M12" s="62">
        <f>'Tableau Atelier'!M12</f>
        <v>0</v>
      </c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s="46" customFormat="1" ht="18.75" x14ac:dyDescent="0.3">
      <c r="A13" s="68">
        <f>'Tableau Atelier'!A13</f>
        <v>30</v>
      </c>
      <c r="B13" s="62">
        <f>'Tableau Atelier'!B13</f>
        <v>0</v>
      </c>
      <c r="C13" s="62">
        <f>'Tableau Atelier'!C13</f>
        <v>0</v>
      </c>
      <c r="D13" s="62">
        <f>'Tableau Atelier'!D13</f>
        <v>16</v>
      </c>
      <c r="E13" s="62">
        <f>'Tableau Atelier'!E13</f>
        <v>0</v>
      </c>
      <c r="F13" s="62">
        <f>'Tableau Atelier'!F13</f>
        <v>0</v>
      </c>
      <c r="G13" s="62">
        <f>'Tableau Atelier'!G13</f>
        <v>0</v>
      </c>
      <c r="H13" s="62">
        <f>'Tableau Atelier'!H13</f>
        <v>0</v>
      </c>
      <c r="I13" s="62">
        <f>'Tableau Atelier'!I13</f>
        <v>0</v>
      </c>
      <c r="J13" s="62">
        <f>'Tableau Atelier'!J13</f>
        <v>0</v>
      </c>
      <c r="K13" s="62">
        <f>'Tableau Atelier'!K13</f>
        <v>0</v>
      </c>
      <c r="L13" s="62">
        <f>'Tableau Atelier'!L13</f>
        <v>0</v>
      </c>
      <c r="M13" s="62">
        <f>'Tableau Atelier'!M13</f>
        <v>0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s="46" customFormat="1" ht="18.75" x14ac:dyDescent="0.3">
      <c r="A14" s="68">
        <f>'Tableau Atelier'!A14</f>
        <v>0</v>
      </c>
      <c r="B14" s="62">
        <f>'Tableau Atelier'!B14</f>
        <v>0</v>
      </c>
      <c r="C14" s="62">
        <f>'Tableau Atelier'!C14</f>
        <v>0</v>
      </c>
      <c r="D14" s="62">
        <f>'Tableau Atelier'!D14</f>
        <v>6</v>
      </c>
      <c r="E14" s="62">
        <f>'Tableau Atelier'!E14</f>
        <v>0</v>
      </c>
      <c r="F14" s="62">
        <f>'Tableau Atelier'!F14</f>
        <v>0</v>
      </c>
      <c r="G14" s="62">
        <f>'Tableau Atelier'!G14</f>
        <v>0</v>
      </c>
      <c r="H14" s="62">
        <f>'Tableau Atelier'!H14</f>
        <v>0</v>
      </c>
      <c r="I14" s="62">
        <f>'Tableau Atelier'!I14</f>
        <v>0</v>
      </c>
      <c r="J14" s="62">
        <f>'Tableau Atelier'!J14</f>
        <v>0</v>
      </c>
      <c r="K14" s="62">
        <f>'Tableau Atelier'!K14</f>
        <v>0</v>
      </c>
      <c r="L14" s="62">
        <f>'Tableau Atelier'!L14</f>
        <v>0</v>
      </c>
      <c r="M14" s="62">
        <f>'Tableau Atelier'!M14</f>
        <v>0</v>
      </c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s="46" customFormat="1" ht="18.75" x14ac:dyDescent="0.3">
      <c r="A15" s="68">
        <f>'Tableau Atelier'!A15</f>
        <v>0</v>
      </c>
      <c r="B15" s="62">
        <f>'Tableau Atelier'!B15</f>
        <v>0</v>
      </c>
      <c r="C15" s="62">
        <f>'Tableau Atelier'!C15</f>
        <v>0</v>
      </c>
      <c r="D15" s="62">
        <f>'Tableau Atelier'!D15</f>
        <v>4</v>
      </c>
      <c r="E15" s="62">
        <f>'Tableau Atelier'!E15</f>
        <v>0</v>
      </c>
      <c r="F15" s="62">
        <f>'Tableau Atelier'!F15</f>
        <v>0</v>
      </c>
      <c r="G15" s="62">
        <f>'Tableau Atelier'!G15</f>
        <v>0</v>
      </c>
      <c r="H15" s="62">
        <f>'Tableau Atelier'!H15</f>
        <v>0</v>
      </c>
      <c r="I15" s="62">
        <f>'Tableau Atelier'!I15</f>
        <v>0</v>
      </c>
      <c r="J15" s="62">
        <f>'Tableau Atelier'!J15</f>
        <v>0</v>
      </c>
      <c r="K15" s="62">
        <f>'Tableau Atelier'!K15</f>
        <v>0</v>
      </c>
      <c r="L15" s="62">
        <f>'Tableau Atelier'!L15</f>
        <v>0</v>
      </c>
      <c r="M15" s="62">
        <f>'Tableau Atelier'!M15</f>
        <v>0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s="46" customFormat="1" ht="18.75" x14ac:dyDescent="0.3">
      <c r="A16" s="68">
        <f>'Tableau Atelier'!A16</f>
        <v>43498</v>
      </c>
      <c r="B16" s="62">
        <f>'Tableau Atelier'!B16</f>
        <v>0</v>
      </c>
      <c r="C16" s="62">
        <f>'Tableau Atelier'!C16</f>
        <v>0</v>
      </c>
      <c r="D16" s="62">
        <f>'Tableau Atelier'!D16</f>
        <v>0</v>
      </c>
      <c r="E16" s="62">
        <f>'Tableau Atelier'!E16</f>
        <v>0</v>
      </c>
      <c r="F16" s="62">
        <f>'Tableau Atelier'!F16</f>
        <v>0</v>
      </c>
      <c r="G16" s="62">
        <f>'Tableau Atelier'!G16</f>
        <v>0</v>
      </c>
      <c r="H16" s="62">
        <f>'Tableau Atelier'!H16</f>
        <v>0</v>
      </c>
      <c r="I16" s="62">
        <f>'Tableau Atelier'!I16</f>
        <v>0</v>
      </c>
      <c r="J16" s="62">
        <f>'Tableau Atelier'!J16</f>
        <v>0</v>
      </c>
      <c r="K16" s="62">
        <f>'Tableau Atelier'!K16</f>
        <v>0</v>
      </c>
      <c r="L16" s="62">
        <f>'Tableau Atelier'!L16</f>
        <v>0</v>
      </c>
      <c r="M16" s="62">
        <f>'Tableau Atelier'!M16</f>
        <v>0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s="46" customFormat="1" ht="18.75" x14ac:dyDescent="0.3">
      <c r="A17" s="68">
        <f>'Tableau Atelier'!A17</f>
        <v>0</v>
      </c>
      <c r="B17" s="62">
        <f>'Tableau Atelier'!B17</f>
        <v>0</v>
      </c>
      <c r="C17" s="62">
        <f>'Tableau Atelier'!C17</f>
        <v>0</v>
      </c>
      <c r="D17" s="62">
        <f>'Tableau Atelier'!D17</f>
        <v>0</v>
      </c>
      <c r="E17" s="62">
        <f>'Tableau Atelier'!E17</f>
        <v>0</v>
      </c>
      <c r="F17" s="62">
        <f>'Tableau Atelier'!F17</f>
        <v>0</v>
      </c>
      <c r="G17" s="62">
        <f>'Tableau Atelier'!G17</f>
        <v>0</v>
      </c>
      <c r="H17" s="62">
        <f>'Tableau Atelier'!H17</f>
        <v>0</v>
      </c>
      <c r="I17" s="62">
        <f>'Tableau Atelier'!I17</f>
        <v>0</v>
      </c>
      <c r="J17" s="62">
        <f>'Tableau Atelier'!J17</f>
        <v>0</v>
      </c>
      <c r="K17" s="62">
        <f>'Tableau Atelier'!K17</f>
        <v>0</v>
      </c>
      <c r="L17" s="62">
        <f>'Tableau Atelier'!L17</f>
        <v>0</v>
      </c>
      <c r="M17" s="62">
        <f>'Tableau Atelier'!M17</f>
        <v>0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s="46" customFormat="1" ht="18.75" x14ac:dyDescent="0.3">
      <c r="A18" s="68">
        <f>'Tableau Atelier'!A18</f>
        <v>0</v>
      </c>
      <c r="B18" s="62">
        <f>'Tableau Atelier'!B18</f>
        <v>0</v>
      </c>
      <c r="C18" s="62">
        <f>'Tableau Atelier'!C18</f>
        <v>0</v>
      </c>
      <c r="D18" s="62">
        <f>'Tableau Atelier'!D18</f>
        <v>0</v>
      </c>
      <c r="E18" s="62">
        <f>'Tableau Atelier'!E18</f>
        <v>0</v>
      </c>
      <c r="F18" s="62">
        <f>'Tableau Atelier'!F18</f>
        <v>0</v>
      </c>
      <c r="G18" s="62">
        <f>'Tableau Atelier'!G18</f>
        <v>0</v>
      </c>
      <c r="H18" s="62">
        <f>'Tableau Atelier'!H18</f>
        <v>0</v>
      </c>
      <c r="I18" s="62">
        <f>'Tableau Atelier'!I18</f>
        <v>0</v>
      </c>
      <c r="J18" s="62">
        <f>'Tableau Atelier'!J18</f>
        <v>0</v>
      </c>
      <c r="K18" s="62">
        <f>'Tableau Atelier'!K18</f>
        <v>0</v>
      </c>
      <c r="L18" s="62">
        <f>'Tableau Atelier'!L18</f>
        <v>0</v>
      </c>
      <c r="M18" s="62">
        <f>'Tableau Atelier'!M18</f>
        <v>0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s="46" customFormat="1" ht="18.75" x14ac:dyDescent="0.3">
      <c r="A19" s="68">
        <f>'Tableau Atelier'!A19</f>
        <v>6</v>
      </c>
      <c r="B19" s="62">
        <f>'Tableau Atelier'!B19</f>
        <v>1</v>
      </c>
      <c r="C19" s="62">
        <f>'Tableau Atelier'!C19</f>
        <v>0</v>
      </c>
      <c r="D19" s="62">
        <f>'Tableau Atelier'!D19</f>
        <v>3</v>
      </c>
      <c r="E19" s="62">
        <f>'Tableau Atelier'!E19</f>
        <v>0</v>
      </c>
      <c r="F19" s="62">
        <f>'Tableau Atelier'!F19</f>
        <v>0</v>
      </c>
      <c r="G19" s="62">
        <f>'Tableau Atelier'!G19</f>
        <v>0</v>
      </c>
      <c r="H19" s="62">
        <f>'Tableau Atelier'!H19</f>
        <v>0</v>
      </c>
      <c r="I19" s="62">
        <f>'Tableau Atelier'!I19</f>
        <v>0</v>
      </c>
      <c r="J19" s="62">
        <f>'Tableau Atelier'!J19</f>
        <v>0</v>
      </c>
      <c r="K19" s="62">
        <f>'Tableau Atelier'!K19</f>
        <v>0</v>
      </c>
      <c r="L19" s="62">
        <f>'Tableau Atelier'!L19</f>
        <v>0</v>
      </c>
      <c r="M19" s="62">
        <f>'Tableau Atelier'!M19</f>
        <v>0</v>
      </c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s="46" customFormat="1" ht="18.75" x14ac:dyDescent="0.3">
      <c r="A20" s="68">
        <f>'Tableau Atelier'!A20</f>
        <v>0</v>
      </c>
      <c r="B20" s="62">
        <f>'Tableau Atelier'!B20</f>
        <v>0</v>
      </c>
      <c r="C20" s="62">
        <f>'Tableau Atelier'!C20</f>
        <v>0</v>
      </c>
      <c r="D20" s="62">
        <f>'Tableau Atelier'!D20</f>
        <v>0</v>
      </c>
      <c r="E20" s="62">
        <f>'Tableau Atelier'!E20</f>
        <v>0</v>
      </c>
      <c r="F20" s="62">
        <f>'Tableau Atelier'!F20</f>
        <v>0</v>
      </c>
      <c r="G20" s="62">
        <f>'Tableau Atelier'!G20</f>
        <v>0</v>
      </c>
      <c r="H20" s="62">
        <f>'Tableau Atelier'!H20</f>
        <v>0</v>
      </c>
      <c r="I20" s="62">
        <f>'Tableau Atelier'!I20</f>
        <v>0</v>
      </c>
      <c r="J20" s="62">
        <f>'Tableau Atelier'!J20</f>
        <v>0</v>
      </c>
      <c r="K20" s="62">
        <f>'Tableau Atelier'!K20</f>
        <v>0</v>
      </c>
      <c r="L20" s="62">
        <f>'Tableau Atelier'!L20</f>
        <v>0</v>
      </c>
      <c r="M20" s="62">
        <f>'Tableau Atelier'!M20</f>
        <v>0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s="46" customFormat="1" ht="18.75" x14ac:dyDescent="0.3">
      <c r="A21" s="68">
        <f>'Tableau Atelier'!A21</f>
        <v>0</v>
      </c>
      <c r="B21" s="62">
        <f>'Tableau Atelier'!B21</f>
        <v>0</v>
      </c>
      <c r="C21" s="62">
        <f>'Tableau Atelier'!C21</f>
        <v>0</v>
      </c>
      <c r="D21" s="62">
        <f>'Tableau Atelier'!D21</f>
        <v>0</v>
      </c>
      <c r="E21" s="62">
        <f>'Tableau Atelier'!E21</f>
        <v>0</v>
      </c>
      <c r="F21" s="62">
        <f>'Tableau Atelier'!F21</f>
        <v>0</v>
      </c>
      <c r="G21" s="62">
        <f>'Tableau Atelier'!G21</f>
        <v>0</v>
      </c>
      <c r="H21" s="62">
        <f>'Tableau Atelier'!H21</f>
        <v>0</v>
      </c>
      <c r="I21" s="62">
        <f>'Tableau Atelier'!I21</f>
        <v>0</v>
      </c>
      <c r="J21" s="62">
        <f>'Tableau Atelier'!J21</f>
        <v>0</v>
      </c>
      <c r="K21" s="62">
        <f>'Tableau Atelier'!K21</f>
        <v>0</v>
      </c>
      <c r="L21" s="62">
        <f>'Tableau Atelier'!L21</f>
        <v>0</v>
      </c>
      <c r="M21" s="62">
        <f>'Tableau Atelier'!M21</f>
        <v>0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s="46" customFormat="1" ht="18.75" x14ac:dyDescent="0.3">
      <c r="A22" s="68">
        <f>'Tableau Atelier'!A22</f>
        <v>0</v>
      </c>
      <c r="B22" s="62">
        <f>'Tableau Atelier'!B22</f>
        <v>0</v>
      </c>
      <c r="C22" s="62">
        <f>'Tableau Atelier'!C22</f>
        <v>0</v>
      </c>
      <c r="D22" s="62">
        <f>'Tableau Atelier'!D22</f>
        <v>0</v>
      </c>
      <c r="E22" s="62">
        <f>'Tableau Atelier'!E22</f>
        <v>0</v>
      </c>
      <c r="F22" s="62">
        <f>'Tableau Atelier'!F22</f>
        <v>0</v>
      </c>
      <c r="G22" s="62">
        <f>'Tableau Atelier'!G22</f>
        <v>0</v>
      </c>
      <c r="H22" s="62">
        <f>'Tableau Atelier'!H22</f>
        <v>0</v>
      </c>
      <c r="I22" s="62">
        <f>'Tableau Atelier'!I22</f>
        <v>0</v>
      </c>
      <c r="J22" s="62">
        <f>'Tableau Atelier'!J22</f>
        <v>0</v>
      </c>
      <c r="K22" s="62">
        <f>'Tableau Atelier'!K22</f>
        <v>0</v>
      </c>
      <c r="L22" s="62">
        <f>'Tableau Atelier'!L22</f>
        <v>0</v>
      </c>
      <c r="M22" s="62">
        <f>'Tableau Atelier'!M22</f>
        <v>0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s="46" customFormat="1" ht="18.75" x14ac:dyDescent="0.3">
      <c r="A23" s="68">
        <f>'Tableau Atelier'!A23</f>
        <v>0</v>
      </c>
      <c r="B23" s="62">
        <f>'Tableau Atelier'!B23</f>
        <v>0</v>
      </c>
      <c r="C23" s="62">
        <f>'Tableau Atelier'!C23</f>
        <v>0</v>
      </c>
      <c r="D23" s="62">
        <f>'Tableau Atelier'!D23</f>
        <v>0</v>
      </c>
      <c r="E23" s="62">
        <f>'Tableau Atelier'!E23</f>
        <v>0</v>
      </c>
      <c r="F23" s="62">
        <f>'Tableau Atelier'!F23</f>
        <v>0</v>
      </c>
      <c r="G23" s="62">
        <f>'Tableau Atelier'!G23</f>
        <v>0</v>
      </c>
      <c r="H23" s="62">
        <f>'Tableau Atelier'!H23</f>
        <v>0</v>
      </c>
      <c r="I23" s="62">
        <f>'Tableau Atelier'!I23</f>
        <v>0</v>
      </c>
      <c r="J23" s="62">
        <f>'Tableau Atelier'!J23</f>
        <v>0</v>
      </c>
      <c r="K23" s="62">
        <f>'Tableau Atelier'!K23</f>
        <v>0</v>
      </c>
      <c r="L23" s="62">
        <f>'Tableau Atelier'!L23</f>
        <v>0</v>
      </c>
      <c r="M23" s="62">
        <f>'Tableau Atelier'!M23</f>
        <v>0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s="46" customFormat="1" ht="18.75" x14ac:dyDescent="0.3">
      <c r="A24" s="68">
        <f>'Tableau Atelier'!A24</f>
        <v>0</v>
      </c>
      <c r="B24" s="62">
        <f>'Tableau Atelier'!B24</f>
        <v>0</v>
      </c>
      <c r="C24" s="62">
        <f>'Tableau Atelier'!C24</f>
        <v>0</v>
      </c>
      <c r="D24" s="62">
        <f>'Tableau Atelier'!D24</f>
        <v>0</v>
      </c>
      <c r="E24" s="62">
        <f>'Tableau Atelier'!E24</f>
        <v>0</v>
      </c>
      <c r="F24" s="62">
        <f>'Tableau Atelier'!F24</f>
        <v>0</v>
      </c>
      <c r="G24" s="62">
        <f>'Tableau Atelier'!G24</f>
        <v>0</v>
      </c>
      <c r="H24" s="62">
        <f>'Tableau Atelier'!H24</f>
        <v>0</v>
      </c>
      <c r="I24" s="62">
        <f>'Tableau Atelier'!I24</f>
        <v>0</v>
      </c>
      <c r="J24" s="62">
        <f>'Tableau Atelier'!J24</f>
        <v>0</v>
      </c>
      <c r="K24" s="62">
        <f>'Tableau Atelier'!K24</f>
        <v>0</v>
      </c>
      <c r="L24" s="62">
        <f>'Tableau Atelier'!L24</f>
        <v>0</v>
      </c>
      <c r="M24" s="62">
        <f>'Tableau Atelier'!M24</f>
        <v>0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s="46" customFormat="1" ht="18.75" x14ac:dyDescent="0.3">
      <c r="A25" s="68">
        <f>'Tableau Atelier'!A25</f>
        <v>0</v>
      </c>
      <c r="B25" s="62">
        <f>'Tableau Atelier'!B25</f>
        <v>0</v>
      </c>
      <c r="C25" s="62">
        <f>'Tableau Atelier'!C25</f>
        <v>0</v>
      </c>
      <c r="D25" s="62">
        <f>'Tableau Atelier'!D25</f>
        <v>0</v>
      </c>
      <c r="E25" s="62">
        <f>'Tableau Atelier'!E25</f>
        <v>0</v>
      </c>
      <c r="F25" s="62">
        <f>'Tableau Atelier'!F25</f>
        <v>0</v>
      </c>
      <c r="G25" s="62">
        <f>'Tableau Atelier'!G25</f>
        <v>0</v>
      </c>
      <c r="H25" s="62">
        <f>'Tableau Atelier'!H25</f>
        <v>0</v>
      </c>
      <c r="I25" s="62">
        <f>'Tableau Atelier'!I25</f>
        <v>0</v>
      </c>
      <c r="J25" s="62">
        <f>'Tableau Atelier'!J25</f>
        <v>0</v>
      </c>
      <c r="K25" s="62">
        <f>'Tableau Atelier'!K25</f>
        <v>0</v>
      </c>
      <c r="L25" s="62">
        <f>'Tableau Atelier'!L25</f>
        <v>0</v>
      </c>
      <c r="M25" s="62">
        <f>'Tableau Atelier'!M25</f>
        <v>0</v>
      </c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s="46" customFormat="1" ht="18.75" x14ac:dyDescent="0.3">
      <c r="A26" s="68">
        <f>'Tableau Atelier'!A26</f>
        <v>0</v>
      </c>
      <c r="B26" s="62">
        <f>'Tableau Atelier'!B26</f>
        <v>0</v>
      </c>
      <c r="C26" s="62">
        <f>'Tableau Atelier'!C26</f>
        <v>0</v>
      </c>
      <c r="D26" s="62">
        <f>'Tableau Atelier'!D26</f>
        <v>0</v>
      </c>
      <c r="E26" s="62">
        <f>'Tableau Atelier'!E26</f>
        <v>0</v>
      </c>
      <c r="F26" s="62">
        <f>'Tableau Atelier'!F26</f>
        <v>0</v>
      </c>
      <c r="G26" s="62">
        <f>'Tableau Atelier'!G26</f>
        <v>0</v>
      </c>
      <c r="H26" s="62">
        <f>'Tableau Atelier'!H26</f>
        <v>0</v>
      </c>
      <c r="I26" s="62">
        <f>'Tableau Atelier'!I26</f>
        <v>0</v>
      </c>
      <c r="J26" s="62">
        <f>'Tableau Atelier'!J26</f>
        <v>0</v>
      </c>
      <c r="K26" s="62">
        <f>'Tableau Atelier'!K26</f>
        <v>0</v>
      </c>
      <c r="L26" s="62">
        <f>'Tableau Atelier'!L26</f>
        <v>0</v>
      </c>
      <c r="M26" s="62">
        <f>'Tableau Atelier'!M26</f>
        <v>0</v>
      </c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s="46" customFormat="1" ht="18.75" x14ac:dyDescent="0.3">
      <c r="A27" s="69">
        <f>'Tableau Atelier'!A27</f>
        <v>0</v>
      </c>
      <c r="B27" s="63">
        <f>'Tableau Atelier'!B27</f>
        <v>0</v>
      </c>
      <c r="C27" s="62">
        <f>'Tableau Atelier'!C27</f>
        <v>0</v>
      </c>
      <c r="D27" s="62">
        <f>'Tableau Atelier'!D27</f>
        <v>0</v>
      </c>
      <c r="E27" s="62">
        <f>'Tableau Atelier'!E27</f>
        <v>0</v>
      </c>
      <c r="F27" s="62">
        <f>'Tableau Atelier'!F27</f>
        <v>0</v>
      </c>
      <c r="G27" s="62">
        <f>'Tableau Atelier'!G27</f>
        <v>0</v>
      </c>
      <c r="H27" s="62">
        <f>'Tableau Atelier'!H27</f>
        <v>0</v>
      </c>
      <c r="I27" s="62">
        <f>'Tableau Atelier'!I27</f>
        <v>0</v>
      </c>
      <c r="J27" s="62">
        <f>'Tableau Atelier'!J27</f>
        <v>0</v>
      </c>
      <c r="K27" s="62">
        <f>'Tableau Atelier'!K27</f>
        <v>0</v>
      </c>
      <c r="L27" s="62">
        <f>'Tableau Atelier'!L27</f>
        <v>0</v>
      </c>
      <c r="M27" s="62">
        <f>'Tableau Atelier'!M27</f>
        <v>0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s="2" customFormat="1" ht="18.75" x14ac:dyDescent="0.25">
      <c r="A28" s="60" t="s">
        <v>329</v>
      </c>
      <c r="B28" s="94">
        <f t="shared" ref="B28" si="0">SUM(B9:B27)</f>
        <v>32</v>
      </c>
      <c r="C28" s="95">
        <f t="shared" ref="C28" si="1">SUM(C9:C27)</f>
        <v>45</v>
      </c>
      <c r="D28" s="95">
        <f t="shared" ref="D28" si="2">SUM(D9:D27)</f>
        <v>29</v>
      </c>
      <c r="E28" s="95">
        <f t="shared" ref="E28" si="3">SUM(E9:E27)</f>
        <v>0</v>
      </c>
      <c r="F28" s="95">
        <f t="shared" ref="F28" si="4">SUM(F9:F27)</f>
        <v>0</v>
      </c>
      <c r="G28" s="95">
        <f t="shared" ref="G28" si="5">SUM(G9:G27)</f>
        <v>0</v>
      </c>
      <c r="H28" s="95">
        <f t="shared" ref="H28" si="6">SUM(H9:H27)</f>
        <v>0</v>
      </c>
      <c r="I28" s="95">
        <f t="shared" ref="I28" si="7">SUM(I9:I27)</f>
        <v>0</v>
      </c>
      <c r="J28" s="95">
        <f t="shared" ref="J28" si="8">SUM(J9:J27)</f>
        <v>0</v>
      </c>
      <c r="K28" s="95">
        <f t="shared" ref="K28" si="9">SUM(K9:K27)</f>
        <v>0</v>
      </c>
      <c r="L28" s="95">
        <f t="shared" ref="L28" si="10">SUM(L9:L27)</f>
        <v>10</v>
      </c>
      <c r="M28" s="95">
        <f t="shared" ref="M28" si="11">SUM(M9:M27)</f>
        <v>0</v>
      </c>
    </row>
    <row r="29" spans="1:25" s="2" customFormat="1" ht="18.75" x14ac:dyDescent="0.3">
      <c r="A29" s="4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</row>
    <row r="30" spans="1:25" s="2" customFormat="1" ht="18.75" x14ac:dyDescent="0.25">
      <c r="A30" s="100" t="s">
        <v>2</v>
      </c>
      <c r="B30" s="87">
        <f>IF('Tableau Atelier'!B6="","",VLOOKUP('Tableau Atelier'!B6,Articles!$A$3:$C$210,3, FALSE))</f>
        <v>10</v>
      </c>
      <c r="C30" s="87">
        <f>IF('Tableau Atelier'!C6="","",VLOOKUP('Tableau Atelier'!C6,Articles!$A$3:$C$210,3, FALSE))</f>
        <v>15</v>
      </c>
      <c r="D30" s="87">
        <f>IF('Tableau Atelier'!D6="","",VLOOKUP('Tableau Atelier'!D6,Articles!$A$3:$C$210,3, FALSE))</f>
        <v>12</v>
      </c>
      <c r="E30" s="87">
        <f>IF('Tableau Atelier'!E6="","",VLOOKUP('Tableau Atelier'!E6,Articles!$A$3:$C$210,3, FALSE))</f>
        <v>3.2</v>
      </c>
      <c r="F30" s="87">
        <f>IF('Tableau Atelier'!F6="","",VLOOKUP('Tableau Atelier'!F6,Articles!$A$3:$C$210,3, FALSE))</f>
        <v>3.4</v>
      </c>
      <c r="G30" s="87">
        <f>IF('Tableau Atelier'!G6="","",VLOOKUP('Tableau Atelier'!G6,Articles!$A$3:$C$210,3, FALSE))</f>
        <v>1.3</v>
      </c>
      <c r="H30" s="87">
        <f>IF('Tableau Atelier'!H6="","",VLOOKUP('Tableau Atelier'!H6,Articles!$A$3:$C$210,3, FALSE))</f>
        <v>2.8</v>
      </c>
      <c r="I30" s="87">
        <f>IF('Tableau Atelier'!I6="","",VLOOKUP('Tableau Atelier'!I6,Articles!$A$3:$C$210,3, FALSE))</f>
        <v>0</v>
      </c>
      <c r="J30" s="87">
        <f>IF('Tableau Atelier'!J6="","",VLOOKUP('Tableau Atelier'!J6,Articles!$A$3:$C$210,3, FALSE))</f>
        <v>1.3</v>
      </c>
      <c r="K30" s="87">
        <f>IF('Tableau Atelier'!K6="","",VLOOKUP('Tableau Atelier'!K6,Articles!$A$3:$C$210,3, FALSE))</f>
        <v>1.3</v>
      </c>
      <c r="L30" s="87">
        <f>IF('Tableau Atelier'!L6="","",VLOOKUP('Tableau Atelier'!L6,Articles!$A$3:$C$210,3, FALSE))</f>
        <v>0</v>
      </c>
      <c r="M30" s="87">
        <f>IF('Tableau Atelier'!M6="","",VLOOKUP('Tableau Atelier'!M6,Articles!$A$3:$C$210,3, FALSE))</f>
        <v>8</v>
      </c>
    </row>
    <row r="31" spans="1:25" s="2" customFormat="1" ht="6.75" customHeight="1" x14ac:dyDescent="0.25">
      <c r="A31" s="101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25" s="2" customFormat="1" ht="18.75" x14ac:dyDescent="0.3">
      <c r="A32" s="102" t="s">
        <v>331</v>
      </c>
      <c r="B32" s="89">
        <f t="shared" ref="B32:G32" si="12">IF(B30="","",B30*B28)</f>
        <v>320</v>
      </c>
      <c r="C32" s="89">
        <f t="shared" si="12"/>
        <v>675</v>
      </c>
      <c r="D32" s="89">
        <f t="shared" si="12"/>
        <v>348</v>
      </c>
      <c r="E32" s="89">
        <f t="shared" si="12"/>
        <v>0</v>
      </c>
      <c r="F32" s="89">
        <f t="shared" si="12"/>
        <v>0</v>
      </c>
      <c r="G32" s="89">
        <f t="shared" si="12"/>
        <v>0</v>
      </c>
      <c r="H32" s="89">
        <f t="shared" ref="H32:M32" si="13">IF(H30="","",H30*H28)</f>
        <v>0</v>
      </c>
      <c r="I32" s="89">
        <f t="shared" si="13"/>
        <v>0</v>
      </c>
      <c r="J32" s="89">
        <f t="shared" si="13"/>
        <v>0</v>
      </c>
      <c r="K32" s="89">
        <f t="shared" si="13"/>
        <v>0</v>
      </c>
      <c r="L32" s="89">
        <f t="shared" si="13"/>
        <v>0</v>
      </c>
      <c r="M32" s="89">
        <f t="shared" si="13"/>
        <v>0</v>
      </c>
    </row>
    <row r="33" spans="1:14" s="2" customFormat="1" x14ac:dyDescent="0.25">
      <c r="A33" s="82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4" s="2" customFormat="1" ht="18.75" x14ac:dyDescent="0.3">
      <c r="A34" s="82"/>
      <c r="B34" s="46"/>
      <c r="C34" s="46"/>
      <c r="D34" s="46"/>
      <c r="E34" s="90"/>
      <c r="F34" s="46"/>
      <c r="G34" s="46"/>
      <c r="H34" s="46"/>
      <c r="I34" s="46"/>
      <c r="J34" s="86" t="s">
        <v>342</v>
      </c>
      <c r="K34" s="86"/>
      <c r="L34" s="86"/>
      <c r="M34" s="91">
        <f>SUM(B32:M32)</f>
        <v>1343</v>
      </c>
      <c r="N34" s="1"/>
    </row>
    <row r="35" spans="1:14" s="2" customFormat="1" ht="19.5" x14ac:dyDescent="0.3">
      <c r="A35" s="6"/>
      <c r="C35" s="34"/>
      <c r="D35" s="35"/>
      <c r="E35" s="38"/>
      <c r="G35" s="3"/>
      <c r="H35" s="3"/>
      <c r="J35" s="66" t="s">
        <v>341</v>
      </c>
      <c r="K35" s="71">
        <f>COUNTA('Tableau Atelier'!A9:A27)</f>
        <v>5</v>
      </c>
      <c r="L35" s="72">
        <v>1.5</v>
      </c>
      <c r="M35" s="73">
        <f>L35*K35</f>
        <v>7.5</v>
      </c>
      <c r="N35" s="1"/>
    </row>
    <row r="36" spans="1:14" s="2" customFormat="1" ht="19.5" x14ac:dyDescent="0.3">
      <c r="A36" s="6"/>
      <c r="B36" s="3"/>
      <c r="C36" s="3"/>
      <c r="D36" s="3"/>
      <c r="E36" s="3"/>
      <c r="F36" s="3"/>
      <c r="G36" s="3"/>
      <c r="H36" s="3"/>
      <c r="J36" s="74"/>
      <c r="K36" s="74"/>
      <c r="L36" s="74"/>
      <c r="M36" s="74"/>
    </row>
    <row r="37" spans="1:14" s="2" customFormat="1" ht="19.5" x14ac:dyDescent="0.3">
      <c r="A37" s="6"/>
      <c r="B37" s="3"/>
      <c r="C37" s="3"/>
      <c r="D37" s="3"/>
      <c r="E37" s="3"/>
      <c r="F37" s="3"/>
      <c r="G37" s="3"/>
      <c r="H37" s="3"/>
      <c r="J37" s="74"/>
      <c r="K37" s="74"/>
      <c r="L37" s="74"/>
      <c r="M37" s="74"/>
    </row>
    <row r="38" spans="1:14" s="2" customFormat="1" ht="19.5" x14ac:dyDescent="0.3">
      <c r="A38" s="6"/>
      <c r="C38" s="36"/>
      <c r="D38" s="39"/>
      <c r="E38" s="37"/>
      <c r="F38" s="3"/>
      <c r="G38" s="3"/>
      <c r="H38" s="3"/>
      <c r="K38" s="4"/>
      <c r="L38" s="70" t="s">
        <v>355</v>
      </c>
      <c r="M38" s="96">
        <f>SUM(M34:M36)</f>
        <v>1350.5</v>
      </c>
    </row>
    <row r="39" spans="1:14" s="2" customFormat="1" ht="19.5" x14ac:dyDescent="0.3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4" s="2" customFormat="1" ht="18.75" x14ac:dyDescent="0.3">
      <c r="A40" s="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4" s="2" customFormat="1" x14ac:dyDescent="0.25">
      <c r="A41" s="5"/>
    </row>
    <row r="42" spans="1:14" s="2" customFormat="1" x14ac:dyDescent="0.25">
      <c r="A42" s="5"/>
    </row>
    <row r="44" spans="1:14" x14ac:dyDescent="0.25">
      <c r="A44" s="99" t="str">
        <f>'Tableau Atelier'!A30</f>
        <v>Info divers</v>
      </c>
      <c r="B44" s="8">
        <f>'Tableau Atelier'!B30</f>
        <v>0</v>
      </c>
      <c r="C44" s="8" t="str">
        <f>'Tableau Atelier'!C30</f>
        <v>PROT MAT B2P</v>
      </c>
      <c r="D44" s="8">
        <f>'Tableau Atelier'!D30</f>
        <v>0</v>
      </c>
      <c r="E44" s="8">
        <f>'Tableau Atelier'!E30</f>
        <v>0</v>
      </c>
      <c r="F44" s="8">
        <f>'Tableau Atelier'!F30</f>
        <v>0</v>
      </c>
      <c r="G44" s="8">
        <f>'Tableau Atelier'!G30</f>
        <v>0</v>
      </c>
      <c r="H44" s="8">
        <f>'Tableau Atelier'!H30</f>
        <v>0</v>
      </c>
      <c r="I44" s="8">
        <f>'Tableau Atelier'!I30</f>
        <v>0</v>
      </c>
      <c r="J44" s="8">
        <f>'Tableau Atelier'!J30</f>
        <v>0</v>
      </c>
      <c r="K44" s="8">
        <f>'Tableau Atelier'!K30</f>
        <v>0</v>
      </c>
      <c r="L44" s="8">
        <f>'Tableau Atelier'!L30</f>
        <v>0</v>
      </c>
      <c r="M44" s="8">
        <f>'Tableau Atelier'!M30</f>
        <v>0</v>
      </c>
    </row>
    <row r="45" spans="1:14" x14ac:dyDescent="0.25">
      <c r="A45" s="8">
        <f>'Tableau Atelier'!A31</f>
        <v>0</v>
      </c>
      <c r="B45" s="8">
        <f>'Tableau Atelier'!B31</f>
        <v>0</v>
      </c>
      <c r="C45" s="8">
        <f>'Tableau Atelier'!C31</f>
        <v>0</v>
      </c>
      <c r="D45" s="8">
        <f>'Tableau Atelier'!D31</f>
        <v>0</v>
      </c>
      <c r="E45" s="8">
        <f>'Tableau Atelier'!E31</f>
        <v>0</v>
      </c>
      <c r="F45" s="8">
        <f>'Tableau Atelier'!F31</f>
        <v>0</v>
      </c>
      <c r="G45" s="8">
        <f>'Tableau Atelier'!G31</f>
        <v>0</v>
      </c>
      <c r="H45" s="8">
        <f>'Tableau Atelier'!H31</f>
        <v>0</v>
      </c>
      <c r="I45" s="8">
        <f>'Tableau Atelier'!I31</f>
        <v>0</v>
      </c>
      <c r="J45" s="8">
        <f>'Tableau Atelier'!J31</f>
        <v>0</v>
      </c>
      <c r="K45" s="8">
        <f>'Tableau Atelier'!K31</f>
        <v>0</v>
      </c>
      <c r="L45" s="8">
        <f>'Tableau Atelier'!L31</f>
        <v>0</v>
      </c>
      <c r="M45" s="8">
        <f>'Tableau Atelier'!M31</f>
        <v>0</v>
      </c>
    </row>
    <row r="46" spans="1:14" x14ac:dyDescent="0.25">
      <c r="A46" s="8">
        <f>'Tableau Atelier'!A32</f>
        <v>0</v>
      </c>
      <c r="B46" s="8">
        <f>'Tableau Atelier'!B32</f>
        <v>0</v>
      </c>
      <c r="C46" s="8">
        <f>'Tableau Atelier'!C32</f>
        <v>0</v>
      </c>
      <c r="D46" s="8">
        <f>'Tableau Atelier'!D32</f>
        <v>0</v>
      </c>
      <c r="E46" s="8">
        <f>'Tableau Atelier'!E32</f>
        <v>0</v>
      </c>
      <c r="F46" s="8">
        <f>'Tableau Atelier'!F32</f>
        <v>0</v>
      </c>
      <c r="G46" s="8">
        <f>'Tableau Atelier'!G32</f>
        <v>0</v>
      </c>
      <c r="H46" s="8">
        <f>'Tableau Atelier'!H32</f>
        <v>0</v>
      </c>
      <c r="I46" s="8">
        <f>'Tableau Atelier'!I32</f>
        <v>0</v>
      </c>
      <c r="J46" s="8">
        <f>'Tableau Atelier'!J32</f>
        <v>0</v>
      </c>
      <c r="K46" s="8">
        <f>'Tableau Atelier'!K32</f>
        <v>0</v>
      </c>
      <c r="L46" s="8">
        <f>'Tableau Atelier'!L32</f>
        <v>0</v>
      </c>
      <c r="M46" s="8">
        <f>'Tableau Atelier'!M32</f>
        <v>0</v>
      </c>
    </row>
    <row r="47" spans="1:14" x14ac:dyDescent="0.25">
      <c r="A47" s="8">
        <f>'Tableau Atelier'!A33</f>
        <v>0</v>
      </c>
      <c r="B47" s="8">
        <f>'Tableau Atelier'!B33</f>
        <v>0</v>
      </c>
      <c r="C47" s="8">
        <f>'Tableau Atelier'!C33</f>
        <v>0</v>
      </c>
      <c r="D47" s="8">
        <f>'Tableau Atelier'!D33</f>
        <v>0</v>
      </c>
      <c r="E47" s="8">
        <f>'Tableau Atelier'!E33</f>
        <v>0</v>
      </c>
      <c r="F47" s="8">
        <f>'Tableau Atelier'!F33</f>
        <v>0</v>
      </c>
      <c r="G47" s="8">
        <f>'Tableau Atelier'!G33</f>
        <v>0</v>
      </c>
      <c r="H47" s="8">
        <f>'Tableau Atelier'!H33</f>
        <v>0</v>
      </c>
      <c r="I47" s="8">
        <f>'Tableau Atelier'!I33</f>
        <v>0</v>
      </c>
      <c r="J47" s="8">
        <f>'Tableau Atelier'!J33</f>
        <v>0</v>
      </c>
      <c r="K47" s="8">
        <f>'Tableau Atelier'!K33</f>
        <v>0</v>
      </c>
      <c r="L47" s="8">
        <f>'Tableau Atelier'!L33</f>
        <v>0</v>
      </c>
      <c r="M47" s="8">
        <f>'Tableau Atelier'!M33</f>
        <v>0</v>
      </c>
    </row>
    <row r="48" spans="1:14" x14ac:dyDescent="0.25">
      <c r="A48" s="8">
        <f>'Tableau Atelier'!A34</f>
        <v>0</v>
      </c>
      <c r="B48" s="8">
        <f>'Tableau Atelier'!B34</f>
        <v>0</v>
      </c>
      <c r="C48" s="8"/>
      <c r="D48" s="8">
        <f>'Tableau Atelier'!D34</f>
        <v>0</v>
      </c>
      <c r="E48" s="8">
        <f>'Tableau Atelier'!E34</f>
        <v>0</v>
      </c>
      <c r="F48" s="8">
        <f>'Tableau Atelier'!F34</f>
        <v>0</v>
      </c>
      <c r="G48" s="8">
        <f>'Tableau Atelier'!G34</f>
        <v>0</v>
      </c>
      <c r="H48" s="8">
        <f>'Tableau Atelier'!H34</f>
        <v>0</v>
      </c>
      <c r="I48" s="8">
        <f>'Tableau Atelier'!I34</f>
        <v>0</v>
      </c>
      <c r="J48" s="8">
        <f>'Tableau Atelier'!J34</f>
        <v>0</v>
      </c>
      <c r="K48" s="8">
        <f>'Tableau Atelier'!K34</f>
        <v>0</v>
      </c>
      <c r="L48" s="8">
        <f>'Tableau Atelier'!L34</f>
        <v>0</v>
      </c>
      <c r="M48" s="8">
        <f>'Tableau Atelier'!M34</f>
        <v>0</v>
      </c>
    </row>
    <row r="49" spans="1:13" x14ac:dyDescent="0.25">
      <c r="A49" s="8">
        <f>'Tableau Atelier'!A35</f>
        <v>0</v>
      </c>
      <c r="B49" s="8">
        <f>'Tableau Atelier'!B35</f>
        <v>0</v>
      </c>
      <c r="C49" s="8">
        <f>'Tableau Atelier'!C35</f>
        <v>0</v>
      </c>
      <c r="D49" s="8">
        <f>'Tableau Atelier'!D35</f>
        <v>0</v>
      </c>
      <c r="E49" s="8">
        <f>'Tableau Atelier'!E35</f>
        <v>0</v>
      </c>
      <c r="F49" s="8">
        <f>'Tableau Atelier'!F35</f>
        <v>0</v>
      </c>
      <c r="G49" s="8">
        <f>'Tableau Atelier'!G35</f>
        <v>0</v>
      </c>
      <c r="H49" s="8">
        <f>'Tableau Atelier'!H35</f>
        <v>0</v>
      </c>
      <c r="I49" s="8">
        <f>'Tableau Atelier'!I35</f>
        <v>0</v>
      </c>
      <c r="J49" s="8">
        <f>'Tableau Atelier'!J35</f>
        <v>0</v>
      </c>
      <c r="K49" s="8">
        <f>'Tableau Atelier'!K35</f>
        <v>0</v>
      </c>
      <c r="L49" s="8">
        <f>'Tableau Atelier'!L35</f>
        <v>0</v>
      </c>
      <c r="M49" s="8">
        <f>'Tableau Atelier'!M35</f>
        <v>0</v>
      </c>
    </row>
    <row r="50" spans="1:13" x14ac:dyDescent="0.25">
      <c r="A50" s="8">
        <f>'Tableau Atelier'!A36</f>
        <v>0</v>
      </c>
      <c r="B50" s="8">
        <f>'Tableau Atelier'!B36</f>
        <v>0</v>
      </c>
      <c r="C50" s="8">
        <f>'Tableau Atelier'!C36</f>
        <v>0</v>
      </c>
      <c r="D50" s="8">
        <f>'Tableau Atelier'!D36</f>
        <v>0</v>
      </c>
      <c r="E50" s="8">
        <f>'Tableau Atelier'!E36</f>
        <v>0</v>
      </c>
      <c r="F50" s="8"/>
      <c r="G50" s="8">
        <f>'Tableau Atelier'!G36</f>
        <v>0</v>
      </c>
      <c r="H50" s="8">
        <f>'Tableau Atelier'!H36</f>
        <v>0</v>
      </c>
      <c r="I50" s="8">
        <f>'Tableau Atelier'!I36</f>
        <v>0</v>
      </c>
      <c r="J50" s="8">
        <f>'Tableau Atelier'!J36</f>
        <v>0</v>
      </c>
      <c r="K50" s="8">
        <f>'Tableau Atelier'!K36</f>
        <v>0</v>
      </c>
      <c r="L50" s="8">
        <f>'Tableau Atelier'!L36</f>
        <v>0</v>
      </c>
      <c r="M50" s="8">
        <f>'Tableau Atelier'!M36</f>
        <v>0</v>
      </c>
    </row>
    <row r="51" spans="1:13" x14ac:dyDescent="0.25">
      <c r="A51" s="8">
        <f>'Tableau Atelier'!A37</f>
        <v>0</v>
      </c>
      <c r="B51" s="8">
        <f>'Tableau Atelier'!B37</f>
        <v>0</v>
      </c>
      <c r="C51" s="8">
        <f>'Tableau Atelier'!C37</f>
        <v>0</v>
      </c>
      <c r="D51" s="8">
        <f>'Tableau Atelier'!D37</f>
        <v>0</v>
      </c>
      <c r="E51" s="8">
        <f>'Tableau Atelier'!E37</f>
        <v>0</v>
      </c>
      <c r="F51" s="8">
        <f>'Tableau Atelier'!F37</f>
        <v>0</v>
      </c>
      <c r="G51" s="8">
        <f>'Tableau Atelier'!G37</f>
        <v>0</v>
      </c>
      <c r="H51" s="8">
        <f>'Tableau Atelier'!H37</f>
        <v>0</v>
      </c>
      <c r="I51" s="8">
        <f>'Tableau Atelier'!I37</f>
        <v>0</v>
      </c>
      <c r="J51" s="8">
        <f>'Tableau Atelier'!J37</f>
        <v>0</v>
      </c>
      <c r="K51" s="8">
        <f>'Tableau Atelier'!K37</f>
        <v>0</v>
      </c>
      <c r="L51" s="8">
        <f>'Tableau Atelier'!L37</f>
        <v>0</v>
      </c>
      <c r="M51" s="8">
        <f>'Tableau Atelier'!M37</f>
        <v>0</v>
      </c>
    </row>
    <row r="52" spans="1:13" x14ac:dyDescent="0.25">
      <c r="A52" s="8">
        <f>'Tableau Atelier'!A38</f>
        <v>0</v>
      </c>
      <c r="B52" s="8">
        <f>'Tableau Atelier'!B38</f>
        <v>0</v>
      </c>
      <c r="C52" s="8">
        <f>'Tableau Atelier'!C38</f>
        <v>0</v>
      </c>
      <c r="D52" s="8">
        <f>'Tableau Atelier'!D38</f>
        <v>0</v>
      </c>
      <c r="E52" s="8">
        <f>'Tableau Atelier'!E38</f>
        <v>0</v>
      </c>
      <c r="F52" s="8">
        <f>'Tableau Atelier'!F38</f>
        <v>0</v>
      </c>
      <c r="G52" s="8">
        <f>'Tableau Atelier'!G38</f>
        <v>0</v>
      </c>
      <c r="H52" s="8">
        <f>'Tableau Atelier'!H38</f>
        <v>0</v>
      </c>
      <c r="I52" s="8">
        <f>'Tableau Atelier'!I38</f>
        <v>0</v>
      </c>
      <c r="J52" s="8">
        <f>'Tableau Atelier'!J38</f>
        <v>0</v>
      </c>
      <c r="K52" s="8">
        <f>'Tableau Atelier'!K38</f>
        <v>0</v>
      </c>
      <c r="L52" s="8">
        <f>'Tableau Atelier'!L38</f>
        <v>0</v>
      </c>
      <c r="M52" s="8">
        <f>'Tableau Atelier'!M38</f>
        <v>0</v>
      </c>
    </row>
    <row r="53" spans="1:13" x14ac:dyDescent="0.25">
      <c r="A53" s="8">
        <f>'Tableau Atelier'!A39</f>
        <v>0</v>
      </c>
      <c r="B53" s="8">
        <f>'Tableau Atelier'!B39</f>
        <v>0</v>
      </c>
      <c r="C53" s="8">
        <f>'Tableau Atelier'!C39</f>
        <v>0</v>
      </c>
      <c r="D53" s="8">
        <f>'Tableau Atelier'!D39</f>
        <v>0</v>
      </c>
      <c r="E53" s="8">
        <f>'Tableau Atelier'!E39</f>
        <v>0</v>
      </c>
      <c r="F53" s="8">
        <f>'Tableau Atelier'!F39</f>
        <v>0</v>
      </c>
      <c r="G53" s="8">
        <f>'Tableau Atelier'!G39</f>
        <v>0</v>
      </c>
      <c r="H53" s="8">
        <f>'Tableau Atelier'!H39</f>
        <v>0</v>
      </c>
      <c r="I53" s="8">
        <f>'Tableau Atelier'!I39</f>
        <v>0</v>
      </c>
      <c r="J53" s="8">
        <f>'Tableau Atelier'!J39</f>
        <v>0</v>
      </c>
      <c r="K53" s="8">
        <f>'Tableau Atelier'!K39</f>
        <v>0</v>
      </c>
      <c r="L53" s="8">
        <f>'Tableau Atelier'!L39</f>
        <v>0</v>
      </c>
      <c r="M53" s="8">
        <f>'Tableau Atelier'!M39</f>
        <v>0</v>
      </c>
    </row>
    <row r="54" spans="1:13" x14ac:dyDescent="0.25">
      <c r="A54" s="8">
        <f>'Tableau Atelier'!A40</f>
        <v>0</v>
      </c>
      <c r="B54" s="8">
        <f>'Tableau Atelier'!B40</f>
        <v>0</v>
      </c>
      <c r="C54" s="8">
        <f>'Tableau Atelier'!C40</f>
        <v>0</v>
      </c>
      <c r="D54" s="8">
        <f>'Tableau Atelier'!D40</f>
        <v>0</v>
      </c>
      <c r="E54" s="8">
        <f>'Tableau Atelier'!E40</f>
        <v>0</v>
      </c>
      <c r="F54" s="8">
        <f>'Tableau Atelier'!F40</f>
        <v>0</v>
      </c>
      <c r="G54" s="8">
        <f>'Tableau Atelier'!G40</f>
        <v>0</v>
      </c>
      <c r="H54" s="8">
        <f>'Tableau Atelier'!H40</f>
        <v>0</v>
      </c>
      <c r="I54" s="8">
        <f>'Tableau Atelier'!I40</f>
        <v>0</v>
      </c>
      <c r="J54" s="8">
        <f>'Tableau Atelier'!J40</f>
        <v>0</v>
      </c>
      <c r="K54" s="8">
        <f>'Tableau Atelier'!K40</f>
        <v>0</v>
      </c>
      <c r="L54" s="8">
        <f>'Tableau Atelier'!L40</f>
        <v>0</v>
      </c>
      <c r="M54" s="8">
        <f>'Tableau Atelier'!M40</f>
        <v>0</v>
      </c>
    </row>
    <row r="55" spans="1:13" x14ac:dyDescent="0.25">
      <c r="A55" s="8">
        <f>'Tableau Atelier'!A41</f>
        <v>0</v>
      </c>
      <c r="B55" s="8">
        <f>'Tableau Atelier'!B41</f>
        <v>0</v>
      </c>
      <c r="C55" s="8">
        <f>'Tableau Atelier'!C41</f>
        <v>0</v>
      </c>
      <c r="D55" s="8">
        <f>'Tableau Atelier'!D41</f>
        <v>0</v>
      </c>
      <c r="E55" s="8">
        <f>'Tableau Atelier'!E41</f>
        <v>0</v>
      </c>
      <c r="F55" s="8">
        <f>'Tableau Atelier'!F41</f>
        <v>0</v>
      </c>
      <c r="G55" s="8">
        <f>'Tableau Atelier'!G41</f>
        <v>0</v>
      </c>
      <c r="H55" s="8">
        <f>'Tableau Atelier'!H41</f>
        <v>0</v>
      </c>
      <c r="I55" s="8">
        <f>'Tableau Atelier'!I41</f>
        <v>0</v>
      </c>
      <c r="J55" s="8">
        <f>'Tableau Atelier'!J41</f>
        <v>0</v>
      </c>
      <c r="K55" s="8">
        <f>'Tableau Atelier'!K41</f>
        <v>0</v>
      </c>
      <c r="L55" s="8">
        <f>'Tableau Atelier'!L41</f>
        <v>0</v>
      </c>
      <c r="M55" s="8">
        <f>'Tableau Atelier'!M41</f>
        <v>0</v>
      </c>
    </row>
    <row r="56" spans="1:13" x14ac:dyDescent="0.25">
      <c r="A56" s="8">
        <f>'Tableau Atelier'!A42</f>
        <v>0</v>
      </c>
      <c r="B56" s="8">
        <f>'Tableau Atelier'!B42</f>
        <v>0</v>
      </c>
      <c r="C56" s="8">
        <f>'Tableau Atelier'!C42</f>
        <v>0</v>
      </c>
      <c r="D56" s="8">
        <f>'Tableau Atelier'!D42</f>
        <v>0</v>
      </c>
      <c r="E56" s="8">
        <f>'Tableau Atelier'!E42</f>
        <v>0</v>
      </c>
      <c r="F56" s="8">
        <f>'Tableau Atelier'!F42</f>
        <v>0</v>
      </c>
      <c r="G56" s="8">
        <f>'Tableau Atelier'!G42</f>
        <v>0</v>
      </c>
      <c r="H56" s="8">
        <f>'Tableau Atelier'!H42</f>
        <v>0</v>
      </c>
      <c r="I56" s="8">
        <f>'Tableau Atelier'!I42</f>
        <v>0</v>
      </c>
      <c r="J56" s="8">
        <f>'Tableau Atelier'!J42</f>
        <v>0</v>
      </c>
      <c r="K56" s="8">
        <f>'Tableau Atelier'!K42</f>
        <v>0</v>
      </c>
      <c r="L56" s="8">
        <f>'Tableau Atelier'!L42</f>
        <v>0</v>
      </c>
      <c r="M56" s="8">
        <f>'Tableau Atelier'!M42</f>
        <v>0</v>
      </c>
    </row>
    <row r="57" spans="1:13" x14ac:dyDescent="0.25">
      <c r="A57" s="8">
        <f>'Tableau Atelier'!A43</f>
        <v>0</v>
      </c>
      <c r="B57" s="8">
        <f>'Tableau Atelier'!B43</f>
        <v>0</v>
      </c>
      <c r="C57" s="8">
        <f>'Tableau Atelier'!C43</f>
        <v>0</v>
      </c>
      <c r="D57" s="8">
        <f>'Tableau Atelier'!D43</f>
        <v>0</v>
      </c>
      <c r="E57" s="8">
        <f>'Tableau Atelier'!E43</f>
        <v>0</v>
      </c>
      <c r="F57" s="8">
        <f>'Tableau Atelier'!F43</f>
        <v>0</v>
      </c>
      <c r="G57" s="8">
        <f>'Tableau Atelier'!G43</f>
        <v>0</v>
      </c>
      <c r="H57" s="8">
        <f>'Tableau Atelier'!H43</f>
        <v>0</v>
      </c>
      <c r="I57" s="8">
        <f>'Tableau Atelier'!I43</f>
        <v>0</v>
      </c>
      <c r="J57" s="8">
        <f>'Tableau Atelier'!J43</f>
        <v>0</v>
      </c>
      <c r="K57" s="8">
        <f>'Tableau Atelier'!K43</f>
        <v>0</v>
      </c>
      <c r="L57" s="8">
        <f>'Tableau Atelier'!L43</f>
        <v>0</v>
      </c>
      <c r="M57" s="8">
        <f>'Tableau Atelier'!M43</f>
        <v>0</v>
      </c>
    </row>
    <row r="58" spans="1:13" x14ac:dyDescent="0.25">
      <c r="A58" s="8">
        <f>'Tableau Atelier'!A44</f>
        <v>0</v>
      </c>
      <c r="B58" s="8">
        <f>'Tableau Atelier'!B44</f>
        <v>0</v>
      </c>
      <c r="C58" s="8">
        <f>'Tableau Atelier'!C44</f>
        <v>0</v>
      </c>
      <c r="D58" s="8">
        <f>'Tableau Atelier'!D44</f>
        <v>0</v>
      </c>
      <c r="E58" s="8">
        <f>'Tableau Atelier'!E44</f>
        <v>0</v>
      </c>
      <c r="F58" s="8">
        <f>'Tableau Atelier'!F44</f>
        <v>0</v>
      </c>
      <c r="G58" s="8">
        <f>'Tableau Atelier'!G44</f>
        <v>0</v>
      </c>
      <c r="H58" s="8">
        <f>'Tableau Atelier'!H44</f>
        <v>0</v>
      </c>
      <c r="I58" s="8">
        <f>'Tableau Atelier'!I44</f>
        <v>0</v>
      </c>
      <c r="J58" s="8">
        <f>'Tableau Atelier'!J44</f>
        <v>0</v>
      </c>
      <c r="K58" s="8">
        <f>'Tableau Atelier'!K44</f>
        <v>0</v>
      </c>
      <c r="L58" s="8">
        <f>'Tableau Atelier'!L44</f>
        <v>0</v>
      </c>
      <c r="M58" s="8">
        <f>'Tableau Atelier'!M44</f>
        <v>0</v>
      </c>
    </row>
    <row r="59" spans="1:13" x14ac:dyDescent="0.25">
      <c r="A59" s="8">
        <f>'Tableau Atelier'!A45</f>
        <v>0</v>
      </c>
      <c r="B59" s="8">
        <f>'Tableau Atelier'!B45</f>
        <v>0</v>
      </c>
      <c r="C59" s="8">
        <f>'Tableau Atelier'!C45</f>
        <v>0</v>
      </c>
      <c r="D59" s="8">
        <f>'Tableau Atelier'!D45</f>
        <v>0</v>
      </c>
      <c r="E59" s="8">
        <f>'Tableau Atelier'!E45</f>
        <v>0</v>
      </c>
      <c r="F59" s="8">
        <f>'Tableau Atelier'!F45</f>
        <v>0</v>
      </c>
      <c r="G59" s="8">
        <f>'Tableau Atelier'!G45</f>
        <v>0</v>
      </c>
      <c r="H59" s="8">
        <f>'Tableau Atelier'!H45</f>
        <v>0</v>
      </c>
      <c r="I59" s="8">
        <f>'Tableau Atelier'!I45</f>
        <v>0</v>
      </c>
      <c r="J59" s="8">
        <f>'Tableau Atelier'!J45</f>
        <v>0</v>
      </c>
      <c r="K59" s="8">
        <f>'Tableau Atelier'!K45</f>
        <v>0</v>
      </c>
      <c r="L59" s="8">
        <f>'Tableau Atelier'!L45</f>
        <v>0</v>
      </c>
      <c r="M59" s="8">
        <f>'Tableau Atelier'!M45</f>
        <v>0</v>
      </c>
    </row>
    <row r="60" spans="1:13" x14ac:dyDescent="0.25">
      <c r="A60" s="8">
        <f>'Tableau Atelier'!A46</f>
        <v>0</v>
      </c>
      <c r="B60" s="8">
        <f>'Tableau Atelier'!B46</f>
        <v>0</v>
      </c>
      <c r="C60" s="8">
        <f>'Tableau Atelier'!C46</f>
        <v>0</v>
      </c>
      <c r="D60" s="8">
        <f>'Tableau Atelier'!D46</f>
        <v>0</v>
      </c>
      <c r="E60" s="8">
        <f>'Tableau Atelier'!E46</f>
        <v>0</v>
      </c>
      <c r="F60" s="8">
        <f>'Tableau Atelier'!F46</f>
        <v>0</v>
      </c>
      <c r="G60" s="8">
        <f>'Tableau Atelier'!G46</f>
        <v>0</v>
      </c>
      <c r="H60" s="8">
        <f>'Tableau Atelier'!H46</f>
        <v>0</v>
      </c>
      <c r="I60" s="8">
        <f>'Tableau Atelier'!I46</f>
        <v>0</v>
      </c>
      <c r="J60" s="8">
        <f>'Tableau Atelier'!J46</f>
        <v>0</v>
      </c>
      <c r="K60" s="8">
        <f>'Tableau Atelier'!K46</f>
        <v>0</v>
      </c>
      <c r="L60" s="8">
        <f>'Tableau Atelier'!L46</f>
        <v>0</v>
      </c>
      <c r="M60" s="8">
        <f>'Tableau Atelier'!M46</f>
        <v>0</v>
      </c>
    </row>
  </sheetData>
  <sheetProtection sheet="1" objects="1" scenarios="1"/>
  <mergeCells count="1">
    <mergeCell ref="I2:J2"/>
  </mergeCells>
  <conditionalFormatting sqref="B9 B11">
    <cfRule type="expression" dxfId="8" priority="12">
      <formula>AND($A9&gt;1)</formula>
    </cfRule>
  </conditionalFormatting>
  <conditionalFormatting sqref="C9:M9 C11:M11">
    <cfRule type="expression" dxfId="7" priority="8">
      <formula>AND($A9&gt;1)</formula>
    </cfRule>
  </conditionalFormatting>
  <conditionalFormatting sqref="A9 A11">
    <cfRule type="expression" dxfId="6" priority="7">
      <formula>AND($A9&gt;1)</formula>
    </cfRule>
  </conditionalFormatting>
  <conditionalFormatting sqref="B10">
    <cfRule type="expression" dxfId="5" priority="6">
      <formula>AND($A10&gt;1)</formula>
    </cfRule>
  </conditionalFormatting>
  <conditionalFormatting sqref="C10:M10">
    <cfRule type="expression" dxfId="4" priority="5">
      <formula>AND($A10&gt;1)</formula>
    </cfRule>
  </conditionalFormatting>
  <conditionalFormatting sqref="A10">
    <cfRule type="expression" dxfId="3" priority="4">
      <formula>AND($A10&gt;1)</formula>
    </cfRule>
  </conditionalFormatting>
  <conditionalFormatting sqref="B12:B27">
    <cfRule type="expression" dxfId="2" priority="3">
      <formula>AND($A12&gt;1)</formula>
    </cfRule>
  </conditionalFormatting>
  <conditionalFormatting sqref="C12:M27">
    <cfRule type="expression" dxfId="1" priority="2">
      <formula>AND($A12&gt;1)</formula>
    </cfRule>
  </conditionalFormatting>
  <conditionalFormatting sqref="A12:A27">
    <cfRule type="expression" dxfId="0" priority="1">
      <formula>AND($A12&gt;1)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18" orientation="landscape" r:id="rId1"/>
  <headerFooter>
    <oddHeader>&amp;R&amp;D</oddHeader>
    <oddFooter>&amp;LRécapitulatif blanchisserie&amp;CNet Bauche&amp;Rpage &amp;P/&amp;N</oddFooter>
  </headerFooter>
  <ignoredErrors>
    <ignoredError sqref="A9:M12 A17:M22 A14:C14 E14:M14 A15:C15 E15:M15 A13:C13 E13:M13 A16:C16 E16:M16 A26:M27 A24:C24 E24:M24 A23:C23 E23:M23 A25:C25 E25:M25" unlocked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Articles!$A$3:$A$210</xm:f>
          </x14:formula1>
          <xm:sqref>B6:M6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0DAC6BB-481F-4248-B57F-8709D63788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Tableau Atelier</vt:lpstr>
      <vt:lpstr>Articles</vt:lpstr>
      <vt:lpstr>Récap Fact</vt:lpstr>
      <vt:lpstr>Articles!Zone_d_impression</vt:lpstr>
      <vt:lpstr>'Récap Fact'!Zone_d_impression</vt:lpstr>
      <vt:lpstr>'Tableau Atelier'!Zone_d_impression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O. SIMON</cp:lastModifiedBy>
  <cp:lastPrinted>2019-06-12T10:11:25Z</cp:lastPrinted>
  <dcterms:created xsi:type="dcterms:W3CDTF">2016-09-14T12:13:51Z</dcterms:created>
  <dcterms:modified xsi:type="dcterms:W3CDTF">2019-06-12T12:05:36Z</dcterms:modified>
</cp:coreProperties>
</file>