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jd.ndendet\Desktop\"/>
    </mc:Choice>
  </mc:AlternateContent>
  <bookViews>
    <workbookView xWindow="0" yWindow="0" windowWidth="13725" windowHeight="7890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 s="1"/>
  <c r="K11" i="2"/>
  <c r="K19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3" i="2"/>
  <c r="E3" i="2"/>
  <c r="N3" i="1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I13" i="2"/>
  <c r="M13" i="2" s="1"/>
  <c r="I21" i="2"/>
  <c r="M21" i="2" s="1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3" i="2"/>
  <c r="M3" i="2" s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3" i="2"/>
  <c r="E139" i="2"/>
  <c r="E4" i="2"/>
  <c r="K4" i="2" s="1"/>
  <c r="E5" i="2"/>
  <c r="I5" i="2" s="1"/>
  <c r="M5" i="2" s="1"/>
  <c r="E6" i="2"/>
  <c r="I6" i="2" s="1"/>
  <c r="M6" i="2" s="1"/>
  <c r="E7" i="2"/>
  <c r="I7" i="2" s="1"/>
  <c r="M7" i="2" s="1"/>
  <c r="E8" i="2"/>
  <c r="I8" i="2" s="1"/>
  <c r="M8" i="2" s="1"/>
  <c r="E9" i="2"/>
  <c r="K9" i="2" s="1"/>
  <c r="E10" i="2"/>
  <c r="I10" i="2" s="1"/>
  <c r="M10" i="2" s="1"/>
  <c r="E11" i="2"/>
  <c r="I11" i="2" s="1"/>
  <c r="M11" i="2" s="1"/>
  <c r="E12" i="2"/>
  <c r="I12" i="2" s="1"/>
  <c r="M12" i="2" s="1"/>
  <c r="E13" i="2"/>
  <c r="K13" i="2" s="1"/>
  <c r="E14" i="2"/>
  <c r="I14" i="2" s="1"/>
  <c r="M14" i="2" s="1"/>
  <c r="E15" i="2"/>
  <c r="I15" i="2" s="1"/>
  <c r="M15" i="2" s="1"/>
  <c r="E16" i="2"/>
  <c r="I16" i="2" s="1"/>
  <c r="M16" i="2" s="1"/>
  <c r="E17" i="2"/>
  <c r="I17" i="2" s="1"/>
  <c r="M17" i="2" s="1"/>
  <c r="E18" i="2"/>
  <c r="I18" i="2" s="1"/>
  <c r="M18" i="2" s="1"/>
  <c r="E19" i="2"/>
  <c r="I19" i="2" s="1"/>
  <c r="M19" i="2" s="1"/>
  <c r="E20" i="2"/>
  <c r="K20" i="2" s="1"/>
  <c r="E21" i="2"/>
  <c r="K21" i="2" s="1"/>
  <c r="E22" i="2"/>
  <c r="I22" i="2" s="1"/>
  <c r="M22" i="2" s="1"/>
  <c r="E23" i="2"/>
  <c r="I23" i="2" s="1"/>
  <c r="M23" i="2" s="1"/>
  <c r="E24" i="2"/>
  <c r="I24" i="2" s="1"/>
  <c r="M24" i="2" s="1"/>
  <c r="E25" i="2"/>
  <c r="I25" i="2" s="1"/>
  <c r="M25" i="2" s="1"/>
  <c r="E26" i="2"/>
  <c r="I26" i="2" s="1"/>
  <c r="M26" i="2" s="1"/>
  <c r="E27" i="2"/>
  <c r="K27" i="2" s="1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I27" i="2" l="1"/>
  <c r="M27" i="2" s="1"/>
  <c r="I20" i="2"/>
  <c r="M20" i="2" s="1"/>
  <c r="K26" i="2"/>
  <c r="K18" i="2"/>
  <c r="K10" i="2"/>
  <c r="I9" i="2"/>
  <c r="M9" i="2" s="1"/>
  <c r="K25" i="2"/>
  <c r="K17" i="2"/>
  <c r="K24" i="2"/>
  <c r="K16" i="2"/>
  <c r="K8" i="2"/>
  <c r="K23" i="2"/>
  <c r="K15" i="2"/>
  <c r="K7" i="2"/>
  <c r="K22" i="2"/>
  <c r="K14" i="2"/>
  <c r="K6" i="2"/>
  <c r="K5" i="2"/>
  <c r="K12" i="2"/>
  <c r="I4" i="2"/>
  <c r="M4" i="2" s="1"/>
  <c r="N4" i="1" l="1"/>
</calcChain>
</file>

<file path=xl/sharedStrings.xml><?xml version="1.0" encoding="utf-8"?>
<sst xmlns="http://schemas.openxmlformats.org/spreadsheetml/2006/main" count="870" uniqueCount="17">
  <si>
    <t>Vol total=</t>
  </si>
  <si>
    <t>Vol d'1 case =</t>
  </si>
  <si>
    <t>Nbre de case =</t>
  </si>
  <si>
    <t>ZONE EST</t>
  </si>
  <si>
    <t>ZONE OUEST</t>
  </si>
  <si>
    <t>Volume excavé</t>
  </si>
  <si>
    <t>m3</t>
  </si>
  <si>
    <t>m</t>
  </si>
  <si>
    <t>cases</t>
  </si>
  <si>
    <t>Veuillez remplir</t>
  </si>
  <si>
    <t>%</t>
  </si>
  <si>
    <t>Date</t>
  </si>
  <si>
    <t>Cumul de volume</t>
  </si>
  <si>
    <t>pourcentage terrassé</t>
  </si>
  <si>
    <t>Cumul de terrassement en%</t>
  </si>
  <si>
    <t>Reste à terrasser</t>
  </si>
  <si>
    <t>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</si>
</sst>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2">
    <xf numFmtId="0" fontId="0" fillId="0" borderId="0" xfId="0"/>
    <xf numFmtId="0" fontId="1" fillId="0" borderId="0" xfId="1" applyFill="1" applyBorder="1"/>
    <xf numFmtId="0" fontId="0" fillId="0" borderId="2" xfId="0" applyBorder="1"/>
    <xf numFmtId="2" fontId="0" fillId="0" borderId="2" xfId="0" applyNumberFormat="1" applyBorder="1"/>
    <xf numFmtId="0" fontId="0" fillId="5" borderId="2" xfId="0" applyFill="1" applyBorder="1"/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8" borderId="2" xfId="0" applyFill="1" applyBorder="1"/>
    <xf numFmtId="0" fontId="0" fillId="8" borderId="12" xfId="0" applyFill="1" applyBorder="1"/>
    <xf numFmtId="0" fontId="0" fillId="0" borderId="3" xfId="0" applyBorder="1"/>
    <xf numFmtId="0" fontId="0" fillId="0" borderId="27" xfId="0" applyBorder="1"/>
    <xf numFmtId="0" fontId="0" fillId="0" borderId="13" xfId="0" applyBorder="1"/>
    <xf numFmtId="0" fontId="0" fillId="0" borderId="14" xfId="0" applyBorder="1"/>
    <xf numFmtId="14" fontId="0" fillId="0" borderId="13" xfId="0" applyNumberFormat="1" applyBorder="1"/>
    <xf numFmtId="0" fontId="0" fillId="0" borderId="0" xfId="0" applyBorder="1"/>
    <xf numFmtId="14" fontId="0" fillId="7" borderId="24" xfId="0" applyNumberFormat="1" applyFill="1" applyBorder="1" applyAlignment="1"/>
    <xf numFmtId="14" fontId="0" fillId="7" borderId="11" xfId="0" applyNumberFormat="1" applyFill="1" applyBorder="1" applyAlignment="1"/>
    <xf numFmtId="14" fontId="0" fillId="7" borderId="10" xfId="0" applyNumberFormat="1" applyFill="1" applyBorder="1" applyAlignment="1"/>
    <xf numFmtId="14" fontId="0" fillId="7" borderId="3" xfId="0" applyNumberFormat="1" applyFill="1" applyBorder="1" applyAlignment="1"/>
    <xf numFmtId="14" fontId="0" fillId="7" borderId="21" xfId="0" applyNumberFormat="1" applyFill="1" applyBorder="1" applyAlignment="1"/>
    <xf numFmtId="14" fontId="0" fillId="7" borderId="26" xfId="0" applyNumberFormat="1" applyFill="1" applyBorder="1" applyAlignment="1"/>
    <xf numFmtId="14" fontId="0" fillId="7" borderId="18" xfId="0" applyNumberFormat="1" applyFill="1" applyBorder="1" applyAlignment="1"/>
    <xf numFmtId="14" fontId="0" fillId="7" borderId="22" xfId="0" applyNumberFormat="1" applyFill="1" applyBorder="1" applyAlignment="1"/>
    <xf numFmtId="14" fontId="0" fillId="7" borderId="23" xfId="0" applyNumberFormat="1" applyFill="1" applyBorder="1" applyAlignment="1"/>
    <xf numFmtId="0" fontId="0" fillId="7" borderId="20" xfId="0" applyFill="1" applyBorder="1"/>
    <xf numFmtId="0" fontId="0" fillId="7" borderId="25" xfId="0" applyFill="1" applyBorder="1"/>
    <xf numFmtId="0" fontId="0" fillId="0" borderId="29" xfId="0" applyBorder="1"/>
    <xf numFmtId="0" fontId="0" fillId="0" borderId="30" xfId="0" applyBorder="1"/>
    <xf numFmtId="2" fontId="0" fillId="0" borderId="2" xfId="0" applyNumberFormat="1" applyFill="1" applyBorder="1"/>
    <xf numFmtId="0" fontId="0" fillId="0" borderId="0" xfId="0" applyFill="1" applyBorder="1" applyAlignment="1"/>
    <xf numFmtId="1" fontId="0" fillId="0" borderId="0" xfId="0" applyNumberFormat="1" applyBorder="1" applyAlignment="1"/>
    <xf numFmtId="0" fontId="0" fillId="7" borderId="8" xfId="0" applyFill="1" applyBorder="1"/>
    <xf numFmtId="0" fontId="0" fillId="7" borderId="26" xfId="0" applyFill="1" applyBorder="1"/>
    <xf numFmtId="0" fontId="0" fillId="7" borderId="22" xfId="0" applyFill="1" applyBorder="1"/>
    <xf numFmtId="0" fontId="0" fillId="7" borderId="11" xfId="0" applyFill="1" applyBorder="1"/>
    <xf numFmtId="14" fontId="0" fillId="7" borderId="31" xfId="0" applyNumberFormat="1" applyFill="1" applyBorder="1" applyAlignment="1"/>
    <xf numFmtId="2" fontId="0" fillId="8" borderId="2" xfId="0" applyNumberFormat="1" applyFill="1" applyBorder="1"/>
    <xf numFmtId="0" fontId="2" fillId="9" borderId="2" xfId="0" applyFont="1" applyFill="1" applyBorder="1"/>
    <xf numFmtId="0" fontId="0" fillId="0" borderId="32" xfId="0" applyBorder="1"/>
    <xf numFmtId="2" fontId="0" fillId="0" borderId="33" xfId="0" applyNumberFormat="1" applyFill="1" applyBorder="1"/>
    <xf numFmtId="0" fontId="0" fillId="0" borderId="28" xfId="0" applyBorder="1" applyAlignment="1">
      <alignment horizontal="center" vertical="center"/>
    </xf>
    <xf numFmtId="2" fontId="0" fillId="0" borderId="16" xfId="0" applyNumberFormat="1" applyBorder="1"/>
    <xf numFmtId="2" fontId="0" fillId="0" borderId="16" xfId="0" applyNumberFormat="1" applyFill="1" applyBorder="1"/>
    <xf numFmtId="0" fontId="0" fillId="0" borderId="31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3" fillId="6" borderId="2" xfId="0" applyNumberFormat="1" applyFont="1" applyFill="1" applyBorder="1"/>
  </cellXfs>
  <cellStyles count="2">
    <cellStyle name="Calcul" xfId="1" builtinId="22"/>
    <cellStyle name="Normal" xfId="0" builtinId="0"/>
  </cellStyles>
  <dxfs count="1">
    <dxf>
      <font>
        <b/>
        <i val="0"/>
        <color auto="1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zoomScale="85" zoomScaleNormal="85" workbookViewId="0">
      <selection activeCell="M18" sqref="M18"/>
    </sheetView>
  </sheetViews>
  <sheetFormatPr baseColWidth="10" defaultRowHeight="15" x14ac:dyDescent="0.25"/>
  <cols>
    <col min="2" max="2" width="3" bestFit="1" customWidth="1"/>
    <col min="3" max="3" width="2.7109375" bestFit="1" customWidth="1"/>
    <col min="4" max="5" width="11.42578125" customWidth="1"/>
    <col min="13" max="13" width="20" customWidth="1"/>
    <col min="14" max="14" width="8.140625" customWidth="1"/>
    <col min="15" max="15" width="10.85546875" customWidth="1"/>
    <col min="16" max="16" width="16.28515625" customWidth="1"/>
    <col min="17" max="17" width="17.5703125" bestFit="1" customWidth="1"/>
    <col min="19" max="19" width="6.42578125" bestFit="1" customWidth="1"/>
  </cols>
  <sheetData>
    <row r="1" spans="2:15" ht="15.75" thickBot="1" x14ac:dyDescent="0.3"/>
    <row r="2" spans="2:15" x14ac:dyDescent="0.25">
      <c r="D2" s="11" t="s">
        <v>4</v>
      </c>
      <c r="E2" s="12"/>
      <c r="F2" s="12"/>
      <c r="G2" s="13"/>
      <c r="H2" s="5" t="s">
        <v>3</v>
      </c>
      <c r="I2" s="6"/>
      <c r="J2" s="6"/>
      <c r="K2" s="7"/>
      <c r="M2" s="21" t="s">
        <v>0</v>
      </c>
      <c r="N2" s="21">
        <v>54550</v>
      </c>
      <c r="O2" s="21" t="s">
        <v>6</v>
      </c>
    </row>
    <row r="3" spans="2:15" ht="15.75" thickBot="1" x14ac:dyDescent="0.3">
      <c r="D3" s="14"/>
      <c r="E3" s="15"/>
      <c r="F3" s="15"/>
      <c r="G3" s="16"/>
      <c r="H3" s="8"/>
      <c r="I3" s="9"/>
      <c r="J3" s="9"/>
      <c r="K3" s="10"/>
      <c r="M3" s="21" t="s">
        <v>2</v>
      </c>
      <c r="N3" s="21">
        <f>8*30</f>
        <v>240</v>
      </c>
      <c r="O3" s="21"/>
    </row>
    <row r="4" spans="2:15" ht="15.75" thickBot="1" x14ac:dyDescent="0.3">
      <c r="B4" s="21">
        <v>1</v>
      </c>
      <c r="C4" s="22" t="s">
        <v>7</v>
      </c>
      <c r="D4" s="29">
        <v>43646</v>
      </c>
      <c r="E4" s="30">
        <v>43646</v>
      </c>
      <c r="F4" s="29">
        <v>43646</v>
      </c>
      <c r="G4" s="30">
        <v>43646</v>
      </c>
      <c r="H4" s="32"/>
      <c r="I4" s="32"/>
      <c r="J4" s="32"/>
      <c r="K4" s="30"/>
      <c r="M4" s="21" t="s">
        <v>1</v>
      </c>
      <c r="N4" s="50">
        <f>N2/N3</f>
        <v>227.29166666666666</v>
      </c>
      <c r="O4" s="21" t="s">
        <v>6</v>
      </c>
    </row>
    <row r="5" spans="2:15" ht="15.75" thickBot="1" x14ac:dyDescent="0.3">
      <c r="B5" s="21">
        <v>2</v>
      </c>
      <c r="C5" s="22" t="s">
        <v>7</v>
      </c>
      <c r="D5" s="30">
        <v>43647</v>
      </c>
      <c r="E5" s="30">
        <v>43647</v>
      </c>
      <c r="F5" s="30">
        <v>43647</v>
      </c>
      <c r="G5" s="30">
        <v>43647</v>
      </c>
      <c r="H5" s="32"/>
      <c r="I5" s="32"/>
      <c r="J5" s="33"/>
      <c r="K5" s="29"/>
    </row>
    <row r="6" spans="2:15" ht="15.75" thickBot="1" x14ac:dyDescent="0.3">
      <c r="B6" s="21">
        <v>3</v>
      </c>
      <c r="C6" s="21" t="s">
        <v>7</v>
      </c>
      <c r="D6" s="30"/>
      <c r="E6" s="31"/>
      <c r="F6" s="30"/>
      <c r="G6" s="31"/>
      <c r="H6" s="32"/>
      <c r="I6" s="32"/>
      <c r="J6" s="33"/>
      <c r="K6" s="29"/>
      <c r="M6" s="21" t="s">
        <v>5</v>
      </c>
      <c r="N6" s="4">
        <f>VLOOKUP(9^9,Feuil2!C:C,1)</f>
        <v>1000</v>
      </c>
      <c r="O6" s="51" t="s">
        <v>6</v>
      </c>
    </row>
    <row r="7" spans="2:15" ht="19.5" thickBot="1" x14ac:dyDescent="0.35">
      <c r="B7" s="21">
        <v>4</v>
      </c>
      <c r="C7" s="21" t="s">
        <v>7</v>
      </c>
      <c r="D7" s="30"/>
      <c r="E7" s="31"/>
      <c r="F7" s="30"/>
      <c r="G7" s="31"/>
      <c r="H7" s="32"/>
      <c r="I7" s="32"/>
      <c r="J7" s="33"/>
      <c r="K7" s="29"/>
      <c r="M7" s="21" t="s">
        <v>9</v>
      </c>
      <c r="N7" s="61">
        <f>IF(N6="","",(ROUNDDOWN(((N6*N3)/N2),0)))</f>
        <v>4</v>
      </c>
      <c r="O7" s="51" t="s">
        <v>8</v>
      </c>
    </row>
    <row r="8" spans="2:15" ht="15.75" thickBot="1" x14ac:dyDescent="0.3">
      <c r="B8" s="21">
        <v>5</v>
      </c>
      <c r="C8" s="21" t="s">
        <v>7</v>
      </c>
      <c r="D8" s="30"/>
      <c r="E8" s="31"/>
      <c r="F8" s="30"/>
      <c r="G8" s="31"/>
      <c r="H8" s="32"/>
      <c r="I8" s="32"/>
      <c r="J8" s="33"/>
      <c r="K8" s="29"/>
      <c r="M8" s="43"/>
      <c r="N8" s="44"/>
      <c r="O8" s="28"/>
    </row>
    <row r="9" spans="2:15" ht="15.75" thickBot="1" x14ac:dyDescent="0.3">
      <c r="B9" s="21">
        <v>6</v>
      </c>
      <c r="C9" s="21" t="s">
        <v>7</v>
      </c>
      <c r="D9" s="30"/>
      <c r="E9" s="31"/>
      <c r="F9" s="30"/>
      <c r="G9" s="31"/>
      <c r="H9" s="32"/>
      <c r="I9" s="32"/>
      <c r="J9" s="33"/>
      <c r="K9" s="29"/>
      <c r="M9" s="28"/>
      <c r="N9" s="28"/>
      <c r="O9" s="28"/>
    </row>
    <row r="10" spans="2:15" ht="15.75" thickBot="1" x14ac:dyDescent="0.3">
      <c r="B10" s="21">
        <v>7</v>
      </c>
      <c r="C10" s="21" t="s">
        <v>7</v>
      </c>
      <c r="D10" s="30"/>
      <c r="E10" s="31"/>
      <c r="F10" s="30"/>
      <c r="G10" s="31"/>
      <c r="H10" s="32"/>
      <c r="I10" s="32"/>
      <c r="J10" s="33"/>
      <c r="K10" s="29"/>
    </row>
    <row r="11" spans="2:15" ht="15.75" thickBot="1" x14ac:dyDescent="0.3">
      <c r="B11" s="21">
        <v>8</v>
      </c>
      <c r="C11" s="21" t="s">
        <v>7</v>
      </c>
      <c r="D11" s="30"/>
      <c r="E11" s="31"/>
      <c r="F11" s="30"/>
      <c r="G11" s="31"/>
      <c r="H11" s="32"/>
      <c r="I11" s="32"/>
      <c r="J11" s="33"/>
      <c r="K11" s="29"/>
    </row>
    <row r="12" spans="2:15" ht="15.75" thickBot="1" x14ac:dyDescent="0.3">
      <c r="B12" s="21">
        <v>9</v>
      </c>
      <c r="C12" s="21" t="s">
        <v>7</v>
      </c>
      <c r="D12" s="30"/>
      <c r="E12" s="31"/>
      <c r="F12" s="30"/>
      <c r="G12" s="31"/>
      <c r="H12" s="32"/>
      <c r="I12" s="32"/>
      <c r="J12" s="33"/>
      <c r="K12" s="29"/>
    </row>
    <row r="13" spans="2:15" ht="15.75" thickBot="1" x14ac:dyDescent="0.3">
      <c r="B13" s="21">
        <v>10</v>
      </c>
      <c r="C13" s="21" t="s">
        <v>7</v>
      </c>
      <c r="D13" s="30"/>
      <c r="E13" s="31"/>
      <c r="F13" s="30"/>
      <c r="G13" s="31"/>
      <c r="H13" s="32"/>
      <c r="I13" s="32"/>
      <c r="J13" s="33"/>
      <c r="K13" s="29"/>
    </row>
    <row r="14" spans="2:15" ht="15.75" thickBot="1" x14ac:dyDescent="0.3">
      <c r="B14" s="21">
        <v>11</v>
      </c>
      <c r="C14" s="21" t="s">
        <v>7</v>
      </c>
      <c r="D14" s="30"/>
      <c r="E14" s="31"/>
      <c r="F14" s="30"/>
      <c r="G14" s="31"/>
      <c r="H14" s="32"/>
      <c r="I14" s="32"/>
      <c r="J14" s="33"/>
      <c r="K14" s="29"/>
    </row>
    <row r="15" spans="2:15" ht="15.75" thickBot="1" x14ac:dyDescent="0.3">
      <c r="B15" s="21">
        <v>12</v>
      </c>
      <c r="C15" s="21" t="s">
        <v>7</v>
      </c>
      <c r="D15" s="30"/>
      <c r="E15" s="31"/>
      <c r="F15" s="30"/>
      <c r="G15" s="31"/>
      <c r="H15" s="32"/>
      <c r="I15" s="32"/>
      <c r="J15" s="33"/>
      <c r="K15" s="29"/>
    </row>
    <row r="16" spans="2:15" ht="15.75" thickBot="1" x14ac:dyDescent="0.3">
      <c r="B16" s="21">
        <v>13</v>
      </c>
      <c r="C16" s="21" t="s">
        <v>7</v>
      </c>
      <c r="D16" s="30"/>
      <c r="E16" s="31"/>
      <c r="F16" s="30"/>
      <c r="G16" s="31"/>
      <c r="H16" s="32"/>
      <c r="I16" s="32"/>
      <c r="J16" s="33"/>
      <c r="K16" s="29"/>
      <c r="N16" s="1"/>
    </row>
    <row r="17" spans="2:11" ht="15.75" thickBot="1" x14ac:dyDescent="0.3">
      <c r="B17" s="21">
        <v>14</v>
      </c>
      <c r="C17" s="21" t="s">
        <v>7</v>
      </c>
      <c r="D17" s="30"/>
      <c r="E17" s="31"/>
      <c r="F17" s="30"/>
      <c r="G17" s="31"/>
      <c r="H17" s="32"/>
      <c r="I17" s="32"/>
      <c r="J17" s="33"/>
      <c r="K17" s="29"/>
    </row>
    <row r="18" spans="2:11" ht="15.75" thickBot="1" x14ac:dyDescent="0.3">
      <c r="B18" s="21">
        <v>15</v>
      </c>
      <c r="C18" s="21" t="s">
        <v>7</v>
      </c>
      <c r="D18" s="30"/>
      <c r="E18" s="31"/>
      <c r="F18" s="30"/>
      <c r="G18" s="31"/>
      <c r="H18" s="32"/>
      <c r="I18" s="32"/>
      <c r="J18" s="33"/>
      <c r="K18" s="29"/>
    </row>
    <row r="19" spans="2:11" ht="15.75" thickBot="1" x14ac:dyDescent="0.3">
      <c r="B19" s="21">
        <v>16</v>
      </c>
      <c r="C19" s="21" t="s">
        <v>7</v>
      </c>
      <c r="D19" s="30"/>
      <c r="E19" s="31"/>
      <c r="F19" s="30"/>
      <c r="G19" s="31"/>
      <c r="H19" s="32"/>
      <c r="I19" s="32"/>
      <c r="J19" s="33"/>
      <c r="K19" s="29"/>
    </row>
    <row r="20" spans="2:11" ht="15.75" thickBot="1" x14ac:dyDescent="0.3">
      <c r="B20" s="21">
        <v>17</v>
      </c>
      <c r="C20" s="21" t="s">
        <v>7</v>
      </c>
      <c r="D20" s="30"/>
      <c r="E20" s="31"/>
      <c r="F20" s="30"/>
      <c r="G20" s="31"/>
      <c r="H20" s="32"/>
      <c r="I20" s="32"/>
      <c r="J20" s="33"/>
      <c r="K20" s="29"/>
    </row>
    <row r="21" spans="2:11" ht="15.75" thickBot="1" x14ac:dyDescent="0.3">
      <c r="B21" s="21">
        <v>18</v>
      </c>
      <c r="C21" s="21" t="s">
        <v>7</v>
      </c>
      <c r="D21" s="31"/>
      <c r="E21" s="32"/>
      <c r="F21" s="32"/>
      <c r="G21" s="32"/>
      <c r="H21" s="32"/>
      <c r="I21" s="32"/>
      <c r="J21" s="33"/>
      <c r="K21" s="29"/>
    </row>
    <row r="22" spans="2:11" ht="15.75" thickBot="1" x14ac:dyDescent="0.3">
      <c r="B22" s="21">
        <v>19</v>
      </c>
      <c r="C22" s="21" t="s">
        <v>7</v>
      </c>
      <c r="D22" s="31"/>
      <c r="E22" s="32"/>
      <c r="F22" s="32"/>
      <c r="G22" s="32"/>
      <c r="H22" s="32"/>
      <c r="I22" s="32"/>
      <c r="J22" s="33"/>
      <c r="K22" s="29"/>
    </row>
    <row r="23" spans="2:11" ht="15.75" thickBot="1" x14ac:dyDescent="0.3">
      <c r="B23" s="21">
        <v>20</v>
      </c>
      <c r="C23" s="21" t="s">
        <v>7</v>
      </c>
      <c r="D23" s="31"/>
      <c r="E23" s="32"/>
      <c r="F23" s="32"/>
      <c r="G23" s="32"/>
      <c r="H23" s="32"/>
      <c r="I23" s="32"/>
      <c r="J23" s="33"/>
      <c r="K23" s="29"/>
    </row>
    <row r="24" spans="2:11" ht="15.75" thickBot="1" x14ac:dyDescent="0.3">
      <c r="B24" s="21">
        <v>21</v>
      </c>
      <c r="C24" s="21" t="s">
        <v>7</v>
      </c>
      <c r="D24" s="31"/>
      <c r="E24" s="32"/>
      <c r="F24" s="32"/>
      <c r="G24" s="32"/>
      <c r="H24" s="32"/>
      <c r="I24" s="32"/>
      <c r="J24" s="33"/>
      <c r="K24" s="29"/>
    </row>
    <row r="25" spans="2:11" ht="15.75" thickBot="1" x14ac:dyDescent="0.3">
      <c r="B25" s="21">
        <v>22</v>
      </c>
      <c r="C25" s="21" t="s">
        <v>7</v>
      </c>
      <c r="D25" s="31"/>
      <c r="E25" s="32"/>
      <c r="F25" s="32"/>
      <c r="G25" s="32"/>
      <c r="H25" s="32"/>
      <c r="I25" s="32"/>
      <c r="J25" s="33"/>
      <c r="K25" s="29"/>
    </row>
    <row r="26" spans="2:11" ht="15.75" thickBot="1" x14ac:dyDescent="0.3">
      <c r="B26" s="21">
        <v>23</v>
      </c>
      <c r="C26" s="21" t="s">
        <v>7</v>
      </c>
      <c r="D26" s="31"/>
      <c r="E26" s="32"/>
      <c r="F26" s="32"/>
      <c r="G26" s="32"/>
      <c r="H26" s="32"/>
      <c r="I26" s="32"/>
      <c r="J26" s="33"/>
      <c r="K26" s="29"/>
    </row>
    <row r="27" spans="2:11" ht="15.75" thickBot="1" x14ac:dyDescent="0.3">
      <c r="B27" s="21">
        <v>24</v>
      </c>
      <c r="C27" s="21" t="s">
        <v>7</v>
      </c>
      <c r="D27" s="31"/>
      <c r="E27" s="32"/>
      <c r="F27" s="32"/>
      <c r="G27" s="32"/>
      <c r="H27" s="32"/>
      <c r="I27" s="32"/>
      <c r="J27" s="33"/>
      <c r="K27" s="29"/>
    </row>
    <row r="28" spans="2:11" ht="15.75" thickBot="1" x14ac:dyDescent="0.3">
      <c r="B28" s="21">
        <v>25</v>
      </c>
      <c r="C28" s="21" t="s">
        <v>7</v>
      </c>
      <c r="D28" s="31"/>
      <c r="E28" s="32"/>
      <c r="F28" s="32"/>
      <c r="G28" s="32"/>
      <c r="H28" s="32"/>
      <c r="I28" s="32"/>
      <c r="J28" s="33"/>
      <c r="K28" s="29"/>
    </row>
    <row r="29" spans="2:11" ht="15.75" thickBot="1" x14ac:dyDescent="0.3">
      <c r="B29" s="21">
        <v>26</v>
      </c>
      <c r="C29" s="21" t="s">
        <v>7</v>
      </c>
      <c r="D29" s="31"/>
      <c r="E29" s="32"/>
      <c r="F29" s="32"/>
      <c r="G29" s="32"/>
      <c r="H29" s="32"/>
      <c r="I29" s="32"/>
      <c r="J29" s="33"/>
      <c r="K29" s="29"/>
    </row>
    <row r="30" spans="2:11" ht="15.75" thickBot="1" x14ac:dyDescent="0.3">
      <c r="B30" s="21">
        <v>27</v>
      </c>
      <c r="C30" s="21" t="s">
        <v>7</v>
      </c>
      <c r="D30" s="31"/>
      <c r="E30" s="32"/>
      <c r="F30" s="32"/>
      <c r="G30" s="32"/>
      <c r="H30" s="32"/>
      <c r="I30" s="32"/>
      <c r="J30" s="33"/>
      <c r="K30" s="29"/>
    </row>
    <row r="31" spans="2:11" ht="15.75" thickBot="1" x14ac:dyDescent="0.3">
      <c r="B31" s="21">
        <v>28</v>
      </c>
      <c r="C31" s="21" t="s">
        <v>7</v>
      </c>
      <c r="D31" s="34"/>
      <c r="E31" s="35"/>
      <c r="F31" s="35"/>
      <c r="G31" s="35"/>
      <c r="H31" s="35"/>
      <c r="I31" s="35"/>
      <c r="J31" s="36"/>
      <c r="K31" s="30"/>
    </row>
    <row r="32" spans="2:11" ht="15.75" thickBot="1" x14ac:dyDescent="0.3">
      <c r="B32" s="21">
        <v>29</v>
      </c>
      <c r="C32" s="22" t="s">
        <v>7</v>
      </c>
      <c r="D32" s="35"/>
      <c r="E32" s="37"/>
      <c r="F32" s="36"/>
      <c r="G32" s="30"/>
      <c r="H32" s="30"/>
      <c r="I32" s="30"/>
      <c r="J32" s="49"/>
      <c r="K32" s="30"/>
    </row>
    <row r="33" spans="2:11" ht="15.75" thickBot="1" x14ac:dyDescent="0.3">
      <c r="B33" s="21">
        <v>30</v>
      </c>
      <c r="C33" s="22" t="s">
        <v>7</v>
      </c>
      <c r="D33" s="45"/>
      <c r="E33" s="47"/>
      <c r="F33" s="48"/>
      <c r="G33" s="48"/>
      <c r="H33" s="48"/>
      <c r="I33" s="46"/>
      <c r="J33" s="38"/>
      <c r="K33" s="39"/>
    </row>
  </sheetData>
  <mergeCells count="2">
    <mergeCell ref="H2:K3"/>
    <mergeCell ref="D2:G3"/>
  </mergeCells>
  <conditionalFormatting sqref="D4:K32">
    <cfRule type="expression" dxfId="0" priority="4">
      <formula>AND($D1=$N$4)</formula>
    </cfRule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{2008E8D6-4FE3-4EEF-B732-43477B4C5D4A}</x14:id>
        </ext>
      </extLst>
    </cfRule>
  </conditionalFormatting>
  <conditionalFormatting sqref="D5:G2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{4FDA0199-15A3-4B11-A4D9-E2CBC57E43E2}</x14:id>
        </ext>
      </extLst>
    </cfRule>
  </conditionalFormatting>
  <conditionalFormatting sqref="R5">
    <cfRule type="expression" priority="1">
      <formula>COLUMN(N$7)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08E8D6-4FE3-4EEF-B732-43477B4C5D4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D4:K32</xm:sqref>
        </x14:conditionalFormatting>
        <x14:conditionalFormatting xmlns:xm="http://schemas.microsoft.com/office/excel/2006/main">
          <x14:cfRule type="dataBar" id="{4FDA0199-15A3-4B11-A4D9-E2CBC57E43E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D5:G20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9"/>
  <sheetViews>
    <sheetView zoomScale="85" zoomScaleNormal="85" workbookViewId="0">
      <selection activeCell="C10" sqref="C10"/>
    </sheetView>
  </sheetViews>
  <sheetFormatPr baseColWidth="10" defaultRowHeight="15" x14ac:dyDescent="0.25"/>
  <cols>
    <col min="3" max="3" width="14.5703125" bestFit="1" customWidth="1"/>
    <col min="4" max="4" width="3.7109375" bestFit="1" customWidth="1"/>
    <col min="5" max="5" width="16.7109375" bestFit="1" customWidth="1"/>
    <col min="6" max="6" width="3.7109375" bestFit="1" customWidth="1"/>
    <col min="7" max="7" width="19.85546875" bestFit="1" customWidth="1"/>
    <col min="8" max="8" width="2.5703125" bestFit="1" customWidth="1"/>
    <col min="9" max="9" width="26.42578125" bestFit="1" customWidth="1"/>
    <col min="10" max="10" width="2.5703125" bestFit="1" customWidth="1"/>
    <col min="11" max="11" width="6.140625" bestFit="1" customWidth="1"/>
    <col min="12" max="12" width="3.85546875" bestFit="1" customWidth="1"/>
    <col min="13" max="13" width="15.7109375" bestFit="1" customWidth="1"/>
    <col min="14" max="14" width="2.5703125" bestFit="1" customWidth="1"/>
    <col min="15" max="15" width="82.85546875" customWidth="1"/>
  </cols>
  <sheetData>
    <row r="1" spans="2:15" ht="15.75" thickBot="1" x14ac:dyDescent="0.3"/>
    <row r="2" spans="2:15" ht="15.75" thickBot="1" x14ac:dyDescent="0.3">
      <c r="B2" s="23" t="s">
        <v>11</v>
      </c>
      <c r="C2" s="24" t="s">
        <v>5</v>
      </c>
      <c r="D2" s="24"/>
      <c r="E2" s="24" t="s">
        <v>12</v>
      </c>
      <c r="F2" s="24"/>
      <c r="G2" s="24" t="s">
        <v>13</v>
      </c>
      <c r="H2" s="24"/>
      <c r="I2" s="24" t="s">
        <v>14</v>
      </c>
      <c r="J2" s="40"/>
      <c r="K2" s="58" t="s">
        <v>15</v>
      </c>
      <c r="L2" s="59"/>
      <c r="M2" s="60"/>
      <c r="N2" s="57"/>
      <c r="O2" s="54" t="s">
        <v>16</v>
      </c>
    </row>
    <row r="3" spans="2:15" x14ac:dyDescent="0.25">
      <c r="B3" s="27">
        <v>43619</v>
      </c>
      <c r="C3" s="2">
        <v>1000</v>
      </c>
      <c r="D3" s="2" t="s">
        <v>6</v>
      </c>
      <c r="E3" s="2">
        <f>IF(C3="","",SUM(C3:$C$3))</f>
        <v>1000</v>
      </c>
      <c r="F3" s="2" t="s">
        <v>6</v>
      </c>
      <c r="G3" s="3">
        <f>IF(C3="","",(C3/Feuil1!$N$2)*100)</f>
        <v>1.8331805682859761</v>
      </c>
      <c r="H3" s="2" t="s">
        <v>10</v>
      </c>
      <c r="I3" s="3">
        <f>IF(C3="","",(E3/Feuil1!$N$2)*100)</f>
        <v>1.8331805682859761</v>
      </c>
      <c r="J3" s="17" t="s">
        <v>10</v>
      </c>
      <c r="K3" s="52">
        <f>IF(C3="","",Feuil1!$N$2 - Feuil2!E3)</f>
        <v>53550</v>
      </c>
      <c r="L3" s="52" t="s">
        <v>6</v>
      </c>
      <c r="M3" s="53">
        <f>IF(C3="","",100-I3)</f>
        <v>98.166819431714018</v>
      </c>
      <c r="N3" s="52" t="s">
        <v>10</v>
      </c>
      <c r="O3" s="26"/>
    </row>
    <row r="4" spans="2:15" x14ac:dyDescent="0.25">
      <c r="B4" s="27"/>
      <c r="C4" s="2">
        <v>2000</v>
      </c>
      <c r="D4" s="2" t="s">
        <v>6</v>
      </c>
      <c r="E4" s="2">
        <f>IF(C4="","",SUM(C$3:$C4))</f>
        <v>3000</v>
      </c>
      <c r="F4" s="2" t="s">
        <v>6</v>
      </c>
      <c r="G4" s="3">
        <f>IF(C4="","",(C4/Feuil1!$N$2)*100)</f>
        <v>3.6663611365719522</v>
      </c>
      <c r="H4" s="2" t="s">
        <v>10</v>
      </c>
      <c r="I4" s="3">
        <f>IF(C4="","",(E4/Feuil1!$N$2)*100)</f>
        <v>5.4995417048579283</v>
      </c>
      <c r="J4" s="17" t="s">
        <v>10</v>
      </c>
      <c r="K4" s="17">
        <f>IF(C4="","",Feuil1!$N$2 - Feuil2!E4)</f>
        <v>51550</v>
      </c>
      <c r="L4" s="17" t="s">
        <v>6</v>
      </c>
      <c r="M4" s="42">
        <f t="shared" ref="M4:M67" si="0">IF(C4="","",100-I4)</f>
        <v>94.500458295142067</v>
      </c>
      <c r="N4" s="17" t="s">
        <v>10</v>
      </c>
      <c r="O4" s="26"/>
    </row>
    <row r="5" spans="2:15" x14ac:dyDescent="0.25">
      <c r="B5" s="27"/>
      <c r="C5" s="2">
        <v>2000</v>
      </c>
      <c r="D5" s="2" t="s">
        <v>6</v>
      </c>
      <c r="E5" s="2">
        <f>IF(C5="","",SUM(C$3:$C5))</f>
        <v>5000</v>
      </c>
      <c r="F5" s="2" t="s">
        <v>6</v>
      </c>
      <c r="G5" s="3">
        <f>IF(C5="","",(C5/Feuil1!$N$2)*100)</f>
        <v>3.6663611365719522</v>
      </c>
      <c r="H5" s="2" t="s">
        <v>10</v>
      </c>
      <c r="I5" s="3">
        <f>IF(C5="","",(E5/Feuil1!$N$2)*100)</f>
        <v>9.1659028414298813</v>
      </c>
      <c r="J5" s="17" t="s">
        <v>10</v>
      </c>
      <c r="K5" s="17">
        <f>IF(C5="","",Feuil1!$N$2 - Feuil2!E5)</f>
        <v>49550</v>
      </c>
      <c r="L5" s="17" t="s">
        <v>6</v>
      </c>
      <c r="M5" s="42">
        <f t="shared" si="0"/>
        <v>90.834097158570117</v>
      </c>
      <c r="N5" s="17" t="s">
        <v>10</v>
      </c>
      <c r="O5" s="26"/>
    </row>
    <row r="6" spans="2:15" x14ac:dyDescent="0.25">
      <c r="B6" s="27"/>
      <c r="C6" s="2">
        <v>2000</v>
      </c>
      <c r="D6" s="2" t="s">
        <v>6</v>
      </c>
      <c r="E6" s="2">
        <f>IF(C6="","",SUM(C$3:$C6))</f>
        <v>7000</v>
      </c>
      <c r="F6" s="2" t="s">
        <v>6</v>
      </c>
      <c r="G6" s="3">
        <f>IF(C6="","",(C6/Feuil1!$N$2)*100)</f>
        <v>3.6663611365719522</v>
      </c>
      <c r="H6" s="2" t="s">
        <v>10</v>
      </c>
      <c r="I6" s="3">
        <f>IF(C6="","",(E6/Feuil1!$N$2)*100)</f>
        <v>12.832263978001833</v>
      </c>
      <c r="J6" s="17" t="s">
        <v>10</v>
      </c>
      <c r="K6" s="17">
        <f>IF(C6="","",Feuil1!$N$2 - Feuil2!E6)</f>
        <v>47550</v>
      </c>
      <c r="L6" s="17" t="s">
        <v>6</v>
      </c>
      <c r="M6" s="42">
        <f t="shared" si="0"/>
        <v>87.167736021998167</v>
      </c>
      <c r="N6" s="17" t="s">
        <v>10</v>
      </c>
      <c r="O6" s="26"/>
    </row>
    <row r="7" spans="2:15" x14ac:dyDescent="0.25">
      <c r="B7" s="27"/>
      <c r="C7" s="2">
        <v>2000</v>
      </c>
      <c r="D7" s="2" t="s">
        <v>6</v>
      </c>
      <c r="E7" s="2">
        <f>IF(C7="","",SUM(C$3:$C7))</f>
        <v>9000</v>
      </c>
      <c r="F7" s="2" t="s">
        <v>6</v>
      </c>
      <c r="G7" s="3">
        <f>IF(C7="","",(C7/Feuil1!$N$2)*100)</f>
        <v>3.6663611365719522</v>
      </c>
      <c r="H7" s="2" t="s">
        <v>10</v>
      </c>
      <c r="I7" s="3">
        <f>IF(C7="","",(E7/Feuil1!$N$2)*100)</f>
        <v>16.498625114573787</v>
      </c>
      <c r="J7" s="17" t="s">
        <v>10</v>
      </c>
      <c r="K7" s="17">
        <f>IF(C7="","",Feuil1!$N$2 - Feuil2!E7)</f>
        <v>45550</v>
      </c>
      <c r="L7" s="17" t="s">
        <v>6</v>
      </c>
      <c r="M7" s="42">
        <f t="shared" si="0"/>
        <v>83.501374885426216</v>
      </c>
      <c r="N7" s="17" t="s">
        <v>10</v>
      </c>
      <c r="O7" s="26"/>
    </row>
    <row r="8" spans="2:15" x14ac:dyDescent="0.25">
      <c r="B8" s="27"/>
      <c r="C8" s="2">
        <v>2000</v>
      </c>
      <c r="D8" s="2" t="s">
        <v>6</v>
      </c>
      <c r="E8" s="2">
        <f>IF(C8="","",SUM(C$3:$C8))</f>
        <v>11000</v>
      </c>
      <c r="F8" s="2" t="s">
        <v>6</v>
      </c>
      <c r="G8" s="3">
        <f>IF(C8="","",(C8/Feuil1!$N$2)*100)</f>
        <v>3.6663611365719522</v>
      </c>
      <c r="H8" s="2" t="s">
        <v>10</v>
      </c>
      <c r="I8" s="3">
        <f>IF(C8="","",(E8/Feuil1!$N$2)*100)</f>
        <v>20.164986251145738</v>
      </c>
      <c r="J8" s="17" t="s">
        <v>10</v>
      </c>
      <c r="K8" s="17">
        <f>IF(C8="","",Feuil1!$N$2 - Feuil2!E8)</f>
        <v>43550</v>
      </c>
      <c r="L8" s="17" t="s">
        <v>6</v>
      </c>
      <c r="M8" s="42">
        <f t="shared" si="0"/>
        <v>79.835013748854266</v>
      </c>
      <c r="N8" s="17" t="s">
        <v>10</v>
      </c>
      <c r="O8" s="26"/>
    </row>
    <row r="9" spans="2:15" x14ac:dyDescent="0.25">
      <c r="B9" s="27"/>
      <c r="C9" s="2">
        <v>1000</v>
      </c>
      <c r="D9" s="2" t="s">
        <v>6</v>
      </c>
      <c r="E9" s="2">
        <f>IF(C9="","",SUM(C$3:$C9))</f>
        <v>12000</v>
      </c>
      <c r="F9" s="2" t="s">
        <v>6</v>
      </c>
      <c r="G9" s="3">
        <f>IF(C9="","",(C9/Feuil1!$N$2)*100)</f>
        <v>1.8331805682859761</v>
      </c>
      <c r="H9" s="2" t="s">
        <v>10</v>
      </c>
      <c r="I9" s="3">
        <f>IF(C9="","",(E9/Feuil1!$N$2)*100)</f>
        <v>21.998166819431713</v>
      </c>
      <c r="J9" s="17" t="s">
        <v>10</v>
      </c>
      <c r="K9" s="17">
        <f>IF(C9="","",Feuil1!$N$2 - Feuil2!E9)</f>
        <v>42550</v>
      </c>
      <c r="L9" s="17" t="s">
        <v>6</v>
      </c>
      <c r="M9" s="42">
        <f t="shared" si="0"/>
        <v>78.001833180568283</v>
      </c>
      <c r="N9" s="17" t="s">
        <v>10</v>
      </c>
      <c r="O9" s="26"/>
    </row>
    <row r="10" spans="2:15" x14ac:dyDescent="0.25">
      <c r="B10" s="27"/>
      <c r="C10" s="2"/>
      <c r="D10" s="2" t="s">
        <v>6</v>
      </c>
      <c r="E10" s="2" t="str">
        <f>IF(C10="","",SUM(C$3:$C10))</f>
        <v/>
      </c>
      <c r="F10" s="2" t="s">
        <v>6</v>
      </c>
      <c r="G10" s="3" t="str">
        <f>IF(C10="","",(C10/Feuil1!$N$2)*100)</f>
        <v/>
      </c>
      <c r="H10" s="2" t="s">
        <v>10</v>
      </c>
      <c r="I10" s="3" t="str">
        <f>IF(C10="","",(E10/Feuil1!$N$2)*100)</f>
        <v/>
      </c>
      <c r="J10" s="17" t="s">
        <v>10</v>
      </c>
      <c r="K10" s="17" t="str">
        <f>IF(C10="","",Feuil1!$N$2 - Feuil2!E10)</f>
        <v/>
      </c>
      <c r="L10" s="17" t="s">
        <v>6</v>
      </c>
      <c r="M10" s="42" t="str">
        <f t="shared" si="0"/>
        <v/>
      </c>
      <c r="N10" s="17" t="s">
        <v>10</v>
      </c>
      <c r="O10" s="26"/>
    </row>
    <row r="11" spans="2:15" x14ac:dyDescent="0.25">
      <c r="B11" s="27"/>
      <c r="C11" s="2"/>
      <c r="D11" s="2" t="s">
        <v>6</v>
      </c>
      <c r="E11" s="2" t="str">
        <f>IF(C11="","",SUM(C$3:$C11))</f>
        <v/>
      </c>
      <c r="F11" s="2" t="s">
        <v>6</v>
      </c>
      <c r="G11" s="3" t="str">
        <f>IF(C11="","",(C11/Feuil1!$N$2)*100)</f>
        <v/>
      </c>
      <c r="H11" s="2" t="s">
        <v>10</v>
      </c>
      <c r="I11" s="3" t="str">
        <f>IF(C11="","",(E11/Feuil1!$N$2)*100)</f>
        <v/>
      </c>
      <c r="J11" s="17" t="s">
        <v>10</v>
      </c>
      <c r="K11" s="17" t="str">
        <f>IF(C11="","",Feuil1!$N$2 - Feuil2!E11)</f>
        <v/>
      </c>
      <c r="L11" s="17" t="s">
        <v>6</v>
      </c>
      <c r="M11" s="42" t="str">
        <f t="shared" si="0"/>
        <v/>
      </c>
      <c r="N11" s="17" t="s">
        <v>10</v>
      </c>
      <c r="O11" s="26"/>
    </row>
    <row r="12" spans="2:15" ht="15.75" thickBot="1" x14ac:dyDescent="0.3">
      <c r="B12" s="27"/>
      <c r="C12" s="2"/>
      <c r="D12" s="19" t="s">
        <v>6</v>
      </c>
      <c r="E12" s="2" t="str">
        <f>IF(C12="","",SUM(C$3:$C12))</f>
        <v/>
      </c>
      <c r="F12" s="19" t="s">
        <v>6</v>
      </c>
      <c r="G12" s="3" t="str">
        <f>IF(C12="","",(C12/Feuil1!$N$2)*100)</f>
        <v/>
      </c>
      <c r="H12" s="19" t="s">
        <v>10</v>
      </c>
      <c r="I12" s="3" t="str">
        <f>IF(C12="","",(E12/Feuil1!$N$2)*100)</f>
        <v/>
      </c>
      <c r="J12" s="41" t="s">
        <v>10</v>
      </c>
      <c r="K12" s="17" t="str">
        <f>IF(C12="","",Feuil1!$N$2 - Feuil2!E12)</f>
        <v/>
      </c>
      <c r="L12" s="17" t="s">
        <v>6</v>
      </c>
      <c r="M12" s="42" t="str">
        <f t="shared" si="0"/>
        <v/>
      </c>
      <c r="N12" s="17" t="s">
        <v>10</v>
      </c>
      <c r="O12" s="26"/>
    </row>
    <row r="13" spans="2:15" x14ac:dyDescent="0.25">
      <c r="B13" s="27"/>
      <c r="C13" s="2"/>
      <c r="D13" s="2" t="s">
        <v>6</v>
      </c>
      <c r="E13" s="2" t="str">
        <f>IF(C13="","",SUM(C$3:$C13))</f>
        <v/>
      </c>
      <c r="F13" s="2" t="s">
        <v>6</v>
      </c>
      <c r="G13" s="3" t="str">
        <f>IF(C13="","",(C13/Feuil1!$N$2)*100)</f>
        <v/>
      </c>
      <c r="H13" s="2" t="s">
        <v>10</v>
      </c>
      <c r="I13" s="3" t="str">
        <f>IF(C13="","",(E13/Feuil1!$N$2)*100)</f>
        <v/>
      </c>
      <c r="J13" s="17" t="s">
        <v>10</v>
      </c>
      <c r="K13" s="17" t="str">
        <f>IF(C13="","",Feuil1!$N$2 - Feuil2!E13)</f>
        <v/>
      </c>
      <c r="L13" s="17" t="s">
        <v>6</v>
      </c>
      <c r="M13" s="42" t="str">
        <f t="shared" si="0"/>
        <v/>
      </c>
      <c r="N13" s="17" t="s">
        <v>10</v>
      </c>
      <c r="O13" s="26"/>
    </row>
    <row r="14" spans="2:15" x14ac:dyDescent="0.25">
      <c r="B14" s="27"/>
      <c r="C14" s="2"/>
      <c r="D14" s="2" t="s">
        <v>6</v>
      </c>
      <c r="E14" s="2" t="str">
        <f>IF(C14="","",SUM(C$3:$C14))</f>
        <v/>
      </c>
      <c r="F14" s="2" t="s">
        <v>6</v>
      </c>
      <c r="G14" s="3" t="str">
        <f>IF(C14="","",(C14/Feuil1!$N$2)*100)</f>
        <v/>
      </c>
      <c r="H14" s="2" t="s">
        <v>10</v>
      </c>
      <c r="I14" s="3" t="str">
        <f>IF(C14="","",(E14/Feuil1!$N$2)*100)</f>
        <v/>
      </c>
      <c r="J14" s="17" t="s">
        <v>10</v>
      </c>
      <c r="K14" s="17" t="str">
        <f>IF(C14="","",Feuil1!$N$2 - Feuil2!E14)</f>
        <v/>
      </c>
      <c r="L14" s="17" t="s">
        <v>6</v>
      </c>
      <c r="M14" s="42" t="str">
        <f t="shared" si="0"/>
        <v/>
      </c>
      <c r="N14" s="17" t="s">
        <v>10</v>
      </c>
      <c r="O14" s="26"/>
    </row>
    <row r="15" spans="2:15" x14ac:dyDescent="0.25">
      <c r="B15" s="27"/>
      <c r="C15" s="2"/>
      <c r="D15" s="2" t="s">
        <v>6</v>
      </c>
      <c r="E15" s="2" t="str">
        <f>IF(C15="","",SUM(C$3:$C15))</f>
        <v/>
      </c>
      <c r="F15" s="2" t="s">
        <v>6</v>
      </c>
      <c r="G15" s="3" t="str">
        <f>IF(C15="","",(C15/Feuil1!$N$2)*100)</f>
        <v/>
      </c>
      <c r="H15" s="2" t="s">
        <v>10</v>
      </c>
      <c r="I15" s="3" t="str">
        <f>IF(C15="","",(E15/Feuil1!$N$2)*100)</f>
        <v/>
      </c>
      <c r="J15" s="17" t="s">
        <v>10</v>
      </c>
      <c r="K15" s="17" t="str">
        <f>IF(C15="","",Feuil1!$N$2 - Feuil2!E15)</f>
        <v/>
      </c>
      <c r="L15" s="17" t="s">
        <v>6</v>
      </c>
      <c r="M15" s="42" t="str">
        <f t="shared" si="0"/>
        <v/>
      </c>
      <c r="N15" s="17" t="s">
        <v>10</v>
      </c>
      <c r="O15" s="26"/>
    </row>
    <row r="16" spans="2:15" x14ac:dyDescent="0.25">
      <c r="B16" s="27"/>
      <c r="C16" s="2"/>
      <c r="D16" s="2" t="s">
        <v>6</v>
      </c>
      <c r="E16" s="2" t="str">
        <f>IF(C16="","",SUM(C$3:$C16))</f>
        <v/>
      </c>
      <c r="F16" s="2" t="s">
        <v>6</v>
      </c>
      <c r="G16" s="3" t="str">
        <f>IF(C16="","",(C16/Feuil1!$N$2)*100)</f>
        <v/>
      </c>
      <c r="H16" s="2" t="s">
        <v>10</v>
      </c>
      <c r="I16" s="3" t="str">
        <f>IF(C16="","",(E16/Feuil1!$N$2)*100)</f>
        <v/>
      </c>
      <c r="J16" s="17" t="s">
        <v>10</v>
      </c>
      <c r="K16" s="17" t="str">
        <f>IF(C16="","",Feuil1!$N$2 - Feuil2!E16)</f>
        <v/>
      </c>
      <c r="L16" s="17" t="s">
        <v>6</v>
      </c>
      <c r="M16" s="42" t="str">
        <f t="shared" si="0"/>
        <v/>
      </c>
      <c r="N16" s="17" t="s">
        <v>10</v>
      </c>
      <c r="O16" s="26"/>
    </row>
    <row r="17" spans="2:15" x14ac:dyDescent="0.25">
      <c r="B17" s="27"/>
      <c r="C17" s="2"/>
      <c r="D17" s="2" t="s">
        <v>6</v>
      </c>
      <c r="E17" s="2" t="str">
        <f>IF(C17="","",SUM(C$3:$C17))</f>
        <v/>
      </c>
      <c r="F17" s="2" t="s">
        <v>6</v>
      </c>
      <c r="G17" s="3" t="str">
        <f>IF(C17="","",(C17/Feuil1!$N$2)*100)</f>
        <v/>
      </c>
      <c r="H17" s="2" t="s">
        <v>10</v>
      </c>
      <c r="I17" s="3" t="str">
        <f>IF(C17="","",(E17/Feuil1!$N$2)*100)</f>
        <v/>
      </c>
      <c r="J17" s="17" t="s">
        <v>10</v>
      </c>
      <c r="K17" s="17" t="str">
        <f>IF(C17="","",Feuil1!$N$2 - Feuil2!E17)</f>
        <v/>
      </c>
      <c r="L17" s="17" t="s">
        <v>6</v>
      </c>
      <c r="M17" s="42" t="str">
        <f t="shared" si="0"/>
        <v/>
      </c>
      <c r="N17" s="17" t="s">
        <v>10</v>
      </c>
      <c r="O17" s="26"/>
    </row>
    <row r="18" spans="2:15" x14ac:dyDescent="0.25">
      <c r="B18" s="27"/>
      <c r="C18" s="2"/>
      <c r="D18" s="2" t="s">
        <v>6</v>
      </c>
      <c r="E18" s="2" t="str">
        <f>IF(C18="","",SUM(C$3:$C18))</f>
        <v/>
      </c>
      <c r="F18" s="2" t="s">
        <v>6</v>
      </c>
      <c r="G18" s="3" t="str">
        <f>IF(C18="","",(C18/Feuil1!$N$2)*100)</f>
        <v/>
      </c>
      <c r="H18" s="2" t="s">
        <v>10</v>
      </c>
      <c r="I18" s="3" t="str">
        <f>IF(C18="","",(E18/Feuil1!$N$2)*100)</f>
        <v/>
      </c>
      <c r="J18" s="17" t="s">
        <v>10</v>
      </c>
      <c r="K18" s="17" t="str">
        <f>IF(C18="","",Feuil1!$N$2 - Feuil2!E18)</f>
        <v/>
      </c>
      <c r="L18" s="17" t="s">
        <v>6</v>
      </c>
      <c r="M18" s="42" t="str">
        <f t="shared" si="0"/>
        <v/>
      </c>
      <c r="N18" s="17" t="s">
        <v>10</v>
      </c>
      <c r="O18" s="26"/>
    </row>
    <row r="19" spans="2:15" x14ac:dyDescent="0.25">
      <c r="B19" s="27"/>
      <c r="C19" s="2"/>
      <c r="D19" s="2" t="s">
        <v>6</v>
      </c>
      <c r="E19" s="2" t="str">
        <f>IF(C19="","",SUM(C$3:$C19))</f>
        <v/>
      </c>
      <c r="F19" s="2" t="s">
        <v>6</v>
      </c>
      <c r="G19" s="3" t="str">
        <f>IF(C19="","",(C19/Feuil1!$N$2)*100)</f>
        <v/>
      </c>
      <c r="H19" s="2" t="s">
        <v>10</v>
      </c>
      <c r="I19" s="3" t="str">
        <f>IF(C19="","",(E19/Feuil1!$N$2)*100)</f>
        <v/>
      </c>
      <c r="J19" s="17" t="s">
        <v>10</v>
      </c>
      <c r="K19" s="17" t="str">
        <f>IF(C19="","",Feuil1!$N$2 - Feuil2!E19)</f>
        <v/>
      </c>
      <c r="L19" s="17" t="s">
        <v>6</v>
      </c>
      <c r="M19" s="42" t="str">
        <f t="shared" si="0"/>
        <v/>
      </c>
      <c r="N19" s="17" t="s">
        <v>10</v>
      </c>
      <c r="O19" s="26"/>
    </row>
    <row r="20" spans="2:15" x14ac:dyDescent="0.25">
      <c r="B20" s="27"/>
      <c r="C20" s="2"/>
      <c r="D20" s="2" t="s">
        <v>6</v>
      </c>
      <c r="E20" s="2" t="str">
        <f>IF(C20="","",SUM(C$3:$C20))</f>
        <v/>
      </c>
      <c r="F20" s="2" t="s">
        <v>6</v>
      </c>
      <c r="G20" s="3" t="str">
        <f>IF(C20="","",(C20/Feuil1!$N$2)*100)</f>
        <v/>
      </c>
      <c r="H20" s="2" t="s">
        <v>10</v>
      </c>
      <c r="I20" s="3" t="str">
        <f>IF(C20="","",(E20/Feuil1!$N$2)*100)</f>
        <v/>
      </c>
      <c r="J20" s="17" t="s">
        <v>10</v>
      </c>
      <c r="K20" s="17" t="str">
        <f>IF(C20="","",Feuil1!$N$2 - Feuil2!E20)</f>
        <v/>
      </c>
      <c r="L20" s="17" t="s">
        <v>6</v>
      </c>
      <c r="M20" s="42" t="str">
        <f t="shared" si="0"/>
        <v/>
      </c>
      <c r="N20" s="17" t="s">
        <v>10</v>
      </c>
      <c r="O20" s="26"/>
    </row>
    <row r="21" spans="2:15" x14ac:dyDescent="0.25">
      <c r="B21" s="27"/>
      <c r="C21" s="2"/>
      <c r="D21" s="2" t="s">
        <v>6</v>
      </c>
      <c r="E21" s="2" t="str">
        <f>IF(C21="","",SUM(C$3:$C21))</f>
        <v/>
      </c>
      <c r="F21" s="2" t="s">
        <v>6</v>
      </c>
      <c r="G21" s="3" t="str">
        <f>IF(C21="","",(C21/Feuil1!$N$2)*100)</f>
        <v/>
      </c>
      <c r="H21" s="2" t="s">
        <v>10</v>
      </c>
      <c r="I21" s="3" t="str">
        <f>IF(C21="","",(E21/Feuil1!$N$2)*100)</f>
        <v/>
      </c>
      <c r="J21" s="17" t="s">
        <v>10</v>
      </c>
      <c r="K21" s="17" t="str">
        <f>IF(C21="","",Feuil1!$N$2 - Feuil2!E21)</f>
        <v/>
      </c>
      <c r="L21" s="17" t="s">
        <v>6</v>
      </c>
      <c r="M21" s="42" t="str">
        <f t="shared" si="0"/>
        <v/>
      </c>
      <c r="N21" s="17" t="s">
        <v>10</v>
      </c>
      <c r="O21" s="26"/>
    </row>
    <row r="22" spans="2:15" ht="15.75" thickBot="1" x14ac:dyDescent="0.3">
      <c r="B22" s="27"/>
      <c r="C22" s="2"/>
      <c r="D22" s="19" t="s">
        <v>6</v>
      </c>
      <c r="E22" s="2" t="str">
        <f>IF(C22="","",SUM(C$3:$C22))</f>
        <v/>
      </c>
      <c r="F22" s="19" t="s">
        <v>6</v>
      </c>
      <c r="G22" s="3" t="str">
        <f>IF(C22="","",(C22/Feuil1!$N$2)*100)</f>
        <v/>
      </c>
      <c r="H22" s="19" t="s">
        <v>10</v>
      </c>
      <c r="I22" s="3" t="str">
        <f>IF(C22="","",(E22/Feuil1!$N$2)*100)</f>
        <v/>
      </c>
      <c r="J22" s="41" t="s">
        <v>10</v>
      </c>
      <c r="K22" s="17" t="str">
        <f>IF(C22="","",Feuil1!$N$2 - Feuil2!E22)</f>
        <v/>
      </c>
      <c r="L22" s="17" t="s">
        <v>6</v>
      </c>
      <c r="M22" s="42" t="str">
        <f t="shared" si="0"/>
        <v/>
      </c>
      <c r="N22" s="17" t="s">
        <v>10</v>
      </c>
      <c r="O22" s="26"/>
    </row>
    <row r="23" spans="2:15" x14ac:dyDescent="0.25">
      <c r="B23" s="25"/>
      <c r="C23" s="2"/>
      <c r="D23" s="2" t="s">
        <v>6</v>
      </c>
      <c r="E23" s="2" t="str">
        <f>IF(C23="","",SUM(C$3:$C23))</f>
        <v/>
      </c>
      <c r="F23" s="2" t="s">
        <v>6</v>
      </c>
      <c r="G23" s="3" t="str">
        <f>IF(C23="","",(C23/Feuil1!$N$2)*100)</f>
        <v/>
      </c>
      <c r="H23" s="2" t="s">
        <v>10</v>
      </c>
      <c r="I23" s="3" t="str">
        <f>IF(C23="","",(E23/Feuil1!$N$2)*100)</f>
        <v/>
      </c>
      <c r="J23" s="17" t="s">
        <v>10</v>
      </c>
      <c r="K23" s="17" t="str">
        <f>IF(C23="","",Feuil1!$N$2 - Feuil2!E23)</f>
        <v/>
      </c>
      <c r="L23" s="17" t="s">
        <v>6</v>
      </c>
      <c r="M23" s="42" t="str">
        <f t="shared" si="0"/>
        <v/>
      </c>
      <c r="N23" s="17" t="s">
        <v>10</v>
      </c>
      <c r="O23" s="26"/>
    </row>
    <row r="24" spans="2:15" x14ac:dyDescent="0.25">
      <c r="B24" s="25"/>
      <c r="C24" s="2"/>
      <c r="D24" s="2" t="s">
        <v>6</v>
      </c>
      <c r="E24" s="2" t="str">
        <f>IF(C24="","",SUM(C$3:$C24))</f>
        <v/>
      </c>
      <c r="F24" s="2" t="s">
        <v>6</v>
      </c>
      <c r="G24" s="3" t="str">
        <f>IF(C24="","",(C24/Feuil1!$N$2)*100)</f>
        <v/>
      </c>
      <c r="H24" s="2" t="s">
        <v>10</v>
      </c>
      <c r="I24" s="3" t="str">
        <f>IF(C24="","",(E24/Feuil1!$N$2)*100)</f>
        <v/>
      </c>
      <c r="J24" s="17" t="s">
        <v>10</v>
      </c>
      <c r="K24" s="17" t="str">
        <f>IF(C24="","",Feuil1!$N$2 - Feuil2!E24)</f>
        <v/>
      </c>
      <c r="L24" s="17" t="s">
        <v>6</v>
      </c>
      <c r="M24" s="42" t="str">
        <f t="shared" si="0"/>
        <v/>
      </c>
      <c r="N24" s="17" t="s">
        <v>10</v>
      </c>
      <c r="O24" s="26"/>
    </row>
    <row r="25" spans="2:15" x14ac:dyDescent="0.25">
      <c r="B25" s="25"/>
      <c r="C25" s="2"/>
      <c r="D25" s="2" t="s">
        <v>6</v>
      </c>
      <c r="E25" s="2" t="str">
        <f>IF(C25="","",SUM(C$3:$C25))</f>
        <v/>
      </c>
      <c r="F25" s="2" t="s">
        <v>6</v>
      </c>
      <c r="G25" s="3" t="str">
        <f>IF(C25="","",(C25/Feuil1!$N$2)*100)</f>
        <v/>
      </c>
      <c r="H25" s="2" t="s">
        <v>10</v>
      </c>
      <c r="I25" s="3" t="str">
        <f>IF(C25="","",(E25/Feuil1!$N$2)*100)</f>
        <v/>
      </c>
      <c r="J25" s="17" t="s">
        <v>10</v>
      </c>
      <c r="K25" s="17" t="str">
        <f>IF(C25="","",Feuil1!$N$2 - Feuil2!E25)</f>
        <v/>
      </c>
      <c r="L25" s="17" t="s">
        <v>6</v>
      </c>
      <c r="M25" s="42" t="str">
        <f t="shared" si="0"/>
        <v/>
      </c>
      <c r="N25" s="17" t="s">
        <v>10</v>
      </c>
      <c r="O25" s="26"/>
    </row>
    <row r="26" spans="2:15" x14ac:dyDescent="0.25">
      <c r="B26" s="25"/>
      <c r="C26" s="2"/>
      <c r="D26" s="2" t="s">
        <v>6</v>
      </c>
      <c r="E26" s="2" t="str">
        <f>IF(C26="","",SUM(C$3:$C26))</f>
        <v/>
      </c>
      <c r="F26" s="2" t="s">
        <v>6</v>
      </c>
      <c r="G26" s="3" t="str">
        <f>IF(C26="","",(C26/Feuil1!$N$2)*100)</f>
        <v/>
      </c>
      <c r="H26" s="2" t="s">
        <v>10</v>
      </c>
      <c r="I26" s="3" t="str">
        <f>IF(C26="","",(E26/Feuil1!$N$2)*100)</f>
        <v/>
      </c>
      <c r="J26" s="17" t="s">
        <v>10</v>
      </c>
      <c r="K26" s="17" t="str">
        <f>IF(C26="","",Feuil1!$N$2 - Feuil2!E26)</f>
        <v/>
      </c>
      <c r="L26" s="17" t="s">
        <v>6</v>
      </c>
      <c r="M26" s="42" t="str">
        <f t="shared" si="0"/>
        <v/>
      </c>
      <c r="N26" s="17" t="s">
        <v>10</v>
      </c>
      <c r="O26" s="26"/>
    </row>
    <row r="27" spans="2:15" x14ac:dyDescent="0.25">
      <c r="B27" s="25"/>
      <c r="C27" s="2"/>
      <c r="D27" s="2" t="s">
        <v>6</v>
      </c>
      <c r="E27" s="2" t="str">
        <f>IF(C27="","",SUM(C$3:$C27))</f>
        <v/>
      </c>
      <c r="F27" s="2" t="s">
        <v>6</v>
      </c>
      <c r="G27" s="3" t="str">
        <f>IF(C27="","",(C27/Feuil1!$N$2)*100)</f>
        <v/>
      </c>
      <c r="H27" s="2" t="s">
        <v>10</v>
      </c>
      <c r="I27" s="3" t="str">
        <f>IF(C27="","",(E27/Feuil1!$N$2)*100)</f>
        <v/>
      </c>
      <c r="J27" s="17" t="s">
        <v>10</v>
      </c>
      <c r="K27" s="17" t="str">
        <f>IF(C27="","",Feuil1!$N$2 - Feuil2!E27)</f>
        <v/>
      </c>
      <c r="L27" s="17" t="s">
        <v>6</v>
      </c>
      <c r="M27" s="42" t="str">
        <f t="shared" si="0"/>
        <v/>
      </c>
      <c r="N27" s="17" t="s">
        <v>10</v>
      </c>
      <c r="O27" s="26"/>
    </row>
    <row r="28" spans="2:15" x14ac:dyDescent="0.25">
      <c r="B28" s="25"/>
      <c r="C28" s="2"/>
      <c r="D28" s="2" t="s">
        <v>6</v>
      </c>
      <c r="E28" s="2" t="str">
        <f>IF(C28="","",SUM(C$3:$C28))</f>
        <v/>
      </c>
      <c r="F28" s="2" t="s">
        <v>6</v>
      </c>
      <c r="G28" s="3" t="str">
        <f>IF(C28="","",(C28/Feuil1!$N$2)*100)</f>
        <v/>
      </c>
      <c r="H28" s="2" t="s">
        <v>10</v>
      </c>
      <c r="I28" s="3" t="str">
        <f>IF(C28="","",(E28/Feuil1!$N$2)*100)</f>
        <v/>
      </c>
      <c r="J28" s="17" t="s">
        <v>10</v>
      </c>
      <c r="K28" s="17" t="str">
        <f>IF(C28="","",Feuil1!$N$2 - Feuil2!E28)</f>
        <v/>
      </c>
      <c r="L28" s="17" t="s">
        <v>6</v>
      </c>
      <c r="M28" s="42" t="str">
        <f t="shared" si="0"/>
        <v/>
      </c>
      <c r="N28" s="17" t="s">
        <v>10</v>
      </c>
      <c r="O28" s="26"/>
    </row>
    <row r="29" spans="2:15" x14ac:dyDescent="0.25">
      <c r="B29" s="25"/>
      <c r="C29" s="2"/>
      <c r="D29" s="2" t="s">
        <v>6</v>
      </c>
      <c r="E29" s="2" t="str">
        <f>IF(C29="","",SUM(C$3:$C29))</f>
        <v/>
      </c>
      <c r="F29" s="2" t="s">
        <v>6</v>
      </c>
      <c r="G29" s="3" t="str">
        <f>IF(C29="","",(C29/Feuil1!$N$2)*100)</f>
        <v/>
      </c>
      <c r="H29" s="2" t="s">
        <v>10</v>
      </c>
      <c r="I29" s="3" t="str">
        <f>IF(C29="","",(E29/Feuil1!$N$2)*100)</f>
        <v/>
      </c>
      <c r="J29" s="17" t="s">
        <v>10</v>
      </c>
      <c r="K29" s="17" t="str">
        <f>IF(C29="","",Feuil1!$N$2 - Feuil2!E29)</f>
        <v/>
      </c>
      <c r="L29" s="17" t="s">
        <v>6</v>
      </c>
      <c r="M29" s="42" t="str">
        <f t="shared" si="0"/>
        <v/>
      </c>
      <c r="N29" s="17" t="s">
        <v>10</v>
      </c>
      <c r="O29" s="26"/>
    </row>
    <row r="30" spans="2:15" x14ac:dyDescent="0.25">
      <c r="B30" s="25"/>
      <c r="C30" s="2"/>
      <c r="D30" s="2" t="s">
        <v>6</v>
      </c>
      <c r="E30" s="2" t="str">
        <f>IF(C30="","",SUM(C$3:$C30))</f>
        <v/>
      </c>
      <c r="F30" s="2" t="s">
        <v>6</v>
      </c>
      <c r="G30" s="3" t="str">
        <f>IF(C30="","",(C30/Feuil1!$N$2)*100)</f>
        <v/>
      </c>
      <c r="H30" s="2" t="s">
        <v>10</v>
      </c>
      <c r="I30" s="3" t="str">
        <f>IF(C30="","",(E30/Feuil1!$N$2)*100)</f>
        <v/>
      </c>
      <c r="J30" s="17" t="s">
        <v>10</v>
      </c>
      <c r="K30" s="17" t="str">
        <f>IF(C30="","",Feuil1!$N$2 - Feuil2!E30)</f>
        <v/>
      </c>
      <c r="L30" s="17" t="s">
        <v>6</v>
      </c>
      <c r="M30" s="42" t="str">
        <f t="shared" si="0"/>
        <v/>
      </c>
      <c r="N30" s="17" t="s">
        <v>10</v>
      </c>
      <c r="O30" s="26"/>
    </row>
    <row r="31" spans="2:15" x14ac:dyDescent="0.25">
      <c r="B31" s="25"/>
      <c r="C31" s="2"/>
      <c r="D31" s="2" t="s">
        <v>6</v>
      </c>
      <c r="E31" s="2" t="str">
        <f>IF(C31="","",SUM(C$3:$C31))</f>
        <v/>
      </c>
      <c r="F31" s="2" t="s">
        <v>6</v>
      </c>
      <c r="G31" s="3" t="str">
        <f>IF(C31="","",(C31/Feuil1!$N$2)*100)</f>
        <v/>
      </c>
      <c r="H31" s="2" t="s">
        <v>10</v>
      </c>
      <c r="I31" s="3" t="str">
        <f>IF(C31="","",(E31/Feuil1!$N$2)*100)</f>
        <v/>
      </c>
      <c r="J31" s="17" t="s">
        <v>10</v>
      </c>
      <c r="K31" s="17" t="str">
        <f>IF(C31="","",Feuil1!$N$2 - Feuil2!E31)</f>
        <v/>
      </c>
      <c r="L31" s="17" t="s">
        <v>6</v>
      </c>
      <c r="M31" s="42" t="str">
        <f t="shared" si="0"/>
        <v/>
      </c>
      <c r="N31" s="17" t="s">
        <v>10</v>
      </c>
      <c r="O31" s="26"/>
    </row>
    <row r="32" spans="2:15" x14ac:dyDescent="0.25">
      <c r="B32" s="25"/>
      <c r="C32" s="2"/>
      <c r="D32" s="2" t="s">
        <v>6</v>
      </c>
      <c r="E32" s="2" t="str">
        <f>IF(C32="","",SUM(C$3:$C32))</f>
        <v/>
      </c>
      <c r="F32" s="2" t="s">
        <v>6</v>
      </c>
      <c r="G32" s="3" t="str">
        <f>IF(C32="","",(C32/Feuil1!$N$2)*100)</f>
        <v/>
      </c>
      <c r="H32" s="2" t="s">
        <v>10</v>
      </c>
      <c r="I32" s="3" t="str">
        <f>IF(C32="","",(E32/Feuil1!$N$2)*100)</f>
        <v/>
      </c>
      <c r="J32" s="17" t="s">
        <v>10</v>
      </c>
      <c r="K32" s="17" t="str">
        <f>IF(C32="","",Feuil1!$N$2 - Feuil2!E32)</f>
        <v/>
      </c>
      <c r="L32" s="17" t="s">
        <v>6</v>
      </c>
      <c r="M32" s="42" t="str">
        <f t="shared" si="0"/>
        <v/>
      </c>
      <c r="N32" s="17" t="s">
        <v>10</v>
      </c>
      <c r="O32" s="26"/>
    </row>
    <row r="33" spans="2:15" x14ac:dyDescent="0.25">
      <c r="B33" s="25"/>
      <c r="C33" s="2"/>
      <c r="D33" s="2" t="s">
        <v>6</v>
      </c>
      <c r="E33" s="2" t="str">
        <f>IF(C33="","",SUM(C$3:$C33))</f>
        <v/>
      </c>
      <c r="F33" s="2" t="s">
        <v>6</v>
      </c>
      <c r="G33" s="3" t="str">
        <f>IF(C33="","",(C33/Feuil1!$N$2)*100)</f>
        <v/>
      </c>
      <c r="H33" s="2" t="s">
        <v>10</v>
      </c>
      <c r="I33" s="3" t="str">
        <f>IF(C33="","",(E33/Feuil1!$N$2)*100)</f>
        <v/>
      </c>
      <c r="J33" s="17" t="s">
        <v>10</v>
      </c>
      <c r="K33" s="17" t="str">
        <f>IF(C33="","",Feuil1!$N$2 - Feuil2!E33)</f>
        <v/>
      </c>
      <c r="L33" s="17" t="s">
        <v>6</v>
      </c>
      <c r="M33" s="42" t="str">
        <f t="shared" si="0"/>
        <v/>
      </c>
      <c r="N33" s="17" t="s">
        <v>10</v>
      </c>
      <c r="O33" s="26"/>
    </row>
    <row r="34" spans="2:15" x14ac:dyDescent="0.25">
      <c r="B34" s="25"/>
      <c r="C34" s="2"/>
      <c r="D34" s="2" t="s">
        <v>6</v>
      </c>
      <c r="E34" s="2" t="str">
        <f>IF(C34="","",SUM(C$3:$C34))</f>
        <v/>
      </c>
      <c r="F34" s="2" t="s">
        <v>6</v>
      </c>
      <c r="G34" s="3" t="str">
        <f>IF(C34="","",(C34/Feuil1!$N$2)*100)</f>
        <v/>
      </c>
      <c r="H34" s="2" t="s">
        <v>10</v>
      </c>
      <c r="I34" s="3" t="str">
        <f>IF(C34="","",(E34/Feuil1!$N$2)*100)</f>
        <v/>
      </c>
      <c r="J34" s="17" t="s">
        <v>10</v>
      </c>
      <c r="K34" s="17" t="str">
        <f>IF(C34="","",Feuil1!$N$2 - Feuil2!E34)</f>
        <v/>
      </c>
      <c r="L34" s="17" t="s">
        <v>6</v>
      </c>
      <c r="M34" s="42" t="str">
        <f t="shared" si="0"/>
        <v/>
      </c>
      <c r="N34" s="17" t="s">
        <v>10</v>
      </c>
      <c r="O34" s="26"/>
    </row>
    <row r="35" spans="2:15" x14ac:dyDescent="0.25">
      <c r="B35" s="25"/>
      <c r="C35" s="2"/>
      <c r="D35" s="2" t="s">
        <v>6</v>
      </c>
      <c r="E35" s="2" t="str">
        <f>IF(C35="","",SUM(C$3:$C35))</f>
        <v/>
      </c>
      <c r="F35" s="2" t="s">
        <v>6</v>
      </c>
      <c r="G35" s="3" t="str">
        <f>IF(C35="","",(C35/Feuil1!$N$2)*100)</f>
        <v/>
      </c>
      <c r="H35" s="2" t="s">
        <v>10</v>
      </c>
      <c r="I35" s="3" t="str">
        <f>IF(C35="","",(E35/Feuil1!$N$2)*100)</f>
        <v/>
      </c>
      <c r="J35" s="17" t="s">
        <v>10</v>
      </c>
      <c r="K35" s="17" t="str">
        <f>IF(C35="","",Feuil1!$N$2 - Feuil2!E35)</f>
        <v/>
      </c>
      <c r="L35" s="17" t="s">
        <v>6</v>
      </c>
      <c r="M35" s="42" t="str">
        <f t="shared" si="0"/>
        <v/>
      </c>
      <c r="N35" s="17" t="s">
        <v>10</v>
      </c>
      <c r="O35" s="26"/>
    </row>
    <row r="36" spans="2:15" x14ac:dyDescent="0.25">
      <c r="B36" s="25"/>
      <c r="C36" s="2"/>
      <c r="D36" s="2" t="s">
        <v>6</v>
      </c>
      <c r="E36" s="2" t="str">
        <f>IF(C36="","",SUM(C$3:$C36))</f>
        <v/>
      </c>
      <c r="F36" s="2" t="s">
        <v>6</v>
      </c>
      <c r="G36" s="3" t="str">
        <f>IF(C36="","",(C36/Feuil1!$N$2)*100)</f>
        <v/>
      </c>
      <c r="H36" s="2" t="s">
        <v>10</v>
      </c>
      <c r="I36" s="3" t="str">
        <f>IF(C36="","",(E36/Feuil1!$N$2)*100)</f>
        <v/>
      </c>
      <c r="J36" s="17" t="s">
        <v>10</v>
      </c>
      <c r="K36" s="17" t="str">
        <f>IF(C36="","",Feuil1!$N$2 - Feuil2!E36)</f>
        <v/>
      </c>
      <c r="L36" s="17" t="s">
        <v>6</v>
      </c>
      <c r="M36" s="42" t="str">
        <f t="shared" si="0"/>
        <v/>
      </c>
      <c r="N36" s="17" t="s">
        <v>10</v>
      </c>
      <c r="O36" s="26"/>
    </row>
    <row r="37" spans="2:15" x14ac:dyDescent="0.25">
      <c r="B37" s="25"/>
      <c r="C37" s="2"/>
      <c r="D37" s="2" t="s">
        <v>6</v>
      </c>
      <c r="E37" s="2" t="str">
        <f>IF(C37="","",SUM(C$3:$C37))</f>
        <v/>
      </c>
      <c r="F37" s="2" t="s">
        <v>6</v>
      </c>
      <c r="G37" s="3" t="str">
        <f>IF(C37="","",(C37/Feuil1!$N$2)*100)</f>
        <v/>
      </c>
      <c r="H37" s="2" t="s">
        <v>10</v>
      </c>
      <c r="I37" s="3" t="str">
        <f>IF(C37="","",(E37/Feuil1!$N$2)*100)</f>
        <v/>
      </c>
      <c r="J37" s="17" t="s">
        <v>10</v>
      </c>
      <c r="K37" s="17" t="str">
        <f>IF(C37="","",Feuil1!$N$2 - Feuil2!E37)</f>
        <v/>
      </c>
      <c r="L37" s="17" t="s">
        <v>6</v>
      </c>
      <c r="M37" s="42" t="str">
        <f t="shared" si="0"/>
        <v/>
      </c>
      <c r="N37" s="17" t="s">
        <v>10</v>
      </c>
      <c r="O37" s="26"/>
    </row>
    <row r="38" spans="2:15" x14ac:dyDescent="0.25">
      <c r="B38" s="25"/>
      <c r="C38" s="2"/>
      <c r="D38" s="2" t="s">
        <v>6</v>
      </c>
      <c r="E38" s="2" t="str">
        <f>IF(C38="","",SUM(C$3:$C38))</f>
        <v/>
      </c>
      <c r="F38" s="2" t="s">
        <v>6</v>
      </c>
      <c r="G38" s="3" t="str">
        <f>IF(C38="","",(C38/Feuil1!$N$2)*100)</f>
        <v/>
      </c>
      <c r="H38" s="2" t="s">
        <v>10</v>
      </c>
      <c r="I38" s="3" t="str">
        <f>IF(C38="","",(E38/Feuil1!$N$2)*100)</f>
        <v/>
      </c>
      <c r="J38" s="17" t="s">
        <v>10</v>
      </c>
      <c r="K38" s="17" t="str">
        <f>IF(C38="","",Feuil1!$N$2 - Feuil2!E38)</f>
        <v/>
      </c>
      <c r="L38" s="17" t="s">
        <v>6</v>
      </c>
      <c r="M38" s="42" t="str">
        <f t="shared" si="0"/>
        <v/>
      </c>
      <c r="N38" s="17" t="s">
        <v>10</v>
      </c>
      <c r="O38" s="26"/>
    </row>
    <row r="39" spans="2:15" x14ac:dyDescent="0.25">
      <c r="B39" s="25"/>
      <c r="C39" s="2"/>
      <c r="D39" s="2" t="s">
        <v>6</v>
      </c>
      <c r="E39" s="2" t="str">
        <f>IF(C39="","",SUM(C$3:$C39))</f>
        <v/>
      </c>
      <c r="F39" s="2" t="s">
        <v>6</v>
      </c>
      <c r="G39" s="3" t="str">
        <f>IF(C39="","",(C39/Feuil1!$N$2)*100)</f>
        <v/>
      </c>
      <c r="H39" s="2" t="s">
        <v>10</v>
      </c>
      <c r="I39" s="3" t="str">
        <f>IF(C39="","",(E39/Feuil1!$N$2)*100)</f>
        <v/>
      </c>
      <c r="J39" s="17" t="s">
        <v>10</v>
      </c>
      <c r="K39" s="17" t="str">
        <f>IF(C39="","",Feuil1!$N$2 - Feuil2!E39)</f>
        <v/>
      </c>
      <c r="L39" s="17" t="s">
        <v>6</v>
      </c>
      <c r="M39" s="42" t="str">
        <f t="shared" si="0"/>
        <v/>
      </c>
      <c r="N39" s="17" t="s">
        <v>10</v>
      </c>
      <c r="O39" s="26"/>
    </row>
    <row r="40" spans="2:15" x14ac:dyDescent="0.25">
      <c r="B40" s="25"/>
      <c r="C40" s="2"/>
      <c r="D40" s="2" t="s">
        <v>6</v>
      </c>
      <c r="E40" s="2" t="str">
        <f>IF(C40="","",SUM(C$3:$C40))</f>
        <v/>
      </c>
      <c r="F40" s="2" t="s">
        <v>6</v>
      </c>
      <c r="G40" s="3" t="str">
        <f>IF(C40="","",(C40/Feuil1!$N$2)*100)</f>
        <v/>
      </c>
      <c r="H40" s="2" t="s">
        <v>10</v>
      </c>
      <c r="I40" s="3" t="str">
        <f>IF(C40="","",(E40/Feuil1!$N$2)*100)</f>
        <v/>
      </c>
      <c r="J40" s="17" t="s">
        <v>10</v>
      </c>
      <c r="K40" s="17" t="str">
        <f>IF(C40="","",Feuil1!$N$2 - Feuil2!E40)</f>
        <v/>
      </c>
      <c r="L40" s="17" t="s">
        <v>6</v>
      </c>
      <c r="M40" s="42" t="str">
        <f t="shared" si="0"/>
        <v/>
      </c>
      <c r="N40" s="17" t="s">
        <v>10</v>
      </c>
      <c r="O40" s="26"/>
    </row>
    <row r="41" spans="2:15" x14ac:dyDescent="0.25">
      <c r="B41" s="25"/>
      <c r="C41" s="2"/>
      <c r="D41" s="2" t="s">
        <v>6</v>
      </c>
      <c r="E41" s="2" t="str">
        <f>IF(C41="","",SUM(C$3:$C41))</f>
        <v/>
      </c>
      <c r="F41" s="2" t="s">
        <v>6</v>
      </c>
      <c r="G41" s="3" t="str">
        <f>IF(C41="","",(C41/Feuil1!$N$2)*100)</f>
        <v/>
      </c>
      <c r="H41" s="2" t="s">
        <v>10</v>
      </c>
      <c r="I41" s="3" t="str">
        <f>IF(C41="","",(E41/Feuil1!$N$2)*100)</f>
        <v/>
      </c>
      <c r="J41" s="17" t="s">
        <v>10</v>
      </c>
      <c r="K41" s="17" t="str">
        <f>IF(C41="","",Feuil1!$N$2 - Feuil2!E41)</f>
        <v/>
      </c>
      <c r="L41" s="17" t="s">
        <v>6</v>
      </c>
      <c r="M41" s="42" t="str">
        <f t="shared" si="0"/>
        <v/>
      </c>
      <c r="N41" s="17" t="s">
        <v>10</v>
      </c>
      <c r="O41" s="26"/>
    </row>
    <row r="42" spans="2:15" x14ac:dyDescent="0.25">
      <c r="B42" s="25"/>
      <c r="C42" s="2"/>
      <c r="D42" s="2" t="s">
        <v>6</v>
      </c>
      <c r="E42" s="2" t="str">
        <f>IF(C42="","",SUM(C$3:$C42))</f>
        <v/>
      </c>
      <c r="F42" s="2" t="s">
        <v>6</v>
      </c>
      <c r="G42" s="3" t="str">
        <f>IF(C42="","",(C42/Feuil1!$N$2)*100)</f>
        <v/>
      </c>
      <c r="H42" s="2" t="s">
        <v>10</v>
      </c>
      <c r="I42" s="3" t="str">
        <f>IF(C42="","",(E42/Feuil1!$N$2)*100)</f>
        <v/>
      </c>
      <c r="J42" s="17" t="s">
        <v>10</v>
      </c>
      <c r="K42" s="17" t="str">
        <f>IF(C42="","",Feuil1!$N$2 - Feuil2!E42)</f>
        <v/>
      </c>
      <c r="L42" s="17" t="s">
        <v>6</v>
      </c>
      <c r="M42" s="42" t="str">
        <f t="shared" si="0"/>
        <v/>
      </c>
      <c r="N42" s="17" t="s">
        <v>10</v>
      </c>
      <c r="O42" s="26"/>
    </row>
    <row r="43" spans="2:15" x14ac:dyDescent="0.25">
      <c r="B43" s="25"/>
      <c r="C43" s="2"/>
      <c r="D43" s="2" t="s">
        <v>6</v>
      </c>
      <c r="E43" s="2" t="str">
        <f>IF(C43="","",SUM(C$3:$C43))</f>
        <v/>
      </c>
      <c r="F43" s="2" t="s">
        <v>6</v>
      </c>
      <c r="G43" s="3" t="str">
        <f>IF(C43="","",(C43/Feuil1!$N$2)*100)</f>
        <v/>
      </c>
      <c r="H43" s="2" t="s">
        <v>10</v>
      </c>
      <c r="I43" s="3" t="str">
        <f>IF(C43="","",(E43/Feuil1!$N$2)*100)</f>
        <v/>
      </c>
      <c r="J43" s="17" t="s">
        <v>10</v>
      </c>
      <c r="K43" s="17" t="str">
        <f>IF(C43="","",Feuil1!$N$2 - Feuil2!E43)</f>
        <v/>
      </c>
      <c r="L43" s="17" t="s">
        <v>6</v>
      </c>
      <c r="M43" s="42" t="str">
        <f t="shared" si="0"/>
        <v/>
      </c>
      <c r="N43" s="17" t="s">
        <v>10</v>
      </c>
      <c r="O43" s="26"/>
    </row>
    <row r="44" spans="2:15" x14ac:dyDescent="0.25">
      <c r="B44" s="25"/>
      <c r="C44" s="2"/>
      <c r="D44" s="2" t="s">
        <v>6</v>
      </c>
      <c r="E44" s="2" t="str">
        <f>IF(C44="","",SUM(C$3:$C44))</f>
        <v/>
      </c>
      <c r="F44" s="2" t="s">
        <v>6</v>
      </c>
      <c r="G44" s="3" t="str">
        <f>IF(C44="","",(C44/Feuil1!$N$2)*100)</f>
        <v/>
      </c>
      <c r="H44" s="2" t="s">
        <v>10</v>
      </c>
      <c r="I44" s="3" t="str">
        <f>IF(C44="","",(E44/Feuil1!$N$2)*100)</f>
        <v/>
      </c>
      <c r="J44" s="17" t="s">
        <v>10</v>
      </c>
      <c r="K44" s="17" t="str">
        <f>IF(C44="","",Feuil1!$N$2 - Feuil2!E44)</f>
        <v/>
      </c>
      <c r="L44" s="17" t="s">
        <v>6</v>
      </c>
      <c r="M44" s="42" t="str">
        <f t="shared" si="0"/>
        <v/>
      </c>
      <c r="N44" s="17" t="s">
        <v>10</v>
      </c>
      <c r="O44" s="26"/>
    </row>
    <row r="45" spans="2:15" x14ac:dyDescent="0.25">
      <c r="B45" s="25"/>
      <c r="C45" s="2"/>
      <c r="D45" s="2" t="s">
        <v>6</v>
      </c>
      <c r="E45" s="2" t="str">
        <f>IF(C45="","",SUM(C$3:$C45))</f>
        <v/>
      </c>
      <c r="F45" s="2" t="s">
        <v>6</v>
      </c>
      <c r="G45" s="3" t="str">
        <f>IF(C45="","",(C45/Feuil1!$N$2)*100)</f>
        <v/>
      </c>
      <c r="H45" s="2" t="s">
        <v>10</v>
      </c>
      <c r="I45" s="3" t="str">
        <f>IF(C45="","",(E45/Feuil1!$N$2)*100)</f>
        <v/>
      </c>
      <c r="J45" s="17" t="s">
        <v>10</v>
      </c>
      <c r="K45" s="17" t="str">
        <f>IF(C45="","",Feuil1!$N$2 - Feuil2!E45)</f>
        <v/>
      </c>
      <c r="L45" s="17" t="s">
        <v>6</v>
      </c>
      <c r="M45" s="42" t="str">
        <f t="shared" si="0"/>
        <v/>
      </c>
      <c r="N45" s="17" t="s">
        <v>10</v>
      </c>
      <c r="O45" s="26"/>
    </row>
    <row r="46" spans="2:15" x14ac:dyDescent="0.25">
      <c r="B46" s="25"/>
      <c r="C46" s="2"/>
      <c r="D46" s="2" t="s">
        <v>6</v>
      </c>
      <c r="E46" s="2" t="str">
        <f>IF(C46="","",SUM(C$3:$C46))</f>
        <v/>
      </c>
      <c r="F46" s="2" t="s">
        <v>6</v>
      </c>
      <c r="G46" s="3" t="str">
        <f>IF(C46="","",(C46/Feuil1!$N$2)*100)</f>
        <v/>
      </c>
      <c r="H46" s="2" t="s">
        <v>10</v>
      </c>
      <c r="I46" s="3" t="str">
        <f>IF(C46="","",(E46/Feuil1!$N$2)*100)</f>
        <v/>
      </c>
      <c r="J46" s="17" t="s">
        <v>10</v>
      </c>
      <c r="K46" s="17" t="str">
        <f>IF(C46="","",Feuil1!$N$2 - Feuil2!E46)</f>
        <v/>
      </c>
      <c r="L46" s="17" t="s">
        <v>6</v>
      </c>
      <c r="M46" s="42" t="str">
        <f t="shared" si="0"/>
        <v/>
      </c>
      <c r="N46" s="17" t="s">
        <v>10</v>
      </c>
      <c r="O46" s="26"/>
    </row>
    <row r="47" spans="2:15" x14ac:dyDescent="0.25">
      <c r="B47" s="25"/>
      <c r="C47" s="2"/>
      <c r="D47" s="2" t="s">
        <v>6</v>
      </c>
      <c r="E47" s="2" t="str">
        <f>IF(C47="","",SUM(C$3:$C47))</f>
        <v/>
      </c>
      <c r="F47" s="2" t="s">
        <v>6</v>
      </c>
      <c r="G47" s="3" t="str">
        <f>IF(C47="","",(C47/Feuil1!$N$2)*100)</f>
        <v/>
      </c>
      <c r="H47" s="2" t="s">
        <v>10</v>
      </c>
      <c r="I47" s="3" t="str">
        <f>IF(C47="","",(E47/Feuil1!$N$2)*100)</f>
        <v/>
      </c>
      <c r="J47" s="17" t="s">
        <v>10</v>
      </c>
      <c r="K47" s="17" t="str">
        <f>IF(C47="","",Feuil1!$N$2 - Feuil2!E47)</f>
        <v/>
      </c>
      <c r="L47" s="17" t="s">
        <v>6</v>
      </c>
      <c r="M47" s="42" t="str">
        <f t="shared" si="0"/>
        <v/>
      </c>
      <c r="N47" s="17" t="s">
        <v>10</v>
      </c>
      <c r="O47" s="26"/>
    </row>
    <row r="48" spans="2:15" x14ac:dyDescent="0.25">
      <c r="B48" s="25"/>
      <c r="C48" s="2"/>
      <c r="D48" s="2" t="s">
        <v>6</v>
      </c>
      <c r="E48" s="2" t="str">
        <f>IF(C48="","",SUM(C$3:$C48))</f>
        <v/>
      </c>
      <c r="F48" s="2" t="s">
        <v>6</v>
      </c>
      <c r="G48" s="3" t="str">
        <f>IF(C48="","",(C48/Feuil1!$N$2)*100)</f>
        <v/>
      </c>
      <c r="H48" s="2" t="s">
        <v>10</v>
      </c>
      <c r="I48" s="3" t="str">
        <f>IF(C48="","",(E48/Feuil1!$N$2)*100)</f>
        <v/>
      </c>
      <c r="J48" s="17" t="s">
        <v>10</v>
      </c>
      <c r="K48" s="17" t="str">
        <f>IF(C48="","",Feuil1!$N$2 - Feuil2!E48)</f>
        <v/>
      </c>
      <c r="L48" s="17" t="s">
        <v>6</v>
      </c>
      <c r="M48" s="42" t="str">
        <f t="shared" si="0"/>
        <v/>
      </c>
      <c r="N48" s="17" t="s">
        <v>10</v>
      </c>
      <c r="O48" s="26"/>
    </row>
    <row r="49" spans="2:15" x14ac:dyDescent="0.25">
      <c r="B49" s="25"/>
      <c r="C49" s="2"/>
      <c r="D49" s="2" t="s">
        <v>6</v>
      </c>
      <c r="E49" s="2" t="str">
        <f>IF(C49="","",SUM(C$3:$C49))</f>
        <v/>
      </c>
      <c r="F49" s="2" t="s">
        <v>6</v>
      </c>
      <c r="G49" s="3" t="str">
        <f>IF(C49="","",(C49/Feuil1!$N$2)*100)</f>
        <v/>
      </c>
      <c r="H49" s="2" t="s">
        <v>10</v>
      </c>
      <c r="I49" s="3" t="str">
        <f>IF(C49="","",(E49/Feuil1!$N$2)*100)</f>
        <v/>
      </c>
      <c r="J49" s="17" t="s">
        <v>10</v>
      </c>
      <c r="K49" s="17" t="str">
        <f>IF(C49="","",Feuil1!$N$2 - Feuil2!E49)</f>
        <v/>
      </c>
      <c r="L49" s="17" t="s">
        <v>6</v>
      </c>
      <c r="M49" s="42" t="str">
        <f t="shared" si="0"/>
        <v/>
      </c>
      <c r="N49" s="17" t="s">
        <v>10</v>
      </c>
      <c r="O49" s="26"/>
    </row>
    <row r="50" spans="2:15" x14ac:dyDescent="0.25">
      <c r="B50" s="25"/>
      <c r="C50" s="2"/>
      <c r="D50" s="2" t="s">
        <v>6</v>
      </c>
      <c r="E50" s="2" t="str">
        <f>IF(C50="","",SUM(C$3:$C50))</f>
        <v/>
      </c>
      <c r="F50" s="2" t="s">
        <v>6</v>
      </c>
      <c r="G50" s="3" t="str">
        <f>IF(C50="","",(C50/Feuil1!$N$2)*100)</f>
        <v/>
      </c>
      <c r="H50" s="2" t="s">
        <v>10</v>
      </c>
      <c r="I50" s="3" t="str">
        <f>IF(C50="","",(E50/Feuil1!$N$2)*100)</f>
        <v/>
      </c>
      <c r="J50" s="17" t="s">
        <v>10</v>
      </c>
      <c r="K50" s="17" t="str">
        <f>IF(C50="","",Feuil1!$N$2 - Feuil2!E50)</f>
        <v/>
      </c>
      <c r="L50" s="17" t="s">
        <v>6</v>
      </c>
      <c r="M50" s="42" t="str">
        <f t="shared" si="0"/>
        <v/>
      </c>
      <c r="N50" s="17" t="s">
        <v>10</v>
      </c>
      <c r="O50" s="26"/>
    </row>
    <row r="51" spans="2:15" x14ac:dyDescent="0.25">
      <c r="B51" s="25"/>
      <c r="C51" s="2"/>
      <c r="D51" s="2" t="s">
        <v>6</v>
      </c>
      <c r="E51" s="2" t="str">
        <f>IF(C51="","",SUM(C$3:$C51))</f>
        <v/>
      </c>
      <c r="F51" s="2" t="s">
        <v>6</v>
      </c>
      <c r="G51" s="3" t="str">
        <f>IF(C51="","",(C51/Feuil1!$N$2)*100)</f>
        <v/>
      </c>
      <c r="H51" s="2" t="s">
        <v>10</v>
      </c>
      <c r="I51" s="3" t="str">
        <f>IF(C51="","",(E51/Feuil1!$N$2)*100)</f>
        <v/>
      </c>
      <c r="J51" s="17" t="s">
        <v>10</v>
      </c>
      <c r="K51" s="17" t="str">
        <f>IF(C51="","",Feuil1!$N$2 - Feuil2!E51)</f>
        <v/>
      </c>
      <c r="L51" s="17" t="s">
        <v>6</v>
      </c>
      <c r="M51" s="42" t="str">
        <f t="shared" si="0"/>
        <v/>
      </c>
      <c r="N51" s="17" t="s">
        <v>10</v>
      </c>
      <c r="O51" s="26"/>
    </row>
    <row r="52" spans="2:15" x14ac:dyDescent="0.25">
      <c r="B52" s="25"/>
      <c r="C52" s="2"/>
      <c r="D52" s="2" t="s">
        <v>6</v>
      </c>
      <c r="E52" s="2" t="str">
        <f>IF(C52="","",SUM(C$3:$C52))</f>
        <v/>
      </c>
      <c r="F52" s="2" t="s">
        <v>6</v>
      </c>
      <c r="G52" s="3" t="str">
        <f>IF(C52="","",(C52/Feuil1!$N$2)*100)</f>
        <v/>
      </c>
      <c r="H52" s="2" t="s">
        <v>10</v>
      </c>
      <c r="I52" s="3" t="str">
        <f>IF(C52="","",(E52/Feuil1!$N$2)*100)</f>
        <v/>
      </c>
      <c r="J52" s="17" t="s">
        <v>10</v>
      </c>
      <c r="K52" s="17" t="str">
        <f>IF(C52="","",Feuil1!$N$2 - Feuil2!E52)</f>
        <v/>
      </c>
      <c r="L52" s="17" t="s">
        <v>6</v>
      </c>
      <c r="M52" s="42" t="str">
        <f t="shared" si="0"/>
        <v/>
      </c>
      <c r="N52" s="17" t="s">
        <v>10</v>
      </c>
      <c r="O52" s="26"/>
    </row>
    <row r="53" spans="2:15" x14ac:dyDescent="0.25">
      <c r="B53" s="25"/>
      <c r="C53" s="2"/>
      <c r="D53" s="2" t="s">
        <v>6</v>
      </c>
      <c r="E53" s="2" t="str">
        <f>IF(C53="","",SUM(C$3:$C53))</f>
        <v/>
      </c>
      <c r="F53" s="2" t="s">
        <v>6</v>
      </c>
      <c r="G53" s="3" t="str">
        <f>IF(C53="","",(C53/Feuil1!$N$2)*100)</f>
        <v/>
      </c>
      <c r="H53" s="2" t="s">
        <v>10</v>
      </c>
      <c r="I53" s="3" t="str">
        <f>IF(C53="","",(E53/Feuil1!$N$2)*100)</f>
        <v/>
      </c>
      <c r="J53" s="17" t="s">
        <v>10</v>
      </c>
      <c r="K53" s="17" t="str">
        <f>IF(C53="","",Feuil1!$N$2 - Feuil2!E53)</f>
        <v/>
      </c>
      <c r="L53" s="17" t="s">
        <v>6</v>
      </c>
      <c r="M53" s="42" t="str">
        <f t="shared" si="0"/>
        <v/>
      </c>
      <c r="N53" s="17" t="s">
        <v>10</v>
      </c>
      <c r="O53" s="26"/>
    </row>
    <row r="54" spans="2:15" x14ac:dyDescent="0.25">
      <c r="B54" s="25"/>
      <c r="C54" s="2"/>
      <c r="D54" s="2" t="s">
        <v>6</v>
      </c>
      <c r="E54" s="2" t="str">
        <f>IF(C54="","",SUM(C$3:$C54))</f>
        <v/>
      </c>
      <c r="F54" s="2" t="s">
        <v>6</v>
      </c>
      <c r="G54" s="3" t="str">
        <f>IF(C54="","",(C54/Feuil1!$N$2)*100)</f>
        <v/>
      </c>
      <c r="H54" s="2" t="s">
        <v>10</v>
      </c>
      <c r="I54" s="3" t="str">
        <f>IF(C54="","",(E54/Feuil1!$N$2)*100)</f>
        <v/>
      </c>
      <c r="J54" s="17" t="s">
        <v>10</v>
      </c>
      <c r="K54" s="17" t="str">
        <f>IF(C54="","",Feuil1!$N$2 - Feuil2!E54)</f>
        <v/>
      </c>
      <c r="L54" s="17" t="s">
        <v>6</v>
      </c>
      <c r="M54" s="42" t="str">
        <f t="shared" si="0"/>
        <v/>
      </c>
      <c r="N54" s="17" t="s">
        <v>10</v>
      </c>
      <c r="O54" s="26"/>
    </row>
    <row r="55" spans="2:15" x14ac:dyDescent="0.25">
      <c r="B55" s="25"/>
      <c r="C55" s="2"/>
      <c r="D55" s="2" t="s">
        <v>6</v>
      </c>
      <c r="E55" s="2" t="str">
        <f>IF(C55="","",SUM(C$3:$C55))</f>
        <v/>
      </c>
      <c r="F55" s="2" t="s">
        <v>6</v>
      </c>
      <c r="G55" s="3" t="str">
        <f>IF(C55="","",(C55/Feuil1!$N$2)*100)</f>
        <v/>
      </c>
      <c r="H55" s="2" t="s">
        <v>10</v>
      </c>
      <c r="I55" s="3" t="str">
        <f>IF(C55="","",(E55/Feuil1!$N$2)*100)</f>
        <v/>
      </c>
      <c r="J55" s="17" t="s">
        <v>10</v>
      </c>
      <c r="K55" s="17" t="str">
        <f>IF(C55="","",Feuil1!$N$2 - Feuil2!E55)</f>
        <v/>
      </c>
      <c r="L55" s="17" t="s">
        <v>6</v>
      </c>
      <c r="M55" s="42" t="str">
        <f t="shared" si="0"/>
        <v/>
      </c>
      <c r="N55" s="17" t="s">
        <v>10</v>
      </c>
      <c r="O55" s="26"/>
    </row>
    <row r="56" spans="2:15" x14ac:dyDescent="0.25">
      <c r="B56" s="25"/>
      <c r="C56" s="2"/>
      <c r="D56" s="2" t="s">
        <v>6</v>
      </c>
      <c r="E56" s="2" t="str">
        <f>IF(C56="","",SUM(C$3:$C56))</f>
        <v/>
      </c>
      <c r="F56" s="2" t="s">
        <v>6</v>
      </c>
      <c r="G56" s="3" t="str">
        <f>IF(C56="","",(C56/Feuil1!$N$2)*100)</f>
        <v/>
      </c>
      <c r="H56" s="2" t="s">
        <v>10</v>
      </c>
      <c r="I56" s="3" t="str">
        <f>IF(C56="","",(E56/Feuil1!$N$2)*100)</f>
        <v/>
      </c>
      <c r="J56" s="17" t="s">
        <v>10</v>
      </c>
      <c r="K56" s="17" t="str">
        <f>IF(C56="","",Feuil1!$N$2 - Feuil2!E56)</f>
        <v/>
      </c>
      <c r="L56" s="17" t="s">
        <v>6</v>
      </c>
      <c r="M56" s="42" t="str">
        <f t="shared" si="0"/>
        <v/>
      </c>
      <c r="N56" s="17" t="s">
        <v>10</v>
      </c>
      <c r="O56" s="26"/>
    </row>
    <row r="57" spans="2:15" x14ac:dyDescent="0.25">
      <c r="B57" s="25"/>
      <c r="C57" s="2"/>
      <c r="D57" s="2" t="s">
        <v>6</v>
      </c>
      <c r="E57" s="2" t="str">
        <f>IF(C57="","",SUM(C$3:$C57))</f>
        <v/>
      </c>
      <c r="F57" s="2" t="s">
        <v>6</v>
      </c>
      <c r="G57" s="3" t="str">
        <f>IF(C57="","",(C57/Feuil1!$N$2)*100)</f>
        <v/>
      </c>
      <c r="H57" s="2" t="s">
        <v>10</v>
      </c>
      <c r="I57" s="3" t="str">
        <f>IF(C57="","",(E57/Feuil1!$N$2)*100)</f>
        <v/>
      </c>
      <c r="J57" s="17" t="s">
        <v>10</v>
      </c>
      <c r="K57" s="17" t="str">
        <f>IF(C57="","",Feuil1!$N$2 - Feuil2!E57)</f>
        <v/>
      </c>
      <c r="L57" s="17" t="s">
        <v>6</v>
      </c>
      <c r="M57" s="42" t="str">
        <f t="shared" si="0"/>
        <v/>
      </c>
      <c r="N57" s="17" t="s">
        <v>10</v>
      </c>
      <c r="O57" s="26"/>
    </row>
    <row r="58" spans="2:15" x14ac:dyDescent="0.25">
      <c r="B58" s="25"/>
      <c r="C58" s="2"/>
      <c r="D58" s="2" t="s">
        <v>6</v>
      </c>
      <c r="E58" s="2" t="str">
        <f>IF(C58="","",SUM(C$3:$C58))</f>
        <v/>
      </c>
      <c r="F58" s="2" t="s">
        <v>6</v>
      </c>
      <c r="G58" s="3" t="str">
        <f>IF(C58="","",(C58/Feuil1!$N$2)*100)</f>
        <v/>
      </c>
      <c r="H58" s="2" t="s">
        <v>10</v>
      </c>
      <c r="I58" s="3" t="str">
        <f>IF(C58="","",(E58/Feuil1!$N$2)*100)</f>
        <v/>
      </c>
      <c r="J58" s="17" t="s">
        <v>10</v>
      </c>
      <c r="K58" s="17" t="str">
        <f>IF(C58="","",Feuil1!$N$2 - Feuil2!E58)</f>
        <v/>
      </c>
      <c r="L58" s="17" t="s">
        <v>6</v>
      </c>
      <c r="M58" s="42" t="str">
        <f t="shared" si="0"/>
        <v/>
      </c>
      <c r="N58" s="17" t="s">
        <v>10</v>
      </c>
      <c r="O58" s="26"/>
    </row>
    <row r="59" spans="2:15" x14ac:dyDescent="0.25">
      <c r="B59" s="25"/>
      <c r="C59" s="2"/>
      <c r="D59" s="2" t="s">
        <v>6</v>
      </c>
      <c r="E59" s="2" t="str">
        <f>IF(C59="","",SUM(C$3:$C59))</f>
        <v/>
      </c>
      <c r="F59" s="2" t="s">
        <v>6</v>
      </c>
      <c r="G59" s="3" t="str">
        <f>IF(C59="","",(C59/Feuil1!$N$2)*100)</f>
        <v/>
      </c>
      <c r="H59" s="2" t="s">
        <v>10</v>
      </c>
      <c r="I59" s="3" t="str">
        <f>IF(C59="","",(E59/Feuil1!$N$2)*100)</f>
        <v/>
      </c>
      <c r="J59" s="17" t="s">
        <v>10</v>
      </c>
      <c r="K59" s="17" t="str">
        <f>IF(C59="","",Feuil1!$N$2 - Feuil2!E59)</f>
        <v/>
      </c>
      <c r="L59" s="17" t="s">
        <v>6</v>
      </c>
      <c r="M59" s="42" t="str">
        <f t="shared" si="0"/>
        <v/>
      </c>
      <c r="N59" s="17" t="s">
        <v>10</v>
      </c>
      <c r="O59" s="26"/>
    </row>
    <row r="60" spans="2:15" x14ac:dyDescent="0.25">
      <c r="B60" s="25"/>
      <c r="C60" s="2"/>
      <c r="D60" s="2" t="s">
        <v>6</v>
      </c>
      <c r="E60" s="2" t="str">
        <f>IF(C60="","",SUM(C$3:$C60))</f>
        <v/>
      </c>
      <c r="F60" s="2" t="s">
        <v>6</v>
      </c>
      <c r="G60" s="3" t="str">
        <f>IF(C60="","",(C60/Feuil1!$N$2)*100)</f>
        <v/>
      </c>
      <c r="H60" s="2" t="s">
        <v>10</v>
      </c>
      <c r="I60" s="3" t="str">
        <f>IF(C60="","",(E60/Feuil1!$N$2)*100)</f>
        <v/>
      </c>
      <c r="J60" s="17" t="s">
        <v>10</v>
      </c>
      <c r="K60" s="17" t="str">
        <f>IF(C60="","",Feuil1!$N$2 - Feuil2!E60)</f>
        <v/>
      </c>
      <c r="L60" s="17" t="s">
        <v>6</v>
      </c>
      <c r="M60" s="42" t="str">
        <f t="shared" si="0"/>
        <v/>
      </c>
      <c r="N60" s="17" t="s">
        <v>10</v>
      </c>
      <c r="O60" s="26"/>
    </row>
    <row r="61" spans="2:15" x14ac:dyDescent="0.25">
      <c r="B61" s="25"/>
      <c r="C61" s="2"/>
      <c r="D61" s="2" t="s">
        <v>6</v>
      </c>
      <c r="E61" s="2" t="str">
        <f>IF(C61="","",SUM(C$3:$C61))</f>
        <v/>
      </c>
      <c r="F61" s="2" t="s">
        <v>6</v>
      </c>
      <c r="G61" s="3" t="str">
        <f>IF(C61="","",(C61/Feuil1!$N$2)*100)</f>
        <v/>
      </c>
      <c r="H61" s="2" t="s">
        <v>10</v>
      </c>
      <c r="I61" s="3" t="str">
        <f>IF(C61="","",(E61/Feuil1!$N$2)*100)</f>
        <v/>
      </c>
      <c r="J61" s="17" t="s">
        <v>10</v>
      </c>
      <c r="K61" s="17" t="str">
        <f>IF(C61="","",Feuil1!$N$2 - Feuil2!E61)</f>
        <v/>
      </c>
      <c r="L61" s="17" t="s">
        <v>6</v>
      </c>
      <c r="M61" s="42" t="str">
        <f t="shared" si="0"/>
        <v/>
      </c>
      <c r="N61" s="17" t="s">
        <v>10</v>
      </c>
      <c r="O61" s="26"/>
    </row>
    <row r="62" spans="2:15" x14ac:dyDescent="0.25">
      <c r="B62" s="25"/>
      <c r="C62" s="2"/>
      <c r="D62" s="2" t="s">
        <v>6</v>
      </c>
      <c r="E62" s="2" t="str">
        <f>IF(C62="","",SUM(C$3:$C62))</f>
        <v/>
      </c>
      <c r="F62" s="2" t="s">
        <v>6</v>
      </c>
      <c r="G62" s="3" t="str">
        <f>IF(C62="","",(C62/Feuil1!$N$2)*100)</f>
        <v/>
      </c>
      <c r="H62" s="2" t="s">
        <v>10</v>
      </c>
      <c r="I62" s="3" t="str">
        <f>IF(C62="","",(E62/Feuil1!$N$2)*100)</f>
        <v/>
      </c>
      <c r="J62" s="17" t="s">
        <v>10</v>
      </c>
      <c r="K62" s="17" t="str">
        <f>IF(C62="","",Feuil1!$N$2 - Feuil2!E62)</f>
        <v/>
      </c>
      <c r="L62" s="17" t="s">
        <v>6</v>
      </c>
      <c r="M62" s="42" t="str">
        <f t="shared" si="0"/>
        <v/>
      </c>
      <c r="N62" s="17" t="s">
        <v>10</v>
      </c>
      <c r="O62" s="26"/>
    </row>
    <row r="63" spans="2:15" x14ac:dyDescent="0.25">
      <c r="B63" s="25"/>
      <c r="C63" s="2"/>
      <c r="D63" s="2" t="s">
        <v>6</v>
      </c>
      <c r="E63" s="2" t="str">
        <f>IF(C63="","",SUM(C$3:$C63))</f>
        <v/>
      </c>
      <c r="F63" s="2" t="s">
        <v>6</v>
      </c>
      <c r="G63" s="3" t="str">
        <f>IF(C63="","",(C63/Feuil1!$N$2)*100)</f>
        <v/>
      </c>
      <c r="H63" s="2" t="s">
        <v>10</v>
      </c>
      <c r="I63" s="3" t="str">
        <f>IF(C63="","",(E63/Feuil1!$N$2)*100)</f>
        <v/>
      </c>
      <c r="J63" s="17" t="s">
        <v>10</v>
      </c>
      <c r="K63" s="17" t="str">
        <f>IF(C63="","",Feuil1!$N$2 - Feuil2!E63)</f>
        <v/>
      </c>
      <c r="L63" s="17" t="s">
        <v>6</v>
      </c>
      <c r="M63" s="42" t="str">
        <f t="shared" si="0"/>
        <v/>
      </c>
      <c r="N63" s="17" t="s">
        <v>10</v>
      </c>
      <c r="O63" s="26"/>
    </row>
    <row r="64" spans="2:15" x14ac:dyDescent="0.25">
      <c r="B64" s="25"/>
      <c r="C64" s="2"/>
      <c r="D64" s="2" t="s">
        <v>6</v>
      </c>
      <c r="E64" s="2" t="str">
        <f>IF(C64="","",SUM(C$3:$C64))</f>
        <v/>
      </c>
      <c r="F64" s="2" t="s">
        <v>6</v>
      </c>
      <c r="G64" s="3" t="str">
        <f>IF(C64="","",(C64/Feuil1!$N$2)*100)</f>
        <v/>
      </c>
      <c r="H64" s="2" t="s">
        <v>10</v>
      </c>
      <c r="I64" s="3" t="str">
        <f>IF(C64="","",(E64/Feuil1!$N$2)*100)</f>
        <v/>
      </c>
      <c r="J64" s="17" t="s">
        <v>10</v>
      </c>
      <c r="K64" s="17" t="str">
        <f>IF(C64="","",Feuil1!$N$2 - Feuil2!E64)</f>
        <v/>
      </c>
      <c r="L64" s="17" t="s">
        <v>6</v>
      </c>
      <c r="M64" s="42" t="str">
        <f t="shared" si="0"/>
        <v/>
      </c>
      <c r="N64" s="17" t="s">
        <v>10</v>
      </c>
      <c r="O64" s="26"/>
    </row>
    <row r="65" spans="2:15" x14ac:dyDescent="0.25">
      <c r="B65" s="25"/>
      <c r="C65" s="2"/>
      <c r="D65" s="2" t="s">
        <v>6</v>
      </c>
      <c r="E65" s="2" t="str">
        <f>IF(C65="","",SUM(C$3:$C65))</f>
        <v/>
      </c>
      <c r="F65" s="2" t="s">
        <v>6</v>
      </c>
      <c r="G65" s="3" t="str">
        <f>IF(C65="","",(C65/Feuil1!$N$2)*100)</f>
        <v/>
      </c>
      <c r="H65" s="2" t="s">
        <v>10</v>
      </c>
      <c r="I65" s="3" t="str">
        <f>IF(C65="","",(E65/Feuil1!$N$2)*100)</f>
        <v/>
      </c>
      <c r="J65" s="17" t="s">
        <v>10</v>
      </c>
      <c r="K65" s="17" t="str">
        <f>IF(C65="","",Feuil1!$N$2 - Feuil2!E65)</f>
        <v/>
      </c>
      <c r="L65" s="17" t="s">
        <v>6</v>
      </c>
      <c r="M65" s="42" t="str">
        <f t="shared" si="0"/>
        <v/>
      </c>
      <c r="N65" s="17" t="s">
        <v>10</v>
      </c>
      <c r="O65" s="26"/>
    </row>
    <row r="66" spans="2:15" x14ac:dyDescent="0.25">
      <c r="B66" s="25"/>
      <c r="C66" s="2"/>
      <c r="D66" s="2" t="s">
        <v>6</v>
      </c>
      <c r="E66" s="2" t="str">
        <f>IF(C66="","",SUM(C$3:$C66))</f>
        <v/>
      </c>
      <c r="F66" s="2" t="s">
        <v>6</v>
      </c>
      <c r="G66" s="3" t="str">
        <f>IF(C66="","",(C66/Feuil1!$N$2)*100)</f>
        <v/>
      </c>
      <c r="H66" s="2" t="s">
        <v>10</v>
      </c>
      <c r="I66" s="3" t="str">
        <f>IF(C66="","",(E66/Feuil1!$N$2)*100)</f>
        <v/>
      </c>
      <c r="J66" s="17" t="s">
        <v>10</v>
      </c>
      <c r="K66" s="17" t="str">
        <f>IF(C66="","",Feuil1!$N$2 - Feuil2!E66)</f>
        <v/>
      </c>
      <c r="L66" s="17" t="s">
        <v>6</v>
      </c>
      <c r="M66" s="42" t="str">
        <f t="shared" si="0"/>
        <v/>
      </c>
      <c r="N66" s="17" t="s">
        <v>10</v>
      </c>
      <c r="O66" s="26"/>
    </row>
    <row r="67" spans="2:15" x14ac:dyDescent="0.25">
      <c r="B67" s="25"/>
      <c r="C67" s="2"/>
      <c r="D67" s="2" t="s">
        <v>6</v>
      </c>
      <c r="E67" s="2" t="str">
        <f>IF(C67="","",SUM(C$3:$C67))</f>
        <v/>
      </c>
      <c r="F67" s="2" t="s">
        <v>6</v>
      </c>
      <c r="G67" s="3" t="str">
        <f>IF(C67="","",(C67/Feuil1!$N$2)*100)</f>
        <v/>
      </c>
      <c r="H67" s="2" t="s">
        <v>10</v>
      </c>
      <c r="I67" s="3" t="str">
        <f>IF(C67="","",(E67/Feuil1!$N$2)*100)</f>
        <v/>
      </c>
      <c r="J67" s="17" t="s">
        <v>10</v>
      </c>
      <c r="K67" s="17" t="str">
        <f>IF(C67="","",Feuil1!$N$2 - Feuil2!E67)</f>
        <v/>
      </c>
      <c r="L67" s="17" t="s">
        <v>6</v>
      </c>
      <c r="M67" s="42" t="str">
        <f t="shared" si="0"/>
        <v/>
      </c>
      <c r="N67" s="17" t="s">
        <v>10</v>
      </c>
      <c r="O67" s="26"/>
    </row>
    <row r="68" spans="2:15" x14ac:dyDescent="0.25">
      <c r="B68" s="25"/>
      <c r="C68" s="2"/>
      <c r="D68" s="2" t="s">
        <v>6</v>
      </c>
      <c r="E68" s="2" t="str">
        <f>IF(C68="","",SUM(C$3:$C68))</f>
        <v/>
      </c>
      <c r="F68" s="2" t="s">
        <v>6</v>
      </c>
      <c r="G68" s="3" t="str">
        <f>IF(C68="","",(C68/Feuil1!$N$2)*100)</f>
        <v/>
      </c>
      <c r="H68" s="2" t="s">
        <v>10</v>
      </c>
      <c r="I68" s="3" t="str">
        <f>IF(C68="","",(E68/Feuil1!$N$2)*100)</f>
        <v/>
      </c>
      <c r="J68" s="17" t="s">
        <v>10</v>
      </c>
      <c r="K68" s="17" t="str">
        <f>IF(C68="","",Feuil1!$N$2 - Feuil2!E68)</f>
        <v/>
      </c>
      <c r="L68" s="17" t="s">
        <v>6</v>
      </c>
      <c r="M68" s="42" t="str">
        <f t="shared" ref="M68:M131" si="1">IF(C68="","",100-I68)</f>
        <v/>
      </c>
      <c r="N68" s="17" t="s">
        <v>10</v>
      </c>
      <c r="O68" s="26"/>
    </row>
    <row r="69" spans="2:15" x14ac:dyDescent="0.25">
      <c r="B69" s="25"/>
      <c r="C69" s="2"/>
      <c r="D69" s="2" t="s">
        <v>6</v>
      </c>
      <c r="E69" s="2" t="str">
        <f>IF(C69="","",SUM(C$3:$C69))</f>
        <v/>
      </c>
      <c r="F69" s="2" t="s">
        <v>6</v>
      </c>
      <c r="G69" s="3" t="str">
        <f>IF(C69="","",(C69/Feuil1!$N$2)*100)</f>
        <v/>
      </c>
      <c r="H69" s="2" t="s">
        <v>10</v>
      </c>
      <c r="I69" s="3" t="str">
        <f>IF(C69="","",(E69/Feuil1!$N$2)*100)</f>
        <v/>
      </c>
      <c r="J69" s="17" t="s">
        <v>10</v>
      </c>
      <c r="K69" s="17" t="str">
        <f>IF(C69="","",Feuil1!$N$2 - Feuil2!E69)</f>
        <v/>
      </c>
      <c r="L69" s="17" t="s">
        <v>6</v>
      </c>
      <c r="M69" s="42" t="str">
        <f t="shared" si="1"/>
        <v/>
      </c>
      <c r="N69" s="17" t="s">
        <v>10</v>
      </c>
      <c r="O69" s="26"/>
    </row>
    <row r="70" spans="2:15" x14ac:dyDescent="0.25">
      <c r="B70" s="25"/>
      <c r="C70" s="2"/>
      <c r="D70" s="2" t="s">
        <v>6</v>
      </c>
      <c r="E70" s="2" t="str">
        <f>IF(C70="","",SUM(C$3:$C70))</f>
        <v/>
      </c>
      <c r="F70" s="2" t="s">
        <v>6</v>
      </c>
      <c r="G70" s="3" t="str">
        <f>IF(C70="","",(C70/Feuil1!$N$2)*100)</f>
        <v/>
      </c>
      <c r="H70" s="2" t="s">
        <v>10</v>
      </c>
      <c r="I70" s="3" t="str">
        <f>IF(C70="","",(E70/Feuil1!$N$2)*100)</f>
        <v/>
      </c>
      <c r="J70" s="17" t="s">
        <v>10</v>
      </c>
      <c r="K70" s="17" t="str">
        <f>IF(C70="","",Feuil1!$N$2 - Feuil2!E70)</f>
        <v/>
      </c>
      <c r="L70" s="17" t="s">
        <v>6</v>
      </c>
      <c r="M70" s="42" t="str">
        <f t="shared" si="1"/>
        <v/>
      </c>
      <c r="N70" s="17" t="s">
        <v>10</v>
      </c>
      <c r="O70" s="26"/>
    </row>
    <row r="71" spans="2:15" x14ac:dyDescent="0.25">
      <c r="B71" s="25"/>
      <c r="C71" s="2"/>
      <c r="D71" s="2" t="s">
        <v>6</v>
      </c>
      <c r="E71" s="2" t="str">
        <f>IF(C71="","",SUM(C$3:$C71))</f>
        <v/>
      </c>
      <c r="F71" s="2" t="s">
        <v>6</v>
      </c>
      <c r="G71" s="3" t="str">
        <f>IF(C71="","",(C71/Feuil1!$N$2)*100)</f>
        <v/>
      </c>
      <c r="H71" s="2" t="s">
        <v>10</v>
      </c>
      <c r="I71" s="3" t="str">
        <f>IF(C71="","",(E71/Feuil1!$N$2)*100)</f>
        <v/>
      </c>
      <c r="J71" s="17" t="s">
        <v>10</v>
      </c>
      <c r="K71" s="17" t="str">
        <f>IF(C71="","",Feuil1!$N$2 - Feuil2!E71)</f>
        <v/>
      </c>
      <c r="L71" s="17" t="s">
        <v>6</v>
      </c>
      <c r="M71" s="42" t="str">
        <f t="shared" si="1"/>
        <v/>
      </c>
      <c r="N71" s="17" t="s">
        <v>10</v>
      </c>
      <c r="O71" s="26"/>
    </row>
    <row r="72" spans="2:15" x14ac:dyDescent="0.25">
      <c r="B72" s="25"/>
      <c r="C72" s="2"/>
      <c r="D72" s="2" t="s">
        <v>6</v>
      </c>
      <c r="E72" s="2" t="str">
        <f>IF(C72="","",SUM(C$3:$C72))</f>
        <v/>
      </c>
      <c r="F72" s="2" t="s">
        <v>6</v>
      </c>
      <c r="G72" s="3" t="str">
        <f>IF(C72="","",(C72/Feuil1!$N$2)*100)</f>
        <v/>
      </c>
      <c r="H72" s="2" t="s">
        <v>10</v>
      </c>
      <c r="I72" s="3" t="str">
        <f>IF(C72="","",(E72/Feuil1!$N$2)*100)</f>
        <v/>
      </c>
      <c r="J72" s="17" t="s">
        <v>10</v>
      </c>
      <c r="K72" s="17" t="str">
        <f>IF(C72="","",Feuil1!$N$2 - Feuil2!E72)</f>
        <v/>
      </c>
      <c r="L72" s="17" t="s">
        <v>6</v>
      </c>
      <c r="M72" s="42" t="str">
        <f t="shared" si="1"/>
        <v/>
      </c>
      <c r="N72" s="17" t="s">
        <v>10</v>
      </c>
      <c r="O72" s="26"/>
    </row>
    <row r="73" spans="2:15" x14ac:dyDescent="0.25">
      <c r="B73" s="25"/>
      <c r="C73" s="2"/>
      <c r="D73" s="2" t="s">
        <v>6</v>
      </c>
      <c r="E73" s="2" t="str">
        <f>IF(C73="","",SUM(C$3:$C73))</f>
        <v/>
      </c>
      <c r="F73" s="2" t="s">
        <v>6</v>
      </c>
      <c r="G73" s="3" t="str">
        <f>IF(C73="","",(C73/Feuil1!$N$2)*100)</f>
        <v/>
      </c>
      <c r="H73" s="2" t="s">
        <v>10</v>
      </c>
      <c r="I73" s="3" t="str">
        <f>IF(C73="","",(E73/Feuil1!$N$2)*100)</f>
        <v/>
      </c>
      <c r="J73" s="17" t="s">
        <v>10</v>
      </c>
      <c r="K73" s="17" t="str">
        <f>IF(C73="","",Feuil1!$N$2 - Feuil2!E73)</f>
        <v/>
      </c>
      <c r="L73" s="17" t="s">
        <v>6</v>
      </c>
      <c r="M73" s="42" t="str">
        <f t="shared" si="1"/>
        <v/>
      </c>
      <c r="N73" s="17" t="s">
        <v>10</v>
      </c>
      <c r="O73" s="26"/>
    </row>
    <row r="74" spans="2:15" x14ac:dyDescent="0.25">
      <c r="B74" s="25"/>
      <c r="C74" s="2"/>
      <c r="D74" s="2" t="s">
        <v>6</v>
      </c>
      <c r="E74" s="2" t="str">
        <f>IF(C74="","",SUM(C$3:$C74))</f>
        <v/>
      </c>
      <c r="F74" s="2" t="s">
        <v>6</v>
      </c>
      <c r="G74" s="3" t="str">
        <f>IF(C74="","",(C74/Feuil1!$N$2)*100)</f>
        <v/>
      </c>
      <c r="H74" s="2" t="s">
        <v>10</v>
      </c>
      <c r="I74" s="3" t="str">
        <f>IF(C74="","",(E74/Feuil1!$N$2)*100)</f>
        <v/>
      </c>
      <c r="J74" s="17" t="s">
        <v>10</v>
      </c>
      <c r="K74" s="17" t="str">
        <f>IF(C74="","",Feuil1!$N$2 - Feuil2!E74)</f>
        <v/>
      </c>
      <c r="L74" s="17" t="s">
        <v>6</v>
      </c>
      <c r="M74" s="42" t="str">
        <f t="shared" si="1"/>
        <v/>
      </c>
      <c r="N74" s="17" t="s">
        <v>10</v>
      </c>
      <c r="O74" s="26"/>
    </row>
    <row r="75" spans="2:15" x14ac:dyDescent="0.25">
      <c r="B75" s="25"/>
      <c r="C75" s="2"/>
      <c r="D75" s="2" t="s">
        <v>6</v>
      </c>
      <c r="E75" s="2" t="str">
        <f>IF(C75="","",SUM(C$3:$C75))</f>
        <v/>
      </c>
      <c r="F75" s="2" t="s">
        <v>6</v>
      </c>
      <c r="G75" s="3" t="str">
        <f>IF(C75="","",(C75/Feuil1!$N$2)*100)</f>
        <v/>
      </c>
      <c r="H75" s="2" t="s">
        <v>10</v>
      </c>
      <c r="I75" s="3" t="str">
        <f>IF(C75="","",(E75/Feuil1!$N$2)*100)</f>
        <v/>
      </c>
      <c r="J75" s="17" t="s">
        <v>10</v>
      </c>
      <c r="K75" s="17" t="str">
        <f>IF(C75="","",Feuil1!$N$2 - Feuil2!E75)</f>
        <v/>
      </c>
      <c r="L75" s="17" t="s">
        <v>6</v>
      </c>
      <c r="M75" s="42" t="str">
        <f t="shared" si="1"/>
        <v/>
      </c>
      <c r="N75" s="17" t="s">
        <v>10</v>
      </c>
      <c r="O75" s="26"/>
    </row>
    <row r="76" spans="2:15" x14ac:dyDescent="0.25">
      <c r="B76" s="25"/>
      <c r="C76" s="2"/>
      <c r="D76" s="2" t="s">
        <v>6</v>
      </c>
      <c r="E76" s="2" t="str">
        <f>IF(C76="","",SUM(C$3:$C76))</f>
        <v/>
      </c>
      <c r="F76" s="2" t="s">
        <v>6</v>
      </c>
      <c r="G76" s="3" t="str">
        <f>IF(C76="","",(C76/Feuil1!$N$2)*100)</f>
        <v/>
      </c>
      <c r="H76" s="2" t="s">
        <v>10</v>
      </c>
      <c r="I76" s="3" t="str">
        <f>IF(C76="","",(E76/Feuil1!$N$2)*100)</f>
        <v/>
      </c>
      <c r="J76" s="17" t="s">
        <v>10</v>
      </c>
      <c r="K76" s="17" t="str">
        <f>IF(C76="","",Feuil1!$N$2 - Feuil2!E76)</f>
        <v/>
      </c>
      <c r="L76" s="17" t="s">
        <v>6</v>
      </c>
      <c r="M76" s="42" t="str">
        <f t="shared" si="1"/>
        <v/>
      </c>
      <c r="N76" s="17" t="s">
        <v>10</v>
      </c>
      <c r="O76" s="26"/>
    </row>
    <row r="77" spans="2:15" x14ac:dyDescent="0.25">
      <c r="B77" s="25"/>
      <c r="C77" s="2"/>
      <c r="D77" s="2" t="s">
        <v>6</v>
      </c>
      <c r="E77" s="2" t="str">
        <f>IF(C77="","",SUM(C$3:$C77))</f>
        <v/>
      </c>
      <c r="F77" s="2" t="s">
        <v>6</v>
      </c>
      <c r="G77" s="3" t="str">
        <f>IF(C77="","",(C77/Feuil1!$N$2)*100)</f>
        <v/>
      </c>
      <c r="H77" s="2" t="s">
        <v>10</v>
      </c>
      <c r="I77" s="3" t="str">
        <f>IF(C77="","",(E77/Feuil1!$N$2)*100)</f>
        <v/>
      </c>
      <c r="J77" s="17" t="s">
        <v>10</v>
      </c>
      <c r="K77" s="17" t="str">
        <f>IF(C77="","",Feuil1!$N$2 - Feuil2!E77)</f>
        <v/>
      </c>
      <c r="L77" s="17" t="s">
        <v>6</v>
      </c>
      <c r="M77" s="42" t="str">
        <f t="shared" si="1"/>
        <v/>
      </c>
      <c r="N77" s="17" t="s">
        <v>10</v>
      </c>
      <c r="O77" s="26"/>
    </row>
    <row r="78" spans="2:15" x14ac:dyDescent="0.25">
      <c r="B78" s="25"/>
      <c r="C78" s="2"/>
      <c r="D78" s="2" t="s">
        <v>6</v>
      </c>
      <c r="E78" s="2" t="str">
        <f>IF(C78="","",SUM(C$3:$C78))</f>
        <v/>
      </c>
      <c r="F78" s="2" t="s">
        <v>6</v>
      </c>
      <c r="G78" s="3" t="str">
        <f>IF(C78="","",(C78/Feuil1!$N$2)*100)</f>
        <v/>
      </c>
      <c r="H78" s="2" t="s">
        <v>10</v>
      </c>
      <c r="I78" s="3" t="str">
        <f>IF(C78="","",(E78/Feuil1!$N$2)*100)</f>
        <v/>
      </c>
      <c r="J78" s="17" t="s">
        <v>10</v>
      </c>
      <c r="K78" s="17" t="str">
        <f>IF(C78="","",Feuil1!$N$2 - Feuil2!E78)</f>
        <v/>
      </c>
      <c r="L78" s="17" t="s">
        <v>6</v>
      </c>
      <c r="M78" s="42" t="str">
        <f t="shared" si="1"/>
        <v/>
      </c>
      <c r="N78" s="17" t="s">
        <v>10</v>
      </c>
      <c r="O78" s="26"/>
    </row>
    <row r="79" spans="2:15" x14ac:dyDescent="0.25">
      <c r="B79" s="25"/>
      <c r="C79" s="2"/>
      <c r="D79" s="2" t="s">
        <v>6</v>
      </c>
      <c r="E79" s="2" t="str">
        <f>IF(C79="","",SUM(C$3:$C79))</f>
        <v/>
      </c>
      <c r="F79" s="2" t="s">
        <v>6</v>
      </c>
      <c r="G79" s="3" t="str">
        <f>IF(C79="","",(C79/Feuil1!$N$2)*100)</f>
        <v/>
      </c>
      <c r="H79" s="2" t="s">
        <v>10</v>
      </c>
      <c r="I79" s="3" t="str">
        <f>IF(C79="","",(E79/Feuil1!$N$2)*100)</f>
        <v/>
      </c>
      <c r="J79" s="17" t="s">
        <v>10</v>
      </c>
      <c r="K79" s="17" t="str">
        <f>IF(C79="","",Feuil1!$N$2 - Feuil2!E79)</f>
        <v/>
      </c>
      <c r="L79" s="17" t="s">
        <v>6</v>
      </c>
      <c r="M79" s="42" t="str">
        <f t="shared" si="1"/>
        <v/>
      </c>
      <c r="N79" s="17" t="s">
        <v>10</v>
      </c>
      <c r="O79" s="26"/>
    </row>
    <row r="80" spans="2:15" x14ac:dyDescent="0.25">
      <c r="B80" s="25"/>
      <c r="C80" s="2"/>
      <c r="D80" s="2" t="s">
        <v>6</v>
      </c>
      <c r="E80" s="2" t="str">
        <f>IF(C80="","",SUM(C$3:$C80))</f>
        <v/>
      </c>
      <c r="F80" s="2" t="s">
        <v>6</v>
      </c>
      <c r="G80" s="3" t="str">
        <f>IF(C80="","",(C80/Feuil1!$N$2)*100)</f>
        <v/>
      </c>
      <c r="H80" s="2" t="s">
        <v>10</v>
      </c>
      <c r="I80" s="3" t="str">
        <f>IF(C80="","",(E80/Feuil1!$N$2)*100)</f>
        <v/>
      </c>
      <c r="J80" s="17" t="s">
        <v>10</v>
      </c>
      <c r="K80" s="17" t="str">
        <f>IF(C80="","",Feuil1!$N$2 - Feuil2!E80)</f>
        <v/>
      </c>
      <c r="L80" s="17" t="s">
        <v>6</v>
      </c>
      <c r="M80" s="42" t="str">
        <f t="shared" si="1"/>
        <v/>
      </c>
      <c r="N80" s="17" t="s">
        <v>10</v>
      </c>
      <c r="O80" s="26"/>
    </row>
    <row r="81" spans="2:15" x14ac:dyDescent="0.25">
      <c r="B81" s="25"/>
      <c r="C81" s="2"/>
      <c r="D81" s="2" t="s">
        <v>6</v>
      </c>
      <c r="E81" s="2" t="str">
        <f>IF(C81="","",SUM(C$3:$C81))</f>
        <v/>
      </c>
      <c r="F81" s="2" t="s">
        <v>6</v>
      </c>
      <c r="G81" s="3" t="str">
        <f>IF(C81="","",(C81/Feuil1!$N$2)*100)</f>
        <v/>
      </c>
      <c r="H81" s="2" t="s">
        <v>10</v>
      </c>
      <c r="I81" s="3" t="str">
        <f>IF(C81="","",(E81/Feuil1!$N$2)*100)</f>
        <v/>
      </c>
      <c r="J81" s="17" t="s">
        <v>10</v>
      </c>
      <c r="K81" s="17" t="str">
        <f>IF(C81="","",Feuil1!$N$2 - Feuil2!E81)</f>
        <v/>
      </c>
      <c r="L81" s="17" t="s">
        <v>6</v>
      </c>
      <c r="M81" s="42" t="str">
        <f t="shared" si="1"/>
        <v/>
      </c>
      <c r="N81" s="17" t="s">
        <v>10</v>
      </c>
      <c r="O81" s="26"/>
    </row>
    <row r="82" spans="2:15" x14ac:dyDescent="0.25">
      <c r="B82" s="25"/>
      <c r="C82" s="2"/>
      <c r="D82" s="2" t="s">
        <v>6</v>
      </c>
      <c r="E82" s="2" t="str">
        <f>IF(C82="","",SUM(C$3:$C82))</f>
        <v/>
      </c>
      <c r="F82" s="2" t="s">
        <v>6</v>
      </c>
      <c r="G82" s="3" t="str">
        <f>IF(C82="","",(C82/Feuil1!$N$2)*100)</f>
        <v/>
      </c>
      <c r="H82" s="2" t="s">
        <v>10</v>
      </c>
      <c r="I82" s="3" t="str">
        <f>IF(C82="","",(E82/Feuil1!$N$2)*100)</f>
        <v/>
      </c>
      <c r="J82" s="17" t="s">
        <v>10</v>
      </c>
      <c r="K82" s="17" t="str">
        <f>IF(C82="","",Feuil1!$N$2 - Feuil2!E82)</f>
        <v/>
      </c>
      <c r="L82" s="17" t="s">
        <v>6</v>
      </c>
      <c r="M82" s="42" t="str">
        <f t="shared" si="1"/>
        <v/>
      </c>
      <c r="N82" s="17" t="s">
        <v>10</v>
      </c>
      <c r="O82" s="26"/>
    </row>
    <row r="83" spans="2:15" x14ac:dyDescent="0.25">
      <c r="B83" s="25"/>
      <c r="C83" s="2"/>
      <c r="D83" s="2" t="s">
        <v>6</v>
      </c>
      <c r="E83" s="2" t="str">
        <f>IF(C83="","",SUM(C$3:$C83))</f>
        <v/>
      </c>
      <c r="F83" s="2" t="s">
        <v>6</v>
      </c>
      <c r="G83" s="3" t="str">
        <f>IF(C83="","",(C83/Feuil1!$N$2)*100)</f>
        <v/>
      </c>
      <c r="H83" s="2" t="s">
        <v>10</v>
      </c>
      <c r="I83" s="3" t="str">
        <f>IF(C83="","",(E83/Feuil1!$N$2)*100)</f>
        <v/>
      </c>
      <c r="J83" s="17" t="s">
        <v>10</v>
      </c>
      <c r="K83" s="17" t="str">
        <f>IF(C83="","",Feuil1!$N$2 - Feuil2!E83)</f>
        <v/>
      </c>
      <c r="L83" s="17" t="s">
        <v>6</v>
      </c>
      <c r="M83" s="42" t="str">
        <f t="shared" si="1"/>
        <v/>
      </c>
      <c r="N83" s="17" t="s">
        <v>10</v>
      </c>
      <c r="O83" s="26"/>
    </row>
    <row r="84" spans="2:15" x14ac:dyDescent="0.25">
      <c r="B84" s="25"/>
      <c r="C84" s="2"/>
      <c r="D84" s="2" t="s">
        <v>6</v>
      </c>
      <c r="E84" s="2" t="str">
        <f>IF(C84="","",SUM(C$3:$C84))</f>
        <v/>
      </c>
      <c r="F84" s="2" t="s">
        <v>6</v>
      </c>
      <c r="G84" s="3" t="str">
        <f>IF(C84="","",(C84/Feuil1!$N$2)*100)</f>
        <v/>
      </c>
      <c r="H84" s="2" t="s">
        <v>10</v>
      </c>
      <c r="I84" s="3" t="str">
        <f>IF(C84="","",(E84/Feuil1!$N$2)*100)</f>
        <v/>
      </c>
      <c r="J84" s="17" t="s">
        <v>10</v>
      </c>
      <c r="K84" s="17" t="str">
        <f>IF(C84="","",Feuil1!$N$2 - Feuil2!E84)</f>
        <v/>
      </c>
      <c r="L84" s="17" t="s">
        <v>6</v>
      </c>
      <c r="M84" s="42" t="str">
        <f t="shared" si="1"/>
        <v/>
      </c>
      <c r="N84" s="17" t="s">
        <v>10</v>
      </c>
      <c r="O84" s="26"/>
    </row>
    <row r="85" spans="2:15" x14ac:dyDescent="0.25">
      <c r="B85" s="25"/>
      <c r="C85" s="2"/>
      <c r="D85" s="2" t="s">
        <v>6</v>
      </c>
      <c r="E85" s="2" t="str">
        <f>IF(C85="","",SUM(C$3:$C85))</f>
        <v/>
      </c>
      <c r="F85" s="2" t="s">
        <v>6</v>
      </c>
      <c r="G85" s="3" t="str">
        <f>IF(C85="","",(C85/Feuil1!$N$2)*100)</f>
        <v/>
      </c>
      <c r="H85" s="2" t="s">
        <v>10</v>
      </c>
      <c r="I85" s="3" t="str">
        <f>IF(C85="","",(E85/Feuil1!$N$2)*100)</f>
        <v/>
      </c>
      <c r="J85" s="17" t="s">
        <v>10</v>
      </c>
      <c r="K85" s="17" t="str">
        <f>IF(C85="","",Feuil1!$N$2 - Feuil2!E85)</f>
        <v/>
      </c>
      <c r="L85" s="17" t="s">
        <v>6</v>
      </c>
      <c r="M85" s="42" t="str">
        <f t="shared" si="1"/>
        <v/>
      </c>
      <c r="N85" s="17" t="s">
        <v>10</v>
      </c>
      <c r="O85" s="26"/>
    </row>
    <row r="86" spans="2:15" x14ac:dyDescent="0.25">
      <c r="B86" s="25"/>
      <c r="C86" s="2"/>
      <c r="D86" s="2" t="s">
        <v>6</v>
      </c>
      <c r="E86" s="2" t="str">
        <f>IF(C86="","",SUM(C$3:$C86))</f>
        <v/>
      </c>
      <c r="F86" s="2" t="s">
        <v>6</v>
      </c>
      <c r="G86" s="3" t="str">
        <f>IF(C86="","",(C86/Feuil1!$N$2)*100)</f>
        <v/>
      </c>
      <c r="H86" s="2" t="s">
        <v>10</v>
      </c>
      <c r="I86" s="3" t="str">
        <f>IF(C86="","",(E86/Feuil1!$N$2)*100)</f>
        <v/>
      </c>
      <c r="J86" s="17" t="s">
        <v>10</v>
      </c>
      <c r="K86" s="17" t="str">
        <f>IF(C86="","",Feuil1!$N$2 - Feuil2!E86)</f>
        <v/>
      </c>
      <c r="L86" s="17" t="s">
        <v>6</v>
      </c>
      <c r="M86" s="42" t="str">
        <f t="shared" si="1"/>
        <v/>
      </c>
      <c r="N86" s="17" t="s">
        <v>10</v>
      </c>
      <c r="O86" s="26"/>
    </row>
    <row r="87" spans="2:15" x14ac:dyDescent="0.25">
      <c r="B87" s="25"/>
      <c r="C87" s="2"/>
      <c r="D87" s="2" t="s">
        <v>6</v>
      </c>
      <c r="E87" s="2" t="str">
        <f>IF(C87="","",SUM(C$3:$C87))</f>
        <v/>
      </c>
      <c r="F87" s="2" t="s">
        <v>6</v>
      </c>
      <c r="G87" s="3" t="str">
        <f>IF(C87="","",(C87/Feuil1!$N$2)*100)</f>
        <v/>
      </c>
      <c r="H87" s="2" t="s">
        <v>10</v>
      </c>
      <c r="I87" s="3" t="str">
        <f>IF(C87="","",(E87/Feuil1!$N$2)*100)</f>
        <v/>
      </c>
      <c r="J87" s="17" t="s">
        <v>10</v>
      </c>
      <c r="K87" s="17" t="str">
        <f>IF(C87="","",Feuil1!$N$2 - Feuil2!E87)</f>
        <v/>
      </c>
      <c r="L87" s="17" t="s">
        <v>6</v>
      </c>
      <c r="M87" s="42" t="str">
        <f t="shared" si="1"/>
        <v/>
      </c>
      <c r="N87" s="17" t="s">
        <v>10</v>
      </c>
      <c r="O87" s="26"/>
    </row>
    <row r="88" spans="2:15" x14ac:dyDescent="0.25">
      <c r="B88" s="25"/>
      <c r="C88" s="2"/>
      <c r="D88" s="2" t="s">
        <v>6</v>
      </c>
      <c r="E88" s="2" t="str">
        <f>IF(C88="","",SUM(C$3:$C88))</f>
        <v/>
      </c>
      <c r="F88" s="2" t="s">
        <v>6</v>
      </c>
      <c r="G88" s="3" t="str">
        <f>IF(C88="","",(C88/Feuil1!$N$2)*100)</f>
        <v/>
      </c>
      <c r="H88" s="2" t="s">
        <v>10</v>
      </c>
      <c r="I88" s="3" t="str">
        <f>IF(C88="","",(E88/Feuil1!$N$2)*100)</f>
        <v/>
      </c>
      <c r="J88" s="17" t="s">
        <v>10</v>
      </c>
      <c r="K88" s="17" t="str">
        <f>IF(C88="","",Feuil1!$N$2 - Feuil2!E88)</f>
        <v/>
      </c>
      <c r="L88" s="17" t="s">
        <v>6</v>
      </c>
      <c r="M88" s="42" t="str">
        <f t="shared" si="1"/>
        <v/>
      </c>
      <c r="N88" s="17" t="s">
        <v>10</v>
      </c>
      <c r="O88" s="26"/>
    </row>
    <row r="89" spans="2:15" x14ac:dyDescent="0.25">
      <c r="B89" s="25"/>
      <c r="C89" s="2"/>
      <c r="D89" s="2" t="s">
        <v>6</v>
      </c>
      <c r="E89" s="2" t="str">
        <f>IF(C89="","",SUM(C$3:$C89))</f>
        <v/>
      </c>
      <c r="F89" s="2" t="s">
        <v>6</v>
      </c>
      <c r="G89" s="3" t="str">
        <f>IF(C89="","",(C89/Feuil1!$N$2)*100)</f>
        <v/>
      </c>
      <c r="H89" s="2" t="s">
        <v>10</v>
      </c>
      <c r="I89" s="3" t="str">
        <f>IF(C89="","",(E89/Feuil1!$N$2)*100)</f>
        <v/>
      </c>
      <c r="J89" s="17" t="s">
        <v>10</v>
      </c>
      <c r="K89" s="17" t="str">
        <f>IF(C89="","",Feuil1!$N$2 - Feuil2!E89)</f>
        <v/>
      </c>
      <c r="L89" s="17" t="s">
        <v>6</v>
      </c>
      <c r="M89" s="42" t="str">
        <f t="shared" si="1"/>
        <v/>
      </c>
      <c r="N89" s="17" t="s">
        <v>10</v>
      </c>
      <c r="O89" s="26"/>
    </row>
    <row r="90" spans="2:15" x14ac:dyDescent="0.25">
      <c r="B90" s="25"/>
      <c r="C90" s="2"/>
      <c r="D90" s="2" t="s">
        <v>6</v>
      </c>
      <c r="E90" s="2" t="str">
        <f>IF(C90="","",SUM(C$3:$C90))</f>
        <v/>
      </c>
      <c r="F90" s="2" t="s">
        <v>6</v>
      </c>
      <c r="G90" s="3" t="str">
        <f>IF(C90="","",(C90/Feuil1!$N$2)*100)</f>
        <v/>
      </c>
      <c r="H90" s="2" t="s">
        <v>10</v>
      </c>
      <c r="I90" s="3" t="str">
        <f>IF(C90="","",(E90/Feuil1!$N$2)*100)</f>
        <v/>
      </c>
      <c r="J90" s="17" t="s">
        <v>10</v>
      </c>
      <c r="K90" s="17" t="str">
        <f>IF(C90="","",Feuil1!$N$2 - Feuil2!E90)</f>
        <v/>
      </c>
      <c r="L90" s="17" t="s">
        <v>6</v>
      </c>
      <c r="M90" s="42" t="str">
        <f t="shared" si="1"/>
        <v/>
      </c>
      <c r="N90" s="17" t="s">
        <v>10</v>
      </c>
      <c r="O90" s="26"/>
    </row>
    <row r="91" spans="2:15" x14ac:dyDescent="0.25">
      <c r="B91" s="25"/>
      <c r="C91" s="2"/>
      <c r="D91" s="2" t="s">
        <v>6</v>
      </c>
      <c r="E91" s="2" t="str">
        <f>IF(C91="","",SUM(C$3:$C91))</f>
        <v/>
      </c>
      <c r="F91" s="2" t="s">
        <v>6</v>
      </c>
      <c r="G91" s="3" t="str">
        <f>IF(C91="","",(C91/Feuil1!$N$2)*100)</f>
        <v/>
      </c>
      <c r="H91" s="2" t="s">
        <v>10</v>
      </c>
      <c r="I91" s="3" t="str">
        <f>IF(C91="","",(E91/Feuil1!$N$2)*100)</f>
        <v/>
      </c>
      <c r="J91" s="17" t="s">
        <v>10</v>
      </c>
      <c r="K91" s="17" t="str">
        <f>IF(C91="","",Feuil1!$N$2 - Feuil2!E91)</f>
        <v/>
      </c>
      <c r="L91" s="17" t="s">
        <v>6</v>
      </c>
      <c r="M91" s="42" t="str">
        <f t="shared" si="1"/>
        <v/>
      </c>
      <c r="N91" s="17" t="s">
        <v>10</v>
      </c>
      <c r="O91" s="26"/>
    </row>
    <row r="92" spans="2:15" x14ac:dyDescent="0.25">
      <c r="B92" s="25"/>
      <c r="C92" s="2"/>
      <c r="D92" s="2" t="s">
        <v>6</v>
      </c>
      <c r="E92" s="2" t="str">
        <f>IF(C92="","",SUM(C$3:$C92))</f>
        <v/>
      </c>
      <c r="F92" s="2" t="s">
        <v>6</v>
      </c>
      <c r="G92" s="3" t="str">
        <f>IF(C92="","",(C92/Feuil1!$N$2)*100)</f>
        <v/>
      </c>
      <c r="H92" s="2" t="s">
        <v>10</v>
      </c>
      <c r="I92" s="3" t="str">
        <f>IF(C92="","",(E92/Feuil1!$N$2)*100)</f>
        <v/>
      </c>
      <c r="J92" s="17" t="s">
        <v>10</v>
      </c>
      <c r="K92" s="17" t="str">
        <f>IF(C92="","",Feuil1!$N$2 - Feuil2!E92)</f>
        <v/>
      </c>
      <c r="L92" s="17" t="s">
        <v>6</v>
      </c>
      <c r="M92" s="42" t="str">
        <f t="shared" si="1"/>
        <v/>
      </c>
      <c r="N92" s="17" t="s">
        <v>10</v>
      </c>
      <c r="O92" s="26"/>
    </row>
    <row r="93" spans="2:15" x14ac:dyDescent="0.25">
      <c r="B93" s="25"/>
      <c r="C93" s="2"/>
      <c r="D93" s="2" t="s">
        <v>6</v>
      </c>
      <c r="E93" s="2" t="str">
        <f>IF(C93="","",SUM(C$3:$C93))</f>
        <v/>
      </c>
      <c r="F93" s="2" t="s">
        <v>6</v>
      </c>
      <c r="G93" s="3" t="str">
        <f>IF(C93="","",(C93/Feuil1!$N$2)*100)</f>
        <v/>
      </c>
      <c r="H93" s="2" t="s">
        <v>10</v>
      </c>
      <c r="I93" s="3" t="str">
        <f>IF(C93="","",(E93/Feuil1!$N$2)*100)</f>
        <v/>
      </c>
      <c r="J93" s="17" t="s">
        <v>10</v>
      </c>
      <c r="K93" s="17" t="str">
        <f>IF(C93="","",Feuil1!$N$2 - Feuil2!E93)</f>
        <v/>
      </c>
      <c r="L93" s="17" t="s">
        <v>6</v>
      </c>
      <c r="M93" s="42" t="str">
        <f t="shared" si="1"/>
        <v/>
      </c>
      <c r="N93" s="17" t="s">
        <v>10</v>
      </c>
      <c r="O93" s="26"/>
    </row>
    <row r="94" spans="2:15" x14ac:dyDescent="0.25">
      <c r="B94" s="25"/>
      <c r="C94" s="2"/>
      <c r="D94" s="2" t="s">
        <v>6</v>
      </c>
      <c r="E94" s="2" t="str">
        <f>IF(C94="","",SUM(C$3:$C94))</f>
        <v/>
      </c>
      <c r="F94" s="2" t="s">
        <v>6</v>
      </c>
      <c r="G94" s="3" t="str">
        <f>IF(C94="","",(C94/Feuil1!$N$2)*100)</f>
        <v/>
      </c>
      <c r="H94" s="2" t="s">
        <v>10</v>
      </c>
      <c r="I94" s="3" t="str">
        <f>IF(C94="","",(E94/Feuil1!$N$2)*100)</f>
        <v/>
      </c>
      <c r="J94" s="17" t="s">
        <v>10</v>
      </c>
      <c r="K94" s="17" t="str">
        <f>IF(C94="","",Feuil1!$N$2 - Feuil2!E94)</f>
        <v/>
      </c>
      <c r="L94" s="17" t="s">
        <v>6</v>
      </c>
      <c r="M94" s="42" t="str">
        <f t="shared" si="1"/>
        <v/>
      </c>
      <c r="N94" s="17" t="s">
        <v>10</v>
      </c>
      <c r="O94" s="26"/>
    </row>
    <row r="95" spans="2:15" x14ac:dyDescent="0.25">
      <c r="B95" s="25"/>
      <c r="C95" s="2"/>
      <c r="D95" s="2" t="s">
        <v>6</v>
      </c>
      <c r="E95" s="2" t="str">
        <f>IF(C95="","",SUM(C$3:$C95))</f>
        <v/>
      </c>
      <c r="F95" s="2" t="s">
        <v>6</v>
      </c>
      <c r="G95" s="3" t="str">
        <f>IF(C95="","",(C95/Feuil1!$N$2)*100)</f>
        <v/>
      </c>
      <c r="H95" s="2" t="s">
        <v>10</v>
      </c>
      <c r="I95" s="3" t="str">
        <f>IF(C95="","",(E95/Feuil1!$N$2)*100)</f>
        <v/>
      </c>
      <c r="J95" s="17" t="s">
        <v>10</v>
      </c>
      <c r="K95" s="17" t="str">
        <f>IF(C95="","",Feuil1!$N$2 - Feuil2!E95)</f>
        <v/>
      </c>
      <c r="L95" s="17" t="s">
        <v>6</v>
      </c>
      <c r="M95" s="42" t="str">
        <f t="shared" si="1"/>
        <v/>
      </c>
      <c r="N95" s="17" t="s">
        <v>10</v>
      </c>
      <c r="O95" s="26"/>
    </row>
    <row r="96" spans="2:15" x14ac:dyDescent="0.25">
      <c r="B96" s="25"/>
      <c r="C96" s="2"/>
      <c r="D96" s="2" t="s">
        <v>6</v>
      </c>
      <c r="E96" s="2" t="str">
        <f>IF(C96="","",SUM(C$3:$C96))</f>
        <v/>
      </c>
      <c r="F96" s="2" t="s">
        <v>6</v>
      </c>
      <c r="G96" s="3" t="str">
        <f>IF(C96="","",(C96/Feuil1!$N$2)*100)</f>
        <v/>
      </c>
      <c r="H96" s="2" t="s">
        <v>10</v>
      </c>
      <c r="I96" s="3" t="str">
        <f>IF(C96="","",(E96/Feuil1!$N$2)*100)</f>
        <v/>
      </c>
      <c r="J96" s="17" t="s">
        <v>10</v>
      </c>
      <c r="K96" s="17" t="str">
        <f>IF(C96="","",Feuil1!$N$2 - Feuil2!E96)</f>
        <v/>
      </c>
      <c r="L96" s="17" t="s">
        <v>6</v>
      </c>
      <c r="M96" s="42" t="str">
        <f t="shared" si="1"/>
        <v/>
      </c>
      <c r="N96" s="17" t="s">
        <v>10</v>
      </c>
      <c r="O96" s="26"/>
    </row>
    <row r="97" spans="2:15" x14ac:dyDescent="0.25">
      <c r="B97" s="25"/>
      <c r="C97" s="2"/>
      <c r="D97" s="2" t="s">
        <v>6</v>
      </c>
      <c r="E97" s="2" t="str">
        <f>IF(C97="","",SUM(C$3:$C97))</f>
        <v/>
      </c>
      <c r="F97" s="2" t="s">
        <v>6</v>
      </c>
      <c r="G97" s="3" t="str">
        <f>IF(C97="","",(C97/Feuil1!$N$2)*100)</f>
        <v/>
      </c>
      <c r="H97" s="2" t="s">
        <v>10</v>
      </c>
      <c r="I97" s="3" t="str">
        <f>IF(C97="","",(E97/Feuil1!$N$2)*100)</f>
        <v/>
      </c>
      <c r="J97" s="17" t="s">
        <v>10</v>
      </c>
      <c r="K97" s="17" t="str">
        <f>IF(C97="","",Feuil1!$N$2 - Feuil2!E97)</f>
        <v/>
      </c>
      <c r="L97" s="17" t="s">
        <v>6</v>
      </c>
      <c r="M97" s="42" t="str">
        <f t="shared" si="1"/>
        <v/>
      </c>
      <c r="N97" s="17" t="s">
        <v>10</v>
      </c>
      <c r="O97" s="26"/>
    </row>
    <row r="98" spans="2:15" x14ac:dyDescent="0.25">
      <c r="B98" s="25"/>
      <c r="C98" s="2"/>
      <c r="D98" s="2" t="s">
        <v>6</v>
      </c>
      <c r="E98" s="2" t="str">
        <f>IF(C98="","",SUM(C$3:$C98))</f>
        <v/>
      </c>
      <c r="F98" s="2" t="s">
        <v>6</v>
      </c>
      <c r="G98" s="3" t="str">
        <f>IF(C98="","",(C98/Feuil1!$N$2)*100)</f>
        <v/>
      </c>
      <c r="H98" s="2" t="s">
        <v>10</v>
      </c>
      <c r="I98" s="3" t="str">
        <f>IF(C98="","",(E98/Feuil1!$N$2)*100)</f>
        <v/>
      </c>
      <c r="J98" s="17" t="s">
        <v>10</v>
      </c>
      <c r="K98" s="17" t="str">
        <f>IF(C98="","",Feuil1!$N$2 - Feuil2!E98)</f>
        <v/>
      </c>
      <c r="L98" s="17" t="s">
        <v>6</v>
      </c>
      <c r="M98" s="42" t="str">
        <f t="shared" si="1"/>
        <v/>
      </c>
      <c r="N98" s="17" t="s">
        <v>10</v>
      </c>
      <c r="O98" s="26"/>
    </row>
    <row r="99" spans="2:15" x14ac:dyDescent="0.25">
      <c r="B99" s="25"/>
      <c r="C99" s="2"/>
      <c r="D99" s="2" t="s">
        <v>6</v>
      </c>
      <c r="E99" s="2" t="str">
        <f>IF(C99="","",SUM(C$3:$C99))</f>
        <v/>
      </c>
      <c r="F99" s="2" t="s">
        <v>6</v>
      </c>
      <c r="G99" s="3" t="str">
        <f>IF(C99="","",(C99/Feuil1!$N$2)*100)</f>
        <v/>
      </c>
      <c r="H99" s="2" t="s">
        <v>10</v>
      </c>
      <c r="I99" s="3" t="str">
        <f>IF(C99="","",(E99/Feuil1!$N$2)*100)</f>
        <v/>
      </c>
      <c r="J99" s="17" t="s">
        <v>10</v>
      </c>
      <c r="K99" s="17" t="str">
        <f>IF(C99="","",Feuil1!$N$2 - Feuil2!E99)</f>
        <v/>
      </c>
      <c r="L99" s="17" t="s">
        <v>6</v>
      </c>
      <c r="M99" s="42" t="str">
        <f t="shared" si="1"/>
        <v/>
      </c>
      <c r="N99" s="17" t="s">
        <v>10</v>
      </c>
      <c r="O99" s="26"/>
    </row>
    <row r="100" spans="2:15" x14ac:dyDescent="0.25">
      <c r="B100" s="25"/>
      <c r="C100" s="2"/>
      <c r="D100" s="2" t="s">
        <v>6</v>
      </c>
      <c r="E100" s="2" t="str">
        <f>IF(C100="","",SUM(C$3:$C100))</f>
        <v/>
      </c>
      <c r="F100" s="2" t="s">
        <v>6</v>
      </c>
      <c r="G100" s="3" t="str">
        <f>IF(C100="","",(C100/Feuil1!$N$2)*100)</f>
        <v/>
      </c>
      <c r="H100" s="2" t="s">
        <v>10</v>
      </c>
      <c r="I100" s="3" t="str">
        <f>IF(C100="","",(E100/Feuil1!$N$2)*100)</f>
        <v/>
      </c>
      <c r="J100" s="17" t="s">
        <v>10</v>
      </c>
      <c r="K100" s="17" t="str">
        <f>IF(C100="","",Feuil1!$N$2 - Feuil2!E100)</f>
        <v/>
      </c>
      <c r="L100" s="17" t="s">
        <v>6</v>
      </c>
      <c r="M100" s="42" t="str">
        <f t="shared" si="1"/>
        <v/>
      </c>
      <c r="N100" s="17" t="s">
        <v>10</v>
      </c>
      <c r="O100" s="26"/>
    </row>
    <row r="101" spans="2:15" x14ac:dyDescent="0.25">
      <c r="B101" s="25"/>
      <c r="C101" s="2"/>
      <c r="D101" s="2" t="s">
        <v>6</v>
      </c>
      <c r="E101" s="2" t="str">
        <f>IF(C101="","",SUM(C$3:$C101))</f>
        <v/>
      </c>
      <c r="F101" s="2" t="s">
        <v>6</v>
      </c>
      <c r="G101" s="3" t="str">
        <f>IF(C101="","",(C101/Feuil1!$N$2)*100)</f>
        <v/>
      </c>
      <c r="H101" s="2" t="s">
        <v>10</v>
      </c>
      <c r="I101" s="3" t="str">
        <f>IF(C101="","",(E101/Feuil1!$N$2)*100)</f>
        <v/>
      </c>
      <c r="J101" s="17" t="s">
        <v>10</v>
      </c>
      <c r="K101" s="17" t="str">
        <f>IF(C101="","",Feuil1!$N$2 - Feuil2!E101)</f>
        <v/>
      </c>
      <c r="L101" s="17" t="s">
        <v>6</v>
      </c>
      <c r="M101" s="42" t="str">
        <f t="shared" si="1"/>
        <v/>
      </c>
      <c r="N101" s="17" t="s">
        <v>10</v>
      </c>
      <c r="O101" s="26"/>
    </row>
    <row r="102" spans="2:15" x14ac:dyDescent="0.25">
      <c r="B102" s="25"/>
      <c r="C102" s="2"/>
      <c r="D102" s="2" t="s">
        <v>6</v>
      </c>
      <c r="E102" s="2" t="str">
        <f>IF(C102="","",SUM(C$3:$C102))</f>
        <v/>
      </c>
      <c r="F102" s="2" t="s">
        <v>6</v>
      </c>
      <c r="G102" s="3" t="str">
        <f>IF(C102="","",(C102/Feuil1!$N$2)*100)</f>
        <v/>
      </c>
      <c r="H102" s="2" t="s">
        <v>10</v>
      </c>
      <c r="I102" s="3" t="str">
        <f>IF(C102="","",(E102/Feuil1!$N$2)*100)</f>
        <v/>
      </c>
      <c r="J102" s="17" t="s">
        <v>10</v>
      </c>
      <c r="K102" s="17" t="str">
        <f>IF(C102="","",Feuil1!$N$2 - Feuil2!E102)</f>
        <v/>
      </c>
      <c r="L102" s="17" t="s">
        <v>6</v>
      </c>
      <c r="M102" s="42" t="str">
        <f t="shared" si="1"/>
        <v/>
      </c>
      <c r="N102" s="17" t="s">
        <v>10</v>
      </c>
      <c r="O102" s="26"/>
    </row>
    <row r="103" spans="2:15" x14ac:dyDescent="0.25">
      <c r="B103" s="25"/>
      <c r="C103" s="2"/>
      <c r="D103" s="2" t="s">
        <v>6</v>
      </c>
      <c r="E103" s="2" t="str">
        <f>IF(C103="","",SUM(C$3:$C103))</f>
        <v/>
      </c>
      <c r="F103" s="2" t="s">
        <v>6</v>
      </c>
      <c r="G103" s="3" t="str">
        <f>IF(C103="","",(C103/Feuil1!$N$2)*100)</f>
        <v/>
      </c>
      <c r="H103" s="2" t="s">
        <v>10</v>
      </c>
      <c r="I103" s="3" t="str">
        <f>IF(C103="","",(E103/Feuil1!$N$2)*100)</f>
        <v/>
      </c>
      <c r="J103" s="17" t="s">
        <v>10</v>
      </c>
      <c r="K103" s="17" t="str">
        <f>IF(C103="","",Feuil1!$N$2 - Feuil2!E103)</f>
        <v/>
      </c>
      <c r="L103" s="17" t="s">
        <v>6</v>
      </c>
      <c r="M103" s="42" t="str">
        <f t="shared" si="1"/>
        <v/>
      </c>
      <c r="N103" s="17" t="s">
        <v>10</v>
      </c>
      <c r="O103" s="26"/>
    </row>
    <row r="104" spans="2:15" x14ac:dyDescent="0.25">
      <c r="B104" s="25"/>
      <c r="C104" s="2"/>
      <c r="D104" s="2" t="s">
        <v>6</v>
      </c>
      <c r="E104" s="2" t="str">
        <f>IF(C104="","",SUM(C$3:$C104))</f>
        <v/>
      </c>
      <c r="F104" s="2" t="s">
        <v>6</v>
      </c>
      <c r="G104" s="3" t="str">
        <f>IF(C104="","",(C104/Feuil1!$N$2)*100)</f>
        <v/>
      </c>
      <c r="H104" s="2" t="s">
        <v>10</v>
      </c>
      <c r="I104" s="3" t="str">
        <f>IF(C104="","",(E104/Feuil1!$N$2)*100)</f>
        <v/>
      </c>
      <c r="J104" s="17" t="s">
        <v>10</v>
      </c>
      <c r="K104" s="17" t="str">
        <f>IF(C104="","",Feuil1!$N$2 - Feuil2!E104)</f>
        <v/>
      </c>
      <c r="L104" s="17" t="s">
        <v>6</v>
      </c>
      <c r="M104" s="42" t="str">
        <f t="shared" si="1"/>
        <v/>
      </c>
      <c r="N104" s="17" t="s">
        <v>10</v>
      </c>
      <c r="O104" s="26"/>
    </row>
    <row r="105" spans="2:15" x14ac:dyDescent="0.25">
      <c r="B105" s="25"/>
      <c r="C105" s="2"/>
      <c r="D105" s="2" t="s">
        <v>6</v>
      </c>
      <c r="E105" s="2" t="str">
        <f>IF(C105="","",SUM(C$3:$C105))</f>
        <v/>
      </c>
      <c r="F105" s="2" t="s">
        <v>6</v>
      </c>
      <c r="G105" s="3" t="str">
        <f>IF(C105="","",(C105/Feuil1!$N$2)*100)</f>
        <v/>
      </c>
      <c r="H105" s="2" t="s">
        <v>10</v>
      </c>
      <c r="I105" s="3" t="str">
        <f>IF(C105="","",(E105/Feuil1!$N$2)*100)</f>
        <v/>
      </c>
      <c r="J105" s="17" t="s">
        <v>10</v>
      </c>
      <c r="K105" s="17" t="str">
        <f>IF(C105="","",Feuil1!$N$2 - Feuil2!E105)</f>
        <v/>
      </c>
      <c r="L105" s="17" t="s">
        <v>6</v>
      </c>
      <c r="M105" s="42" t="str">
        <f t="shared" si="1"/>
        <v/>
      </c>
      <c r="N105" s="17" t="s">
        <v>10</v>
      </c>
      <c r="O105" s="26"/>
    </row>
    <row r="106" spans="2:15" x14ac:dyDescent="0.25">
      <c r="B106" s="25"/>
      <c r="C106" s="2"/>
      <c r="D106" s="2" t="s">
        <v>6</v>
      </c>
      <c r="E106" s="2" t="str">
        <f>IF(C106="","",SUM(C$3:$C106))</f>
        <v/>
      </c>
      <c r="F106" s="2" t="s">
        <v>6</v>
      </c>
      <c r="G106" s="3" t="str">
        <f>IF(C106="","",(C106/Feuil1!$N$2)*100)</f>
        <v/>
      </c>
      <c r="H106" s="2" t="s">
        <v>10</v>
      </c>
      <c r="I106" s="3" t="str">
        <f>IF(C106="","",(E106/Feuil1!$N$2)*100)</f>
        <v/>
      </c>
      <c r="J106" s="17" t="s">
        <v>10</v>
      </c>
      <c r="K106" s="17" t="str">
        <f>IF(C106="","",Feuil1!$N$2 - Feuil2!E106)</f>
        <v/>
      </c>
      <c r="L106" s="17" t="s">
        <v>6</v>
      </c>
      <c r="M106" s="42" t="str">
        <f t="shared" si="1"/>
        <v/>
      </c>
      <c r="N106" s="17" t="s">
        <v>10</v>
      </c>
      <c r="O106" s="26"/>
    </row>
    <row r="107" spans="2:15" x14ac:dyDescent="0.25">
      <c r="B107" s="25"/>
      <c r="C107" s="2"/>
      <c r="D107" s="2" t="s">
        <v>6</v>
      </c>
      <c r="E107" s="2" t="str">
        <f>IF(C107="","",SUM(C$3:$C107))</f>
        <v/>
      </c>
      <c r="F107" s="2" t="s">
        <v>6</v>
      </c>
      <c r="G107" s="3" t="str">
        <f>IF(C107="","",(C107/Feuil1!$N$2)*100)</f>
        <v/>
      </c>
      <c r="H107" s="2" t="s">
        <v>10</v>
      </c>
      <c r="I107" s="3" t="str">
        <f>IF(C107="","",(E107/Feuil1!$N$2)*100)</f>
        <v/>
      </c>
      <c r="J107" s="17" t="s">
        <v>10</v>
      </c>
      <c r="K107" s="17" t="str">
        <f>IF(C107="","",Feuil1!$N$2 - Feuil2!E107)</f>
        <v/>
      </c>
      <c r="L107" s="17" t="s">
        <v>6</v>
      </c>
      <c r="M107" s="42" t="str">
        <f t="shared" si="1"/>
        <v/>
      </c>
      <c r="N107" s="17" t="s">
        <v>10</v>
      </c>
      <c r="O107" s="26"/>
    </row>
    <row r="108" spans="2:15" x14ac:dyDescent="0.25">
      <c r="B108" s="25"/>
      <c r="C108" s="2"/>
      <c r="D108" s="2" t="s">
        <v>6</v>
      </c>
      <c r="E108" s="2" t="str">
        <f>IF(C108="","",SUM(C$3:$C108))</f>
        <v/>
      </c>
      <c r="F108" s="2" t="s">
        <v>6</v>
      </c>
      <c r="G108" s="3" t="str">
        <f>IF(C108="","",(C108/Feuil1!$N$2)*100)</f>
        <v/>
      </c>
      <c r="H108" s="2" t="s">
        <v>10</v>
      </c>
      <c r="I108" s="3" t="str">
        <f>IF(C108="","",(E108/Feuil1!$N$2)*100)</f>
        <v/>
      </c>
      <c r="J108" s="17" t="s">
        <v>10</v>
      </c>
      <c r="K108" s="17" t="str">
        <f>IF(C108="","",Feuil1!$N$2 - Feuil2!E108)</f>
        <v/>
      </c>
      <c r="L108" s="17" t="s">
        <v>6</v>
      </c>
      <c r="M108" s="42" t="str">
        <f t="shared" si="1"/>
        <v/>
      </c>
      <c r="N108" s="17" t="s">
        <v>10</v>
      </c>
      <c r="O108" s="26"/>
    </row>
    <row r="109" spans="2:15" x14ac:dyDescent="0.25">
      <c r="B109" s="25"/>
      <c r="C109" s="2"/>
      <c r="D109" s="2" t="s">
        <v>6</v>
      </c>
      <c r="E109" s="2" t="str">
        <f>IF(C109="","",SUM(C$3:$C109))</f>
        <v/>
      </c>
      <c r="F109" s="2" t="s">
        <v>6</v>
      </c>
      <c r="G109" s="3" t="str">
        <f>IF(C109="","",(C109/Feuil1!$N$2)*100)</f>
        <v/>
      </c>
      <c r="H109" s="2" t="s">
        <v>10</v>
      </c>
      <c r="I109" s="3" t="str">
        <f>IF(C109="","",(E109/Feuil1!$N$2)*100)</f>
        <v/>
      </c>
      <c r="J109" s="17" t="s">
        <v>10</v>
      </c>
      <c r="K109" s="17" t="str">
        <f>IF(C109="","",Feuil1!$N$2 - Feuil2!E109)</f>
        <v/>
      </c>
      <c r="L109" s="17" t="s">
        <v>6</v>
      </c>
      <c r="M109" s="42" t="str">
        <f t="shared" si="1"/>
        <v/>
      </c>
      <c r="N109" s="17" t="s">
        <v>10</v>
      </c>
      <c r="O109" s="26"/>
    </row>
    <row r="110" spans="2:15" x14ac:dyDescent="0.25">
      <c r="B110" s="25"/>
      <c r="C110" s="2"/>
      <c r="D110" s="2" t="s">
        <v>6</v>
      </c>
      <c r="E110" s="2" t="str">
        <f>IF(C110="","",SUM(C$3:$C110))</f>
        <v/>
      </c>
      <c r="F110" s="2" t="s">
        <v>6</v>
      </c>
      <c r="G110" s="3" t="str">
        <f>IF(C110="","",(C110/Feuil1!$N$2)*100)</f>
        <v/>
      </c>
      <c r="H110" s="2" t="s">
        <v>10</v>
      </c>
      <c r="I110" s="3" t="str">
        <f>IF(C110="","",(E110/Feuil1!$N$2)*100)</f>
        <v/>
      </c>
      <c r="J110" s="17" t="s">
        <v>10</v>
      </c>
      <c r="K110" s="17" t="str">
        <f>IF(C110="","",Feuil1!$N$2 - Feuil2!E110)</f>
        <v/>
      </c>
      <c r="L110" s="17" t="s">
        <v>6</v>
      </c>
      <c r="M110" s="42" t="str">
        <f t="shared" si="1"/>
        <v/>
      </c>
      <c r="N110" s="17" t="s">
        <v>10</v>
      </c>
      <c r="O110" s="26"/>
    </row>
    <row r="111" spans="2:15" x14ac:dyDescent="0.25">
      <c r="B111" s="25"/>
      <c r="C111" s="2"/>
      <c r="D111" s="2" t="s">
        <v>6</v>
      </c>
      <c r="E111" s="2" t="str">
        <f>IF(C111="","",SUM(C$3:$C111))</f>
        <v/>
      </c>
      <c r="F111" s="2" t="s">
        <v>6</v>
      </c>
      <c r="G111" s="3" t="str">
        <f>IF(C111="","",(C111/Feuil1!$N$2)*100)</f>
        <v/>
      </c>
      <c r="H111" s="2" t="s">
        <v>10</v>
      </c>
      <c r="I111" s="3" t="str">
        <f>IF(C111="","",(E111/Feuil1!$N$2)*100)</f>
        <v/>
      </c>
      <c r="J111" s="17" t="s">
        <v>10</v>
      </c>
      <c r="K111" s="17" t="str">
        <f>IF(C111="","",Feuil1!$N$2 - Feuil2!E111)</f>
        <v/>
      </c>
      <c r="L111" s="17" t="s">
        <v>6</v>
      </c>
      <c r="M111" s="42" t="str">
        <f t="shared" si="1"/>
        <v/>
      </c>
      <c r="N111" s="17" t="s">
        <v>10</v>
      </c>
      <c r="O111" s="26"/>
    </row>
    <row r="112" spans="2:15" x14ac:dyDescent="0.25">
      <c r="B112" s="25"/>
      <c r="C112" s="2"/>
      <c r="D112" s="2" t="s">
        <v>6</v>
      </c>
      <c r="E112" s="2" t="str">
        <f>IF(C112="","",SUM(C$3:$C112))</f>
        <v/>
      </c>
      <c r="F112" s="2" t="s">
        <v>6</v>
      </c>
      <c r="G112" s="3" t="str">
        <f>IF(C112="","",(C112/Feuil1!$N$2)*100)</f>
        <v/>
      </c>
      <c r="H112" s="2" t="s">
        <v>10</v>
      </c>
      <c r="I112" s="3" t="str">
        <f>IF(C112="","",(E112/Feuil1!$N$2)*100)</f>
        <v/>
      </c>
      <c r="J112" s="17" t="s">
        <v>10</v>
      </c>
      <c r="K112" s="17" t="str">
        <f>IF(C112="","",Feuil1!$N$2 - Feuil2!E112)</f>
        <v/>
      </c>
      <c r="L112" s="17" t="s">
        <v>6</v>
      </c>
      <c r="M112" s="42" t="str">
        <f t="shared" si="1"/>
        <v/>
      </c>
      <c r="N112" s="17" t="s">
        <v>10</v>
      </c>
      <c r="O112" s="26"/>
    </row>
    <row r="113" spans="2:15" x14ac:dyDescent="0.25">
      <c r="B113" s="25"/>
      <c r="C113" s="2"/>
      <c r="D113" s="2" t="s">
        <v>6</v>
      </c>
      <c r="E113" s="2" t="str">
        <f>IF(C113="","",SUM(C$3:$C113))</f>
        <v/>
      </c>
      <c r="F113" s="2" t="s">
        <v>6</v>
      </c>
      <c r="G113" s="3" t="str">
        <f>IF(C113="","",(C113/Feuil1!$N$2)*100)</f>
        <v/>
      </c>
      <c r="H113" s="2" t="s">
        <v>10</v>
      </c>
      <c r="I113" s="3" t="str">
        <f>IF(C113="","",(E113/Feuil1!$N$2)*100)</f>
        <v/>
      </c>
      <c r="J113" s="17" t="s">
        <v>10</v>
      </c>
      <c r="K113" s="17" t="str">
        <f>IF(C113="","",Feuil1!$N$2 - Feuil2!E113)</f>
        <v/>
      </c>
      <c r="L113" s="17" t="s">
        <v>6</v>
      </c>
      <c r="M113" s="42" t="str">
        <f t="shared" si="1"/>
        <v/>
      </c>
      <c r="N113" s="17" t="s">
        <v>10</v>
      </c>
      <c r="O113" s="26"/>
    </row>
    <row r="114" spans="2:15" x14ac:dyDescent="0.25">
      <c r="B114" s="25"/>
      <c r="C114" s="2"/>
      <c r="D114" s="2" t="s">
        <v>6</v>
      </c>
      <c r="E114" s="2" t="str">
        <f>IF(C114="","",SUM(C$3:$C114))</f>
        <v/>
      </c>
      <c r="F114" s="2" t="s">
        <v>6</v>
      </c>
      <c r="G114" s="3" t="str">
        <f>IF(C114="","",(C114/Feuil1!$N$2)*100)</f>
        <v/>
      </c>
      <c r="H114" s="2" t="s">
        <v>10</v>
      </c>
      <c r="I114" s="3" t="str">
        <f>IF(C114="","",(E114/Feuil1!$N$2)*100)</f>
        <v/>
      </c>
      <c r="J114" s="17" t="s">
        <v>10</v>
      </c>
      <c r="K114" s="17" t="str">
        <f>IF(C114="","",Feuil1!$N$2 - Feuil2!E114)</f>
        <v/>
      </c>
      <c r="L114" s="17" t="s">
        <v>6</v>
      </c>
      <c r="M114" s="42" t="str">
        <f t="shared" si="1"/>
        <v/>
      </c>
      <c r="N114" s="17" t="s">
        <v>10</v>
      </c>
      <c r="O114" s="26"/>
    </row>
    <row r="115" spans="2:15" x14ac:dyDescent="0.25">
      <c r="B115" s="25"/>
      <c r="C115" s="2"/>
      <c r="D115" s="2" t="s">
        <v>6</v>
      </c>
      <c r="E115" s="2" t="str">
        <f>IF(C115="","",SUM(C$3:$C115))</f>
        <v/>
      </c>
      <c r="F115" s="2" t="s">
        <v>6</v>
      </c>
      <c r="G115" s="3" t="str">
        <f>IF(C115="","",(C115/Feuil1!$N$2)*100)</f>
        <v/>
      </c>
      <c r="H115" s="2" t="s">
        <v>10</v>
      </c>
      <c r="I115" s="3" t="str">
        <f>IF(C115="","",(E115/Feuil1!$N$2)*100)</f>
        <v/>
      </c>
      <c r="J115" s="17" t="s">
        <v>10</v>
      </c>
      <c r="K115" s="17" t="str">
        <f>IF(C115="","",Feuil1!$N$2 - Feuil2!E115)</f>
        <v/>
      </c>
      <c r="L115" s="17" t="s">
        <v>6</v>
      </c>
      <c r="M115" s="42" t="str">
        <f t="shared" si="1"/>
        <v/>
      </c>
      <c r="N115" s="17" t="s">
        <v>10</v>
      </c>
      <c r="O115" s="26"/>
    </row>
    <row r="116" spans="2:15" x14ac:dyDescent="0.25">
      <c r="B116" s="25"/>
      <c r="C116" s="2"/>
      <c r="D116" s="2" t="s">
        <v>6</v>
      </c>
      <c r="E116" s="2" t="str">
        <f>IF(C116="","",SUM(C$3:$C116))</f>
        <v/>
      </c>
      <c r="F116" s="2" t="s">
        <v>6</v>
      </c>
      <c r="G116" s="3" t="str">
        <f>IF(C116="","",(C116/Feuil1!$N$2)*100)</f>
        <v/>
      </c>
      <c r="H116" s="2" t="s">
        <v>10</v>
      </c>
      <c r="I116" s="3" t="str">
        <f>IF(C116="","",(E116/Feuil1!$N$2)*100)</f>
        <v/>
      </c>
      <c r="J116" s="17" t="s">
        <v>10</v>
      </c>
      <c r="K116" s="17" t="str">
        <f>IF(C116="","",Feuil1!$N$2 - Feuil2!E116)</f>
        <v/>
      </c>
      <c r="L116" s="17" t="s">
        <v>6</v>
      </c>
      <c r="M116" s="42" t="str">
        <f t="shared" si="1"/>
        <v/>
      </c>
      <c r="N116" s="17" t="s">
        <v>10</v>
      </c>
      <c r="O116" s="26"/>
    </row>
    <row r="117" spans="2:15" x14ac:dyDescent="0.25">
      <c r="B117" s="25"/>
      <c r="C117" s="2"/>
      <c r="D117" s="2" t="s">
        <v>6</v>
      </c>
      <c r="E117" s="2" t="str">
        <f>IF(C117="","",SUM(C$3:$C117))</f>
        <v/>
      </c>
      <c r="F117" s="2" t="s">
        <v>6</v>
      </c>
      <c r="G117" s="3" t="str">
        <f>IF(C117="","",(C117/Feuil1!$N$2)*100)</f>
        <v/>
      </c>
      <c r="H117" s="2" t="s">
        <v>10</v>
      </c>
      <c r="I117" s="3" t="str">
        <f>IF(C117="","",(E117/Feuil1!$N$2)*100)</f>
        <v/>
      </c>
      <c r="J117" s="17" t="s">
        <v>10</v>
      </c>
      <c r="K117" s="17" t="str">
        <f>IF(C117="","",Feuil1!$N$2 - Feuil2!E117)</f>
        <v/>
      </c>
      <c r="L117" s="17" t="s">
        <v>6</v>
      </c>
      <c r="M117" s="42" t="str">
        <f t="shared" si="1"/>
        <v/>
      </c>
      <c r="N117" s="17" t="s">
        <v>10</v>
      </c>
      <c r="O117" s="26"/>
    </row>
    <row r="118" spans="2:15" x14ac:dyDescent="0.25">
      <c r="B118" s="25"/>
      <c r="C118" s="2"/>
      <c r="D118" s="2" t="s">
        <v>6</v>
      </c>
      <c r="E118" s="2" t="str">
        <f>IF(C118="","",SUM(C$3:$C118))</f>
        <v/>
      </c>
      <c r="F118" s="2" t="s">
        <v>6</v>
      </c>
      <c r="G118" s="3" t="str">
        <f>IF(C118="","",(C118/Feuil1!$N$2)*100)</f>
        <v/>
      </c>
      <c r="H118" s="2" t="s">
        <v>10</v>
      </c>
      <c r="I118" s="3" t="str">
        <f>IF(C118="","",(E118/Feuil1!$N$2)*100)</f>
        <v/>
      </c>
      <c r="J118" s="17" t="s">
        <v>10</v>
      </c>
      <c r="K118" s="17" t="str">
        <f>IF(C118="","",Feuil1!$N$2 - Feuil2!E118)</f>
        <v/>
      </c>
      <c r="L118" s="17" t="s">
        <v>6</v>
      </c>
      <c r="M118" s="42" t="str">
        <f t="shared" si="1"/>
        <v/>
      </c>
      <c r="N118" s="17" t="s">
        <v>10</v>
      </c>
      <c r="O118" s="26"/>
    </row>
    <row r="119" spans="2:15" x14ac:dyDescent="0.25">
      <c r="B119" s="25"/>
      <c r="C119" s="2"/>
      <c r="D119" s="2" t="s">
        <v>6</v>
      </c>
      <c r="E119" s="2" t="str">
        <f>IF(C119="","",SUM(C$3:$C119))</f>
        <v/>
      </c>
      <c r="F119" s="2" t="s">
        <v>6</v>
      </c>
      <c r="G119" s="3" t="str">
        <f>IF(C119="","",(C119/Feuil1!$N$2)*100)</f>
        <v/>
      </c>
      <c r="H119" s="2" t="s">
        <v>10</v>
      </c>
      <c r="I119" s="3" t="str">
        <f>IF(C119="","",(E119/Feuil1!$N$2)*100)</f>
        <v/>
      </c>
      <c r="J119" s="17" t="s">
        <v>10</v>
      </c>
      <c r="K119" s="17" t="str">
        <f>IF(C119="","",Feuil1!$N$2 - Feuil2!E119)</f>
        <v/>
      </c>
      <c r="L119" s="17" t="s">
        <v>6</v>
      </c>
      <c r="M119" s="42" t="str">
        <f t="shared" si="1"/>
        <v/>
      </c>
      <c r="N119" s="17" t="s">
        <v>10</v>
      </c>
      <c r="O119" s="26"/>
    </row>
    <row r="120" spans="2:15" x14ac:dyDescent="0.25">
      <c r="B120" s="25"/>
      <c r="C120" s="2"/>
      <c r="D120" s="2" t="s">
        <v>6</v>
      </c>
      <c r="E120" s="2" t="str">
        <f>IF(C120="","",SUM(C$3:$C120))</f>
        <v/>
      </c>
      <c r="F120" s="2" t="s">
        <v>6</v>
      </c>
      <c r="G120" s="3" t="str">
        <f>IF(C120="","",(C120/Feuil1!$N$2)*100)</f>
        <v/>
      </c>
      <c r="H120" s="2" t="s">
        <v>10</v>
      </c>
      <c r="I120" s="3" t="str">
        <f>IF(C120="","",(E120/Feuil1!$N$2)*100)</f>
        <v/>
      </c>
      <c r="J120" s="17" t="s">
        <v>10</v>
      </c>
      <c r="K120" s="17" t="str">
        <f>IF(C120="","",Feuil1!$N$2 - Feuil2!E120)</f>
        <v/>
      </c>
      <c r="L120" s="17" t="s">
        <v>6</v>
      </c>
      <c r="M120" s="42" t="str">
        <f t="shared" si="1"/>
        <v/>
      </c>
      <c r="N120" s="17" t="s">
        <v>10</v>
      </c>
      <c r="O120" s="26"/>
    </row>
    <row r="121" spans="2:15" x14ac:dyDescent="0.25">
      <c r="B121" s="25"/>
      <c r="C121" s="2"/>
      <c r="D121" s="2" t="s">
        <v>6</v>
      </c>
      <c r="E121" s="2" t="str">
        <f>IF(C121="","",SUM(C$3:$C121))</f>
        <v/>
      </c>
      <c r="F121" s="2" t="s">
        <v>6</v>
      </c>
      <c r="G121" s="3" t="str">
        <f>IF(C121="","",(C121/Feuil1!$N$2)*100)</f>
        <v/>
      </c>
      <c r="H121" s="2" t="s">
        <v>10</v>
      </c>
      <c r="I121" s="3" t="str">
        <f>IF(C121="","",(E121/Feuil1!$N$2)*100)</f>
        <v/>
      </c>
      <c r="J121" s="17" t="s">
        <v>10</v>
      </c>
      <c r="K121" s="17" t="str">
        <f>IF(C121="","",Feuil1!$N$2 - Feuil2!E121)</f>
        <v/>
      </c>
      <c r="L121" s="17" t="s">
        <v>6</v>
      </c>
      <c r="M121" s="42" t="str">
        <f t="shared" si="1"/>
        <v/>
      </c>
      <c r="N121" s="17" t="s">
        <v>10</v>
      </c>
      <c r="O121" s="26"/>
    </row>
    <row r="122" spans="2:15" x14ac:dyDescent="0.25">
      <c r="B122" s="25"/>
      <c r="C122" s="2"/>
      <c r="D122" s="2" t="s">
        <v>6</v>
      </c>
      <c r="E122" s="2" t="str">
        <f>IF(C122="","",SUM(C$3:$C122))</f>
        <v/>
      </c>
      <c r="F122" s="2" t="s">
        <v>6</v>
      </c>
      <c r="G122" s="3" t="str">
        <f>IF(C122="","",(C122/Feuil1!$N$2)*100)</f>
        <v/>
      </c>
      <c r="H122" s="2" t="s">
        <v>10</v>
      </c>
      <c r="I122" s="3" t="str">
        <f>IF(C122="","",(E122/Feuil1!$N$2)*100)</f>
        <v/>
      </c>
      <c r="J122" s="17" t="s">
        <v>10</v>
      </c>
      <c r="K122" s="17" t="str">
        <f>IF(C122="","",Feuil1!$N$2 - Feuil2!E122)</f>
        <v/>
      </c>
      <c r="L122" s="17" t="s">
        <v>6</v>
      </c>
      <c r="M122" s="42" t="str">
        <f t="shared" si="1"/>
        <v/>
      </c>
      <c r="N122" s="17" t="s">
        <v>10</v>
      </c>
      <c r="O122" s="26"/>
    </row>
    <row r="123" spans="2:15" x14ac:dyDescent="0.25">
      <c r="B123" s="25"/>
      <c r="C123" s="2"/>
      <c r="D123" s="2" t="s">
        <v>6</v>
      </c>
      <c r="E123" s="2" t="str">
        <f>IF(C123="","",SUM(C$3:$C123))</f>
        <v/>
      </c>
      <c r="F123" s="2" t="s">
        <v>6</v>
      </c>
      <c r="G123" s="3" t="str">
        <f>IF(C123="","",(C123/Feuil1!$N$2)*100)</f>
        <v/>
      </c>
      <c r="H123" s="2" t="s">
        <v>10</v>
      </c>
      <c r="I123" s="3" t="str">
        <f>IF(C123="","",(E123/Feuil1!$N$2)*100)</f>
        <v/>
      </c>
      <c r="J123" s="17" t="s">
        <v>10</v>
      </c>
      <c r="K123" s="17" t="str">
        <f>IF(C123="","",Feuil1!$N$2 - Feuil2!E123)</f>
        <v/>
      </c>
      <c r="L123" s="17" t="s">
        <v>6</v>
      </c>
      <c r="M123" s="42" t="str">
        <f t="shared" si="1"/>
        <v/>
      </c>
      <c r="N123" s="17" t="s">
        <v>10</v>
      </c>
      <c r="O123" s="26"/>
    </row>
    <row r="124" spans="2:15" x14ac:dyDescent="0.25">
      <c r="B124" s="25"/>
      <c r="C124" s="2"/>
      <c r="D124" s="2" t="s">
        <v>6</v>
      </c>
      <c r="E124" s="2" t="str">
        <f>IF(C124="","",SUM(C$3:$C124))</f>
        <v/>
      </c>
      <c r="F124" s="2" t="s">
        <v>6</v>
      </c>
      <c r="G124" s="3" t="str">
        <f>IF(C124="","",(C124/Feuil1!$N$2)*100)</f>
        <v/>
      </c>
      <c r="H124" s="2" t="s">
        <v>10</v>
      </c>
      <c r="I124" s="3" t="str">
        <f>IF(C124="","",(E124/Feuil1!$N$2)*100)</f>
        <v/>
      </c>
      <c r="J124" s="17" t="s">
        <v>10</v>
      </c>
      <c r="K124" s="17" t="str">
        <f>IF(C124="","",Feuil1!$N$2 - Feuil2!E124)</f>
        <v/>
      </c>
      <c r="L124" s="17" t="s">
        <v>6</v>
      </c>
      <c r="M124" s="42" t="str">
        <f t="shared" si="1"/>
        <v/>
      </c>
      <c r="N124" s="17" t="s">
        <v>10</v>
      </c>
      <c r="O124" s="26"/>
    </row>
    <row r="125" spans="2:15" x14ac:dyDescent="0.25">
      <c r="B125" s="25"/>
      <c r="C125" s="2"/>
      <c r="D125" s="2" t="s">
        <v>6</v>
      </c>
      <c r="E125" s="2" t="str">
        <f>IF(C125="","",SUM(C$3:$C125))</f>
        <v/>
      </c>
      <c r="F125" s="2" t="s">
        <v>6</v>
      </c>
      <c r="G125" s="3" t="str">
        <f>IF(C125="","",(C125/Feuil1!$N$2)*100)</f>
        <v/>
      </c>
      <c r="H125" s="2" t="s">
        <v>10</v>
      </c>
      <c r="I125" s="3" t="str">
        <f>IF(C125="","",(E125/Feuil1!$N$2)*100)</f>
        <v/>
      </c>
      <c r="J125" s="17" t="s">
        <v>10</v>
      </c>
      <c r="K125" s="17" t="str">
        <f>IF(C125="","",Feuil1!$N$2 - Feuil2!E125)</f>
        <v/>
      </c>
      <c r="L125" s="17" t="s">
        <v>6</v>
      </c>
      <c r="M125" s="42" t="str">
        <f t="shared" si="1"/>
        <v/>
      </c>
      <c r="N125" s="17" t="s">
        <v>10</v>
      </c>
      <c r="O125" s="26"/>
    </row>
    <row r="126" spans="2:15" x14ac:dyDescent="0.25">
      <c r="B126" s="25"/>
      <c r="C126" s="2"/>
      <c r="D126" s="2" t="s">
        <v>6</v>
      </c>
      <c r="E126" s="2" t="str">
        <f>IF(C126="","",SUM(C$3:$C126))</f>
        <v/>
      </c>
      <c r="F126" s="2" t="s">
        <v>6</v>
      </c>
      <c r="G126" s="3" t="str">
        <f>IF(C126="","",(C126/Feuil1!$N$2)*100)</f>
        <v/>
      </c>
      <c r="H126" s="2" t="s">
        <v>10</v>
      </c>
      <c r="I126" s="3" t="str">
        <f>IF(C126="","",(E126/Feuil1!$N$2)*100)</f>
        <v/>
      </c>
      <c r="J126" s="17" t="s">
        <v>10</v>
      </c>
      <c r="K126" s="17" t="str">
        <f>IF(C126="","",Feuil1!$N$2 - Feuil2!E126)</f>
        <v/>
      </c>
      <c r="L126" s="17" t="s">
        <v>6</v>
      </c>
      <c r="M126" s="42" t="str">
        <f t="shared" si="1"/>
        <v/>
      </c>
      <c r="N126" s="17" t="s">
        <v>10</v>
      </c>
      <c r="O126" s="26"/>
    </row>
    <row r="127" spans="2:15" x14ac:dyDescent="0.25">
      <c r="B127" s="25"/>
      <c r="C127" s="2"/>
      <c r="D127" s="2" t="s">
        <v>6</v>
      </c>
      <c r="E127" s="2" t="str">
        <f>IF(C127="","",SUM(C$3:$C127))</f>
        <v/>
      </c>
      <c r="F127" s="2" t="s">
        <v>6</v>
      </c>
      <c r="G127" s="3" t="str">
        <f>IF(C127="","",(C127/Feuil1!$N$2)*100)</f>
        <v/>
      </c>
      <c r="H127" s="2" t="s">
        <v>10</v>
      </c>
      <c r="I127" s="3" t="str">
        <f>IF(C127="","",(E127/Feuil1!$N$2)*100)</f>
        <v/>
      </c>
      <c r="J127" s="17" t="s">
        <v>10</v>
      </c>
      <c r="K127" s="17" t="str">
        <f>IF(C127="","",Feuil1!$N$2 - Feuil2!E127)</f>
        <v/>
      </c>
      <c r="L127" s="17" t="s">
        <v>6</v>
      </c>
      <c r="M127" s="42" t="str">
        <f t="shared" si="1"/>
        <v/>
      </c>
      <c r="N127" s="17" t="s">
        <v>10</v>
      </c>
      <c r="O127" s="26"/>
    </row>
    <row r="128" spans="2:15" x14ac:dyDescent="0.25">
      <c r="B128" s="25"/>
      <c r="C128" s="2"/>
      <c r="D128" s="2" t="s">
        <v>6</v>
      </c>
      <c r="E128" s="2" t="str">
        <f>IF(C128="","",SUM(C$3:$C128))</f>
        <v/>
      </c>
      <c r="F128" s="2" t="s">
        <v>6</v>
      </c>
      <c r="G128" s="3" t="str">
        <f>IF(C128="","",(C128/Feuil1!$N$2)*100)</f>
        <v/>
      </c>
      <c r="H128" s="2" t="s">
        <v>10</v>
      </c>
      <c r="I128" s="3" t="str">
        <f>IF(C128="","",(E128/Feuil1!$N$2)*100)</f>
        <v/>
      </c>
      <c r="J128" s="17" t="s">
        <v>10</v>
      </c>
      <c r="K128" s="17" t="str">
        <f>IF(C128="","",Feuil1!$N$2 - Feuil2!E128)</f>
        <v/>
      </c>
      <c r="L128" s="17" t="s">
        <v>6</v>
      </c>
      <c r="M128" s="42" t="str">
        <f t="shared" si="1"/>
        <v/>
      </c>
      <c r="N128" s="17" t="s">
        <v>10</v>
      </c>
      <c r="O128" s="26"/>
    </row>
    <row r="129" spans="2:15" x14ac:dyDescent="0.25">
      <c r="B129" s="25"/>
      <c r="C129" s="2"/>
      <c r="D129" s="2" t="s">
        <v>6</v>
      </c>
      <c r="E129" s="2" t="str">
        <f>IF(C129="","",SUM(C$3:$C129))</f>
        <v/>
      </c>
      <c r="F129" s="2" t="s">
        <v>6</v>
      </c>
      <c r="G129" s="3" t="str">
        <f>IF(C129="","",(C129/Feuil1!$N$2)*100)</f>
        <v/>
      </c>
      <c r="H129" s="2" t="s">
        <v>10</v>
      </c>
      <c r="I129" s="3" t="str">
        <f>IF(C129="","",(E129/Feuil1!$N$2)*100)</f>
        <v/>
      </c>
      <c r="J129" s="17" t="s">
        <v>10</v>
      </c>
      <c r="K129" s="17" t="str">
        <f>IF(C129="","",Feuil1!$N$2 - Feuil2!E129)</f>
        <v/>
      </c>
      <c r="L129" s="17" t="s">
        <v>6</v>
      </c>
      <c r="M129" s="42" t="str">
        <f t="shared" si="1"/>
        <v/>
      </c>
      <c r="N129" s="17" t="s">
        <v>10</v>
      </c>
      <c r="O129" s="26"/>
    </row>
    <row r="130" spans="2:15" x14ac:dyDescent="0.25">
      <c r="B130" s="25"/>
      <c r="C130" s="2"/>
      <c r="D130" s="2" t="s">
        <v>6</v>
      </c>
      <c r="E130" s="2" t="str">
        <f>IF(C130="","",SUM(C$3:$C130))</f>
        <v/>
      </c>
      <c r="F130" s="2" t="s">
        <v>6</v>
      </c>
      <c r="G130" s="3" t="str">
        <f>IF(C130="","",(C130/Feuil1!$N$2)*100)</f>
        <v/>
      </c>
      <c r="H130" s="2" t="s">
        <v>10</v>
      </c>
      <c r="I130" s="3" t="str">
        <f>IF(C130="","",(E130/Feuil1!$N$2)*100)</f>
        <v/>
      </c>
      <c r="J130" s="17" t="s">
        <v>10</v>
      </c>
      <c r="K130" s="17" t="str">
        <f>IF(C130="","",Feuil1!$N$2 - Feuil2!E130)</f>
        <v/>
      </c>
      <c r="L130" s="17" t="s">
        <v>6</v>
      </c>
      <c r="M130" s="42" t="str">
        <f t="shared" si="1"/>
        <v/>
      </c>
      <c r="N130" s="17" t="s">
        <v>10</v>
      </c>
      <c r="O130" s="26"/>
    </row>
    <row r="131" spans="2:15" x14ac:dyDescent="0.25">
      <c r="B131" s="25"/>
      <c r="C131" s="2"/>
      <c r="D131" s="2" t="s">
        <v>6</v>
      </c>
      <c r="E131" s="2" t="str">
        <f>IF(C131="","",SUM(C$3:$C131))</f>
        <v/>
      </c>
      <c r="F131" s="2" t="s">
        <v>6</v>
      </c>
      <c r="G131" s="3" t="str">
        <f>IF(C131="","",(C131/Feuil1!$N$2)*100)</f>
        <v/>
      </c>
      <c r="H131" s="2" t="s">
        <v>10</v>
      </c>
      <c r="I131" s="3" t="str">
        <f>IF(C131="","",(E131/Feuil1!$N$2)*100)</f>
        <v/>
      </c>
      <c r="J131" s="17" t="s">
        <v>10</v>
      </c>
      <c r="K131" s="17" t="str">
        <f>IF(C131="","",Feuil1!$N$2 - Feuil2!E131)</f>
        <v/>
      </c>
      <c r="L131" s="17" t="s">
        <v>6</v>
      </c>
      <c r="M131" s="42" t="str">
        <f t="shared" si="1"/>
        <v/>
      </c>
      <c r="N131" s="17" t="s">
        <v>10</v>
      </c>
      <c r="O131" s="26"/>
    </row>
    <row r="132" spans="2:15" x14ac:dyDescent="0.25">
      <c r="B132" s="25"/>
      <c r="C132" s="2"/>
      <c r="D132" s="2" t="s">
        <v>6</v>
      </c>
      <c r="E132" s="2" t="str">
        <f>IF(C132="","",SUM(C$3:$C132))</f>
        <v/>
      </c>
      <c r="F132" s="2" t="s">
        <v>6</v>
      </c>
      <c r="G132" s="3" t="str">
        <f>IF(C132="","",(C132/Feuil1!$N$2)*100)</f>
        <v/>
      </c>
      <c r="H132" s="2" t="s">
        <v>10</v>
      </c>
      <c r="I132" s="3" t="str">
        <f>IF(C132="","",(E132/Feuil1!$N$2)*100)</f>
        <v/>
      </c>
      <c r="J132" s="17" t="s">
        <v>10</v>
      </c>
      <c r="K132" s="17" t="str">
        <f>IF(C132="","",Feuil1!$N$2 - Feuil2!E132)</f>
        <v/>
      </c>
      <c r="L132" s="17" t="s">
        <v>6</v>
      </c>
      <c r="M132" s="42" t="str">
        <f t="shared" ref="M132:M139" si="2">IF(C132="","",100-I132)</f>
        <v/>
      </c>
      <c r="N132" s="17" t="s">
        <v>10</v>
      </c>
      <c r="O132" s="26"/>
    </row>
    <row r="133" spans="2:15" x14ac:dyDescent="0.25">
      <c r="B133" s="25"/>
      <c r="C133" s="2"/>
      <c r="D133" s="2" t="s">
        <v>6</v>
      </c>
      <c r="E133" s="2" t="str">
        <f>IF(C133="","",SUM(C$3:$C133))</f>
        <v/>
      </c>
      <c r="F133" s="2" t="s">
        <v>6</v>
      </c>
      <c r="G133" s="3" t="str">
        <f>IF(C133="","",(C133/Feuil1!$N$2)*100)</f>
        <v/>
      </c>
      <c r="H133" s="2" t="s">
        <v>10</v>
      </c>
      <c r="I133" s="3" t="str">
        <f>IF(C133="","",(E133/Feuil1!$N$2)*100)</f>
        <v/>
      </c>
      <c r="J133" s="17" t="s">
        <v>10</v>
      </c>
      <c r="K133" s="17" t="str">
        <f>IF(C133="","",Feuil1!$N$2 - Feuil2!E133)</f>
        <v/>
      </c>
      <c r="L133" s="17" t="s">
        <v>6</v>
      </c>
      <c r="M133" s="42" t="str">
        <f t="shared" si="2"/>
        <v/>
      </c>
      <c r="N133" s="17" t="s">
        <v>10</v>
      </c>
      <c r="O133" s="26"/>
    </row>
    <row r="134" spans="2:15" x14ac:dyDescent="0.25">
      <c r="B134" s="25"/>
      <c r="C134" s="2"/>
      <c r="D134" s="2" t="s">
        <v>6</v>
      </c>
      <c r="E134" s="2" t="str">
        <f>IF(C134="","",SUM(C$3:$C134))</f>
        <v/>
      </c>
      <c r="F134" s="2" t="s">
        <v>6</v>
      </c>
      <c r="G134" s="3" t="str">
        <f>IF(C134="","",(C134/Feuil1!$N$2)*100)</f>
        <v/>
      </c>
      <c r="H134" s="2" t="s">
        <v>10</v>
      </c>
      <c r="I134" s="3" t="str">
        <f>IF(C134="","",(E134/Feuil1!$N$2)*100)</f>
        <v/>
      </c>
      <c r="J134" s="17" t="s">
        <v>10</v>
      </c>
      <c r="K134" s="17" t="str">
        <f>IF(C134="","",Feuil1!$N$2 - Feuil2!E134)</f>
        <v/>
      </c>
      <c r="L134" s="17" t="s">
        <v>6</v>
      </c>
      <c r="M134" s="42" t="str">
        <f t="shared" si="2"/>
        <v/>
      </c>
      <c r="N134" s="17" t="s">
        <v>10</v>
      </c>
      <c r="O134" s="26"/>
    </row>
    <row r="135" spans="2:15" x14ac:dyDescent="0.25">
      <c r="B135" s="25"/>
      <c r="C135" s="2"/>
      <c r="D135" s="2" t="s">
        <v>6</v>
      </c>
      <c r="E135" s="2" t="str">
        <f>IF(C135="","",SUM(C$3:$C135))</f>
        <v/>
      </c>
      <c r="F135" s="2" t="s">
        <v>6</v>
      </c>
      <c r="G135" s="3" t="str">
        <f>IF(C135="","",(C135/Feuil1!$N$2)*100)</f>
        <v/>
      </c>
      <c r="H135" s="2" t="s">
        <v>10</v>
      </c>
      <c r="I135" s="3" t="str">
        <f>IF(C135="","",(E135/Feuil1!$N$2)*100)</f>
        <v/>
      </c>
      <c r="J135" s="17" t="s">
        <v>10</v>
      </c>
      <c r="K135" s="17" t="str">
        <f>IF(C135="","",Feuil1!$N$2 - Feuil2!E135)</f>
        <v/>
      </c>
      <c r="L135" s="17" t="s">
        <v>6</v>
      </c>
      <c r="M135" s="42" t="str">
        <f t="shared" si="2"/>
        <v/>
      </c>
      <c r="N135" s="17" t="s">
        <v>10</v>
      </c>
      <c r="O135" s="26"/>
    </row>
    <row r="136" spans="2:15" x14ac:dyDescent="0.25">
      <c r="B136" s="25"/>
      <c r="C136" s="2"/>
      <c r="D136" s="2" t="s">
        <v>6</v>
      </c>
      <c r="E136" s="2" t="str">
        <f>IF(C136="","",SUM(C$3:$C136))</f>
        <v/>
      </c>
      <c r="F136" s="2" t="s">
        <v>6</v>
      </c>
      <c r="G136" s="3" t="str">
        <f>IF(C136="","",(C136/Feuil1!$N$2)*100)</f>
        <v/>
      </c>
      <c r="H136" s="2" t="s">
        <v>10</v>
      </c>
      <c r="I136" s="3" t="str">
        <f>IF(C136="","",(E136/Feuil1!$N$2)*100)</f>
        <v/>
      </c>
      <c r="J136" s="17" t="s">
        <v>10</v>
      </c>
      <c r="K136" s="17" t="str">
        <f>IF(C136="","",Feuil1!$N$2 - Feuil2!E136)</f>
        <v/>
      </c>
      <c r="L136" s="17" t="s">
        <v>6</v>
      </c>
      <c r="M136" s="42" t="str">
        <f t="shared" si="2"/>
        <v/>
      </c>
      <c r="N136" s="17" t="s">
        <v>10</v>
      </c>
      <c r="O136" s="26"/>
    </row>
    <row r="137" spans="2:15" x14ac:dyDescent="0.25">
      <c r="B137" s="25"/>
      <c r="C137" s="2"/>
      <c r="D137" s="2" t="s">
        <v>6</v>
      </c>
      <c r="E137" s="2" t="str">
        <f>IF(C137="","",SUM(C$3:$C137))</f>
        <v/>
      </c>
      <c r="F137" s="2" t="s">
        <v>6</v>
      </c>
      <c r="G137" s="3" t="str">
        <f>IF(C137="","",(C137/Feuil1!$N$2)*100)</f>
        <v/>
      </c>
      <c r="H137" s="2" t="s">
        <v>10</v>
      </c>
      <c r="I137" s="3" t="str">
        <f>IF(C137="","",(E137/Feuil1!$N$2)*100)</f>
        <v/>
      </c>
      <c r="J137" s="17" t="s">
        <v>10</v>
      </c>
      <c r="K137" s="17" t="str">
        <f>IF(C137="","",Feuil1!$N$2 - Feuil2!E137)</f>
        <v/>
      </c>
      <c r="L137" s="17" t="s">
        <v>6</v>
      </c>
      <c r="M137" s="42" t="str">
        <f t="shared" si="2"/>
        <v/>
      </c>
      <c r="N137" s="17" t="s">
        <v>10</v>
      </c>
      <c r="O137" s="26"/>
    </row>
    <row r="138" spans="2:15" x14ac:dyDescent="0.25">
      <c r="B138" s="25"/>
      <c r="C138" s="2"/>
      <c r="D138" s="2" t="s">
        <v>6</v>
      </c>
      <c r="E138" s="2" t="str">
        <f>IF(C138="","",SUM(C$3:$C138))</f>
        <v/>
      </c>
      <c r="F138" s="2" t="s">
        <v>6</v>
      </c>
      <c r="G138" s="3" t="str">
        <f>IF(C138="","",(C138/Feuil1!$N$2)*100)</f>
        <v/>
      </c>
      <c r="H138" s="2" t="s">
        <v>10</v>
      </c>
      <c r="I138" s="3" t="str">
        <f>IF(C138="","",(E138/Feuil1!$N$2)*100)</f>
        <v/>
      </c>
      <c r="J138" s="17" t="s">
        <v>10</v>
      </c>
      <c r="K138" s="17" t="str">
        <f>IF(C138="","",Feuil1!$N$2 - Feuil2!E138)</f>
        <v/>
      </c>
      <c r="L138" s="17" t="s">
        <v>6</v>
      </c>
      <c r="M138" s="42" t="str">
        <f t="shared" si="2"/>
        <v/>
      </c>
      <c r="N138" s="17" t="s">
        <v>10</v>
      </c>
      <c r="O138" s="26"/>
    </row>
    <row r="139" spans="2:15" ht="15.75" thickBot="1" x14ac:dyDescent="0.3">
      <c r="B139" s="18"/>
      <c r="C139" s="19"/>
      <c r="D139" s="19" t="s">
        <v>6</v>
      </c>
      <c r="E139" s="19" t="str">
        <f>IF(C139="","",SUM(C$3:$C139))</f>
        <v/>
      </c>
      <c r="F139" s="19" t="s">
        <v>6</v>
      </c>
      <c r="G139" s="55" t="str">
        <f>IF(C139="","",(C139/Feuil1!$N$2)*100)</f>
        <v/>
      </c>
      <c r="H139" s="19" t="s">
        <v>10</v>
      </c>
      <c r="I139" s="55" t="str">
        <f>IF(C139="","",(E139/Feuil1!$N$2)*100)</f>
        <v/>
      </c>
      <c r="J139" s="41" t="s">
        <v>10</v>
      </c>
      <c r="K139" s="41" t="str">
        <f>IF(C139="","",Feuil1!$N$2 - Feuil2!E139)</f>
        <v/>
      </c>
      <c r="L139" s="41" t="s">
        <v>6</v>
      </c>
      <c r="M139" s="56" t="str">
        <f t="shared" si="2"/>
        <v/>
      </c>
      <c r="N139" s="41" t="s">
        <v>10</v>
      </c>
      <c r="O139" s="20"/>
    </row>
  </sheetData>
  <mergeCells count="1">
    <mergeCell ref="K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Egis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NDENDET Jean-Davy</dc:creator>
  <cp:lastModifiedBy>NDENDET Jean-Davy</cp:lastModifiedBy>
  <dcterms:created xsi:type="dcterms:W3CDTF">2019-05-27T13:35:31Z</dcterms:created>
  <dcterms:modified xsi:type="dcterms:W3CDTF">2019-06-03T12:37:40Z</dcterms:modified>
</cp:coreProperties>
</file>