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GMP\Rapport Activité\2019\PLAN D'ACTION 2019\"/>
    </mc:Choice>
  </mc:AlternateContent>
  <xr:revisionPtr revIDLastSave="0" documentId="13_ncr:1_{8CA8C500-FC2E-4465-AD84-983D86F7BAFB}" xr6:coauthVersionLast="40" xr6:coauthVersionMax="40" xr10:uidLastSave="{00000000-0000-0000-0000-000000000000}"/>
  <bookViews>
    <workbookView xWindow="-120" yWindow="-120" windowWidth="20730" windowHeight="11760" xr2:uid="{75549BFA-8E34-478D-8C91-E9FE307F6F95}"/>
  </bookViews>
  <sheets>
    <sheet name="TES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J15" i="1"/>
  <c r="B16" i="1"/>
  <c r="B15" i="1"/>
  <c r="J13" i="1"/>
  <c r="I11" i="1"/>
  <c r="E11" i="1"/>
  <c r="C4" i="1"/>
  <c r="C20" i="1" s="1"/>
  <c r="J23" i="1"/>
  <c r="J22" i="1"/>
  <c r="C22" i="1"/>
  <c r="J21" i="1"/>
  <c r="J20" i="1"/>
  <c r="J28" i="1"/>
  <c r="H13" i="1"/>
  <c r="G12" i="1"/>
  <c r="G11" i="1"/>
  <c r="H10" i="1"/>
  <c r="G9" i="1"/>
  <c r="F8" i="1"/>
  <c r="F21" i="1" s="1"/>
  <c r="E8" i="1"/>
  <c r="E21" i="1" s="1"/>
  <c r="D8" i="1"/>
  <c r="D21" i="1" s="1"/>
  <c r="I7" i="1"/>
  <c r="I15" i="1" s="1"/>
  <c r="H6" i="1"/>
  <c r="G4" i="1"/>
  <c r="G15" i="1" s="1"/>
  <c r="H3" i="1"/>
  <c r="H15" i="1" s="1"/>
  <c r="C25" i="1"/>
  <c r="E16" i="1"/>
  <c r="C16" i="1"/>
  <c r="H25" i="1"/>
  <c r="C27" i="1"/>
  <c r="G25" i="1"/>
  <c r="E25" i="1"/>
  <c r="F26" i="1"/>
  <c r="D16" i="1"/>
  <c r="I16" i="1"/>
  <c r="J27" i="1"/>
  <c r="D25" i="1"/>
  <c r="D26" i="1"/>
  <c r="I26" i="1"/>
  <c r="I25" i="1"/>
  <c r="F25" i="1"/>
  <c r="G27" i="1"/>
  <c r="H16" i="1"/>
  <c r="F16" i="1"/>
  <c r="G26" i="1"/>
  <c r="E26" i="1"/>
  <c r="J26" i="1"/>
  <c r="J25" i="1"/>
  <c r="F27" i="1"/>
  <c r="J16" i="1"/>
  <c r="C26" i="1"/>
  <c r="H26" i="1"/>
  <c r="G16" i="1"/>
  <c r="D15" i="1" l="1"/>
  <c r="C15" i="1"/>
  <c r="C21" i="1"/>
  <c r="C23" i="1"/>
  <c r="F15" i="1"/>
  <c r="E15" i="1"/>
  <c r="K16" i="1"/>
  <c r="I21" i="1"/>
  <c r="H21" i="1"/>
  <c r="G22" i="1"/>
  <c r="H28" i="1"/>
  <c r="I28" i="1"/>
  <c r="F20" i="1"/>
  <c r="I22" i="1"/>
  <c r="K25" i="1"/>
  <c r="C28" i="1"/>
  <c r="H22" i="1"/>
  <c r="E28" i="1"/>
  <c r="G20" i="1"/>
  <c r="E22" i="1"/>
  <c r="H23" i="1"/>
  <c r="F28" i="1"/>
  <c r="D20" i="1"/>
  <c r="H20" i="1"/>
  <c r="G21" i="1"/>
  <c r="F22" i="1"/>
  <c r="E23" i="1"/>
  <c r="I23" i="1"/>
  <c r="D28" i="1"/>
  <c r="D22" i="1"/>
  <c r="G23" i="1"/>
  <c r="D23" i="1"/>
  <c r="G28" i="1"/>
  <c r="E20" i="1"/>
  <c r="I20" i="1"/>
  <c r="F23" i="1"/>
  <c r="E27" i="1"/>
  <c r="D27" i="1"/>
  <c r="I27" i="1"/>
  <c r="H27" i="1"/>
  <c r="K15" i="1" l="1"/>
  <c r="K26" i="1"/>
  <c r="K21" i="1"/>
  <c r="K22" i="1"/>
  <c r="K23" i="1"/>
  <c r="K27" i="1"/>
  <c r="K20" i="1"/>
  <c r="K28" i="1"/>
</calcChain>
</file>

<file path=xl/sharedStrings.xml><?xml version="1.0" encoding="utf-8"?>
<sst xmlns="http://schemas.openxmlformats.org/spreadsheetml/2006/main" count="32" uniqueCount="24">
  <si>
    <t>B.S</t>
  </si>
  <si>
    <t>A.A</t>
  </si>
  <si>
    <t>N.S</t>
  </si>
  <si>
    <t>R.G</t>
  </si>
  <si>
    <t>R.G/A.A</t>
  </si>
  <si>
    <t>R.G/N.S</t>
  </si>
  <si>
    <t>N.S/A.A</t>
  </si>
  <si>
    <t>Prévues</t>
  </si>
  <si>
    <t>Réalisées</t>
  </si>
  <si>
    <t>Critère2</t>
  </si>
  <si>
    <t>Critère1</t>
  </si>
  <si>
    <t>Les prévisions doivent corresondre au nombre de cases remplies</t>
  </si>
  <si>
    <t>Les réalisation doivent corresondre au nombre de cases en couleur Bleu</t>
  </si>
  <si>
    <t>Les prévisions par identifiant doivent corresondre au nombre de cases contenant la condition liée au critère1</t>
  </si>
  <si>
    <t>Les réalisation par identifiant doivent corresondre au nombre de cases contenant la condition liée au critère1 et en même temps le critère2</t>
  </si>
  <si>
    <t>D1</t>
  </si>
  <si>
    <t>D2</t>
  </si>
  <si>
    <t>D3</t>
  </si>
  <si>
    <t>D4</t>
  </si>
  <si>
    <t>D5</t>
  </si>
  <si>
    <t>D6</t>
  </si>
  <si>
    <t>D7</t>
  </si>
  <si>
    <t>D8</t>
  </si>
  <si>
    <t>C'est à ce niveau qu'il faudra intervenir, 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</si>
</sst>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3" fontId="2" fillId="0" borderId="0" xfId="1" applyFont="1"/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3" fontId="2" fillId="0" borderId="0" xfId="0" applyNumberFormat="1" applyFont="1"/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81"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definedNames>
      <definedName name="CountCcolor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4915-FBFF-4BC1-A62B-77BC656A06AE}">
  <dimension ref="A1:M36"/>
  <sheetViews>
    <sheetView tabSelected="1" zoomScale="70" zoomScaleNormal="70" workbookViewId="0">
      <selection activeCell="L11" sqref="L11"/>
    </sheetView>
  </sheetViews>
  <sheetFormatPr baseColWidth="10" defaultColWidth="84.42578125" defaultRowHeight="12" x14ac:dyDescent="0.2"/>
  <cols>
    <col min="1" max="1" width="16" style="1" customWidth="1"/>
    <col min="2" max="2" width="11.42578125" style="1" customWidth="1"/>
    <col min="3" max="10" width="11.28515625" style="1" customWidth="1"/>
    <col min="11" max="11" width="9.140625" style="4" customWidth="1"/>
    <col min="12" max="12" width="39.140625" style="28" customWidth="1"/>
    <col min="13" max="13" width="43.140625" style="1" customWidth="1"/>
    <col min="14" max="16384" width="84.42578125" style="1"/>
  </cols>
  <sheetData>
    <row r="1" spans="2:12" ht="23.25" customHeight="1" x14ac:dyDescent="0.2">
      <c r="C1" s="26" t="s">
        <v>10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1"/>
    </row>
    <row r="2" spans="2:12" ht="24" customHeight="1" x14ac:dyDescent="0.2">
      <c r="C2" s="27" t="s">
        <v>15</v>
      </c>
      <c r="D2" s="27" t="s">
        <v>16</v>
      </c>
      <c r="E2" s="27" t="s">
        <v>17</v>
      </c>
      <c r="F2" s="27" t="s">
        <v>18</v>
      </c>
      <c r="G2" s="27" t="s">
        <v>19</v>
      </c>
      <c r="H2" s="27" t="s">
        <v>20</v>
      </c>
      <c r="I2" s="27" t="s">
        <v>21</v>
      </c>
      <c r="J2" s="27" t="s">
        <v>22</v>
      </c>
    </row>
    <row r="3" spans="2:12" ht="22.5" customHeight="1" x14ac:dyDescent="0.2">
      <c r="C3" s="6"/>
      <c r="D3" s="5"/>
      <c r="E3" s="5"/>
      <c r="F3" s="5"/>
      <c r="G3" s="5"/>
      <c r="H3" s="2" t="str">
        <f>+F1</f>
        <v>N.S</v>
      </c>
      <c r="I3" s="6"/>
      <c r="J3" s="7"/>
    </row>
    <row r="4" spans="2:12" ht="22.5" customHeight="1" x14ac:dyDescent="0.2">
      <c r="C4" s="25" t="str">
        <f>+D1</f>
        <v>B.S</v>
      </c>
      <c r="D4" s="5"/>
      <c r="E4" s="5"/>
      <c r="F4" s="5"/>
      <c r="G4" s="2" t="str">
        <f>+F1</f>
        <v>N.S</v>
      </c>
      <c r="H4" s="6"/>
      <c r="I4" s="6"/>
      <c r="J4" s="7"/>
    </row>
    <row r="5" spans="2:12" ht="22.5" customHeight="1" x14ac:dyDescent="0.2">
      <c r="C5" s="5"/>
      <c r="D5" s="5"/>
      <c r="E5" s="5"/>
      <c r="F5" s="5"/>
      <c r="G5" s="5"/>
      <c r="H5" s="5"/>
      <c r="I5" s="5"/>
      <c r="J5" s="5"/>
    </row>
    <row r="6" spans="2:12" ht="22.5" customHeight="1" x14ac:dyDescent="0.2">
      <c r="C6" s="11" t="str">
        <f>+D1</f>
        <v>B.S</v>
      </c>
      <c r="D6" s="5"/>
      <c r="E6" s="5"/>
      <c r="F6" s="5"/>
      <c r="G6" s="5"/>
      <c r="H6" s="11" t="str">
        <f>+D1</f>
        <v>B.S</v>
      </c>
      <c r="I6" s="5"/>
      <c r="J6" s="5"/>
    </row>
    <row r="7" spans="2:12" ht="22.5" customHeight="1" x14ac:dyDescent="0.2">
      <c r="C7" s="5"/>
      <c r="D7" s="5"/>
      <c r="E7" s="5"/>
      <c r="F7" s="5"/>
      <c r="G7" s="5"/>
      <c r="H7" s="5"/>
      <c r="I7" s="2" t="str">
        <f>+D1</f>
        <v>B.S</v>
      </c>
      <c r="J7" s="7"/>
    </row>
    <row r="8" spans="2:12" ht="22.5" customHeight="1" x14ac:dyDescent="0.2">
      <c r="C8" s="9"/>
      <c r="D8" s="2" t="str">
        <f>+F1</f>
        <v>N.S</v>
      </c>
      <c r="E8" s="11" t="str">
        <f>+E1</f>
        <v>A.A</v>
      </c>
      <c r="F8" s="2" t="str">
        <f>+G1</f>
        <v>R.G</v>
      </c>
      <c r="G8" s="5"/>
      <c r="H8" s="5"/>
      <c r="I8" s="5"/>
      <c r="J8" s="5"/>
    </row>
    <row r="9" spans="2:12" ht="22.5" customHeight="1" x14ac:dyDescent="0.2">
      <c r="C9" s="9"/>
      <c r="D9" s="5"/>
      <c r="E9" s="5"/>
      <c r="F9" s="5"/>
      <c r="G9" s="2" t="str">
        <f>+E1</f>
        <v>A.A</v>
      </c>
      <c r="H9" s="5"/>
      <c r="I9" s="5"/>
      <c r="J9" s="5"/>
    </row>
    <row r="10" spans="2:12" ht="22.5" customHeight="1" x14ac:dyDescent="0.2">
      <c r="C10" s="9"/>
      <c r="D10" s="5"/>
      <c r="E10" s="5"/>
      <c r="F10" s="5"/>
      <c r="G10" s="5"/>
      <c r="H10" s="2" t="str">
        <f>+D1</f>
        <v>B.S</v>
      </c>
      <c r="I10" s="5"/>
      <c r="J10" s="5"/>
    </row>
    <row r="11" spans="2:12" ht="22.5" customHeight="1" x14ac:dyDescent="0.2">
      <c r="C11" s="5"/>
      <c r="D11" s="5"/>
      <c r="E11" s="11" t="str">
        <f>+J1</f>
        <v>N.S/A.A</v>
      </c>
      <c r="F11" s="5"/>
      <c r="G11" s="2" t="str">
        <f>+G1</f>
        <v>R.G</v>
      </c>
      <c r="H11" s="9"/>
      <c r="I11" s="25" t="str">
        <f>+I1</f>
        <v>R.G/N.S</v>
      </c>
      <c r="J11" s="9"/>
    </row>
    <row r="12" spans="2:12" ht="22.5" customHeight="1" x14ac:dyDescent="0.2">
      <c r="C12" s="5"/>
      <c r="D12" s="5"/>
      <c r="E12" s="5"/>
      <c r="F12" s="5"/>
      <c r="G12" s="2" t="str">
        <f>+G1</f>
        <v>R.G</v>
      </c>
      <c r="H12" s="5"/>
      <c r="I12" s="5"/>
      <c r="J12" s="5"/>
    </row>
    <row r="13" spans="2:12" ht="22.5" customHeight="1" x14ac:dyDescent="0.2">
      <c r="C13" s="5"/>
      <c r="D13" s="5"/>
      <c r="E13" s="5"/>
      <c r="F13" s="5"/>
      <c r="G13" s="5"/>
      <c r="H13" s="2" t="str">
        <f>+D1</f>
        <v>B.S</v>
      </c>
      <c r="I13" s="5"/>
      <c r="J13" s="11" t="str">
        <f>+I1</f>
        <v>R.G/N.S</v>
      </c>
    </row>
    <row r="14" spans="2:12" ht="22.5" customHeight="1" x14ac:dyDescent="0.2">
      <c r="C14" s="5"/>
      <c r="D14" s="5"/>
      <c r="E14" s="5"/>
      <c r="F14" s="5"/>
      <c r="G14" s="5"/>
      <c r="H14" s="5"/>
      <c r="I14" s="5"/>
      <c r="J14" s="5"/>
    </row>
    <row r="15" spans="2:12" ht="22.5" customHeight="1" x14ac:dyDescent="0.2">
      <c r="B15" s="14" t="str">
        <f>+A20</f>
        <v>Prévues</v>
      </c>
      <c r="C15" s="10">
        <f>COUNTIF(C3:C14,"&lt;&gt;")</f>
        <v>2</v>
      </c>
      <c r="D15" s="10">
        <f t="shared" ref="D15:J15" si="0">COUNTIF(D3:D14,"&lt;&gt;")</f>
        <v>1</v>
      </c>
      <c r="E15" s="10">
        <f t="shared" si="0"/>
        <v>2</v>
      </c>
      <c r="F15" s="10">
        <f t="shared" si="0"/>
        <v>1</v>
      </c>
      <c r="G15" s="10">
        <f t="shared" si="0"/>
        <v>4</v>
      </c>
      <c r="H15" s="10">
        <f t="shared" si="0"/>
        <v>4</v>
      </c>
      <c r="I15" s="10">
        <f t="shared" si="0"/>
        <v>2</v>
      </c>
      <c r="J15" s="10">
        <f t="shared" si="0"/>
        <v>1</v>
      </c>
      <c r="K15" s="3">
        <f>SUM(C15:J15)</f>
        <v>17</v>
      </c>
      <c r="L15" s="30" t="s">
        <v>11</v>
      </c>
    </row>
    <row r="16" spans="2:12" ht="22.5" customHeight="1" x14ac:dyDescent="0.2">
      <c r="B16" s="13" t="str">
        <f>+A25</f>
        <v>Réalisées</v>
      </c>
      <c r="C16" s="11">
        <f>[1]!CountCcolor(C3:C14,$D$18)</f>
        <v>1</v>
      </c>
      <c r="D16" s="11">
        <f>[1]!CountCcolor(D3:D14,$D$18)</f>
        <v>0</v>
      </c>
      <c r="E16" s="11">
        <f>[1]!CountCcolor(E3:E14,$D$18)</f>
        <v>2</v>
      </c>
      <c r="F16" s="11">
        <f>[1]!CountCcolor(F3:F14,$D$18)</f>
        <v>0</v>
      </c>
      <c r="G16" s="11">
        <f>[1]!CountCcolor(G3:G14,$D$18)</f>
        <v>0</v>
      </c>
      <c r="H16" s="11">
        <f>[1]!CountCcolor(H3:H14,$D$18)</f>
        <v>1</v>
      </c>
      <c r="I16" s="11">
        <f>[1]!CountCcolor(I3:I14,$D$18)</f>
        <v>0</v>
      </c>
      <c r="J16" s="11">
        <f>[1]!CountCcolor(J3:J14,$D$18)</f>
        <v>1</v>
      </c>
      <c r="K16" s="3">
        <f>SUM(C16:J16)</f>
        <v>5</v>
      </c>
      <c r="L16" s="29" t="s">
        <v>12</v>
      </c>
    </row>
    <row r="17" spans="1:13" x14ac:dyDescent="0.2">
      <c r="C17" s="3"/>
      <c r="D17" s="3"/>
      <c r="E17" s="4"/>
      <c r="F17" s="4"/>
      <c r="G17" s="4"/>
      <c r="H17" s="4"/>
      <c r="I17" s="4"/>
      <c r="J17" s="4"/>
    </row>
    <row r="18" spans="1:13" ht="24" customHeight="1" x14ac:dyDescent="0.2">
      <c r="C18" s="11" t="s">
        <v>9</v>
      </c>
      <c r="D18" s="11"/>
      <c r="E18" s="4"/>
      <c r="F18" s="4"/>
      <c r="G18" s="4"/>
      <c r="H18" s="4"/>
      <c r="I18" s="4"/>
      <c r="J18" s="4"/>
    </row>
    <row r="19" spans="1:13" x14ac:dyDescent="0.2">
      <c r="K19" s="1"/>
    </row>
    <row r="20" spans="1:13" ht="12.75" customHeight="1" x14ac:dyDescent="0.2">
      <c r="A20" s="33" t="s">
        <v>7</v>
      </c>
      <c r="B20" s="15" t="s">
        <v>1</v>
      </c>
      <c r="C20" s="16">
        <f>COUNTIF(C3:C14,"A.A")+COUNTIF(C3:C14,"R.G/A.A")+COUNTIF(C3:C14,"N.S/A.A")</f>
        <v>0</v>
      </c>
      <c r="D20" s="17">
        <f t="shared" ref="D20:J20" si="1">COUNTIF(D3:D14,"A.A")+COUNTIF(D3:D14,"R.G/A.A")+COUNTIF(D3:D14,"N.S/A.A")</f>
        <v>0</v>
      </c>
      <c r="E20" s="17">
        <f t="shared" si="1"/>
        <v>2</v>
      </c>
      <c r="F20" s="17">
        <f t="shared" si="1"/>
        <v>0</v>
      </c>
      <c r="G20" s="17">
        <f t="shared" si="1"/>
        <v>1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8">
        <f>SUM(C20:J20)</f>
        <v>3</v>
      </c>
      <c r="L20" s="31" t="s">
        <v>13</v>
      </c>
    </row>
    <row r="21" spans="1:13" x14ac:dyDescent="0.2">
      <c r="A21" s="34"/>
      <c r="B21" s="15" t="s">
        <v>3</v>
      </c>
      <c r="C21" s="16">
        <f t="shared" ref="C21:J21" si="2">COUNTIF(C3:C14,"R.G")+COUNTIF(C3:C14,"R.G/A.A")+COUNTIF(C3:C14,"R.G/N.S")</f>
        <v>0</v>
      </c>
      <c r="D21" s="16">
        <f t="shared" si="2"/>
        <v>0</v>
      </c>
      <c r="E21" s="16">
        <f t="shared" si="2"/>
        <v>0</v>
      </c>
      <c r="F21" s="16">
        <f t="shared" si="2"/>
        <v>1</v>
      </c>
      <c r="G21" s="16">
        <f t="shared" si="2"/>
        <v>2</v>
      </c>
      <c r="H21" s="16">
        <f t="shared" si="2"/>
        <v>0</v>
      </c>
      <c r="I21" s="16">
        <f t="shared" si="2"/>
        <v>1</v>
      </c>
      <c r="J21" s="16">
        <f t="shared" si="2"/>
        <v>1</v>
      </c>
      <c r="K21" s="18">
        <f>SUM(C21:J21)</f>
        <v>5</v>
      </c>
      <c r="L21" s="31"/>
    </row>
    <row r="22" spans="1:13" x14ac:dyDescent="0.2">
      <c r="A22" s="34"/>
      <c r="B22" s="15" t="s">
        <v>2</v>
      </c>
      <c r="C22" s="17">
        <f>COUNTIF(C3:C14,"N.S")+COUNTIF(C3:C14,"R.G/N.S")+COUNTIF(C3:C14,"N.S/A.A")</f>
        <v>0</v>
      </c>
      <c r="D22" s="17">
        <f t="shared" ref="D22:J22" si="3">COUNTIF(D3:D14,"N.S")+COUNTIF(D3:D14,"R.G/N.S")+COUNTIF(D3:D14,"N.S/A.A")</f>
        <v>1</v>
      </c>
      <c r="E22" s="17">
        <f t="shared" si="3"/>
        <v>1</v>
      </c>
      <c r="F22" s="17">
        <f t="shared" si="3"/>
        <v>0</v>
      </c>
      <c r="G22" s="17">
        <f t="shared" si="3"/>
        <v>1</v>
      </c>
      <c r="H22" s="17">
        <f t="shared" si="3"/>
        <v>1</v>
      </c>
      <c r="I22" s="17">
        <f t="shared" si="3"/>
        <v>1</v>
      </c>
      <c r="J22" s="17">
        <f t="shared" si="3"/>
        <v>1</v>
      </c>
      <c r="K22" s="18">
        <f>SUM(C22:J22)</f>
        <v>6</v>
      </c>
      <c r="L22" s="31"/>
    </row>
    <row r="23" spans="1:13" x14ac:dyDescent="0.2">
      <c r="A23" s="35"/>
      <c r="B23" s="15" t="s">
        <v>0</v>
      </c>
      <c r="C23" s="17">
        <f>COUNTIF(C3:C14,"B.S")</f>
        <v>2</v>
      </c>
      <c r="D23" s="17">
        <f t="shared" ref="D23:J23" si="4">COUNTIF(D3:D14,"B.S")</f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3</v>
      </c>
      <c r="I23" s="17">
        <f t="shared" si="4"/>
        <v>1</v>
      </c>
      <c r="J23" s="17">
        <f t="shared" si="4"/>
        <v>0</v>
      </c>
      <c r="K23" s="18">
        <f>SUM(C23:J23)</f>
        <v>6</v>
      </c>
      <c r="L23" s="31"/>
    </row>
    <row r="24" spans="1:13" x14ac:dyDescent="0.2">
      <c r="C24" s="19"/>
      <c r="D24" s="19"/>
      <c r="E24" s="19"/>
      <c r="F24" s="19"/>
      <c r="G24" s="19"/>
      <c r="H24" s="19"/>
      <c r="I24" s="19"/>
      <c r="J24" s="19"/>
      <c r="K24" s="3"/>
    </row>
    <row r="25" spans="1:13" x14ac:dyDescent="0.2">
      <c r="A25" s="36" t="s">
        <v>8</v>
      </c>
      <c r="B25" s="20" t="s">
        <v>1</v>
      </c>
      <c r="C25" s="21">
        <f>COUNTIF($C$3:$C$14,"A.A")+COUNTIF($C$3:$C$14,"R.G/A.A")+COUNTIF($C$3:$C$14,"N.S/A.A")+[1]!CountCcolor($C$3:$C$14,$D$18)</f>
        <v>1</v>
      </c>
      <c r="D25" s="21">
        <f>COUNTIF($C$3:$C$14,"A.A")+COUNTIF($C$3:$C$14,"R.G/A.A")+COUNTIF($C$3:$C$14,"N.S/A.A")+[1]!CountCcolor($C$3:$C$14,$D$18)</f>
        <v>1</v>
      </c>
      <c r="E25" s="21">
        <f>COUNTIF($C$3:$C$14,"A.A")+COUNTIF($C$3:$C$14,"R.G/A.A")+COUNTIF($C$3:$C$14,"N.S/A.A")+[1]!CountCcolor($C$3:$C$14,$D$18)</f>
        <v>1</v>
      </c>
      <c r="F25" s="21">
        <f>COUNTIF($C$3:$C$14,"A.A")+COUNTIF($C$3:$C$14,"R.G/A.A")+COUNTIF($C$3:$C$14,"N.S/A.A")+[1]!CountCcolor($C$3:$C$14,$D$18)</f>
        <v>1</v>
      </c>
      <c r="G25" s="21">
        <f>COUNTIF($C$3:$C$14,"A.A")+COUNTIF($C$3:$C$14,"R.G/A.A")+COUNTIF($C$3:$C$14,"N.S/A.A")+[1]!CountCcolor($C$3:$C$14,$D$18)</f>
        <v>1</v>
      </c>
      <c r="H25" s="21">
        <f>COUNTIF($C$3:$C$14,"A.A")+COUNTIF($C$3:$C$14,"R.G/A.A")+COUNTIF($C$3:$C$14,"N.S/A.A")+[1]!CountCcolor($C$3:$C$14,$D$18)</f>
        <v>1</v>
      </c>
      <c r="I25" s="21">
        <f>COUNTIF($C$3:$C$14,"A.A")+COUNTIF($C$3:$C$14,"R.G/A.A")+COUNTIF($C$3:$C$14,"N.S/A.A")+[1]!CountCcolor($C$3:$C$14,$D$18)</f>
        <v>1</v>
      </c>
      <c r="J25" s="21">
        <f>COUNTIF($C$3:$C$14,"A.A")+COUNTIF($C$3:$C$14,"R.G/A.A")+COUNTIF($C$3:$C$14,"N.S/A.A")+[1]!CountCcolor($C$3:$C$14,$D$18)</f>
        <v>1</v>
      </c>
      <c r="K25" s="22">
        <f>SUM(C25:I25)</f>
        <v>7</v>
      </c>
      <c r="L25" s="32" t="s">
        <v>14</v>
      </c>
      <c r="M25" s="39" t="s">
        <v>23</v>
      </c>
    </row>
    <row r="26" spans="1:13" x14ac:dyDescent="0.2">
      <c r="A26" s="37"/>
      <c r="B26" s="20" t="s">
        <v>3</v>
      </c>
      <c r="C26" s="21">
        <f>COUNTIF($C$3:$C$14,"R.G")+COUNTIF($C$3:$C$14,"R.G/A.A")+COUNTIF($C$3:$C$14,"R.G/N.S")+[1]!CountCcolor($C$3:$C$14,$D$18)</f>
        <v>1</v>
      </c>
      <c r="D26" s="21">
        <f>COUNTIF($C$3:$C$14,"R.G")+COUNTIF($C$3:$C$14,"R.G/A.A")+COUNTIF($C$3:$C$14,"R.G/N.S")+[1]!CountCcolor($C$3:$C$14,$D$18)</f>
        <v>1</v>
      </c>
      <c r="E26" s="21">
        <f>COUNTIF($C$3:$C$14,"R.G")+COUNTIF($C$3:$C$14,"R.G/A.A")+COUNTIF($C$3:$C$14,"R.G/N.S")+[1]!CountCcolor($C$3:$C$14,$D$18)</f>
        <v>1</v>
      </c>
      <c r="F26" s="21">
        <f>COUNTIF($C$3:$C$14,"R.G")+COUNTIF($C$3:$C$14,"R.G/A.A")+COUNTIF($C$3:$C$14,"R.G/N.S")+[1]!CountCcolor($C$3:$C$14,$D$18)</f>
        <v>1</v>
      </c>
      <c r="G26" s="21">
        <f>COUNTIF($C$3:$C$14,"R.G")+COUNTIF($C$3:$C$14,"R.G/A.A")+COUNTIF($C$3:$C$14,"R.G/N.S")+[1]!CountCcolor($C$3:$C$14,$D$18)</f>
        <v>1</v>
      </c>
      <c r="H26" s="21">
        <f>COUNTIF($C$3:$C$14,"R.G")+COUNTIF($C$3:$C$14,"R.G/A.A")+COUNTIF($C$3:$C$14,"R.G/N.S")+[1]!CountCcolor($C$3:$C$14,$D$18)</f>
        <v>1</v>
      </c>
      <c r="I26" s="21">
        <f>COUNTIF($C$3:$C$14,"R.G")+COUNTIF($C$3:$C$14,"R.G/A.A")+COUNTIF($C$3:$C$14,"R.G/N.S")+[1]!CountCcolor($C$3:$C$14,$D$18)</f>
        <v>1</v>
      </c>
      <c r="J26" s="21">
        <f>COUNTIF($C$3:$C$14,"R.G")+COUNTIF($C$3:$C$14,"R.G/A.A")+COUNTIF($C$3:$C$14,"R.G/N.S")+[1]!CountCcolor($C$3:$C$14,$D$18)</f>
        <v>1</v>
      </c>
      <c r="K26" s="22">
        <f>SUM(C26:I26)</f>
        <v>7</v>
      </c>
      <c r="L26" s="32"/>
      <c r="M26" s="39"/>
    </row>
    <row r="27" spans="1:13" x14ac:dyDescent="0.2">
      <c r="A27" s="37"/>
      <c r="B27" s="20" t="s">
        <v>2</v>
      </c>
      <c r="C27" s="21">
        <f>COUNTIF(C3:C14,"N.S")+COUNTIF(C3:C14,"R.G/N.S")+COUNTIF(C3:C14,"N.S/A.A")+[1]!CountCcolor(C3:C14,$D$18)</f>
        <v>1</v>
      </c>
      <c r="D27" s="21">
        <f>COUNTIF(D3:D14,"N.S")+COUNTIF(D3:D14,"R.G/N.S")+COUNTIF(D3:D14,"N.S/A.A")+[1]!CountCcolor(D3:D14,$D$18)</f>
        <v>1</v>
      </c>
      <c r="E27" s="21">
        <f>COUNTIF(E3:E14,"N.S")+COUNTIF(E3:E14,"R.G/N.S")+COUNTIF(E3:E14,"N.S/A.A")+[1]!CountCcolor(E3:E14,$D$18)</f>
        <v>3</v>
      </c>
      <c r="F27" s="21">
        <f>COUNTIF(F3:F14,"N.S")+COUNTIF(F3:F14,"R.G/N.S")+COUNTIF(F3:F14,"N.S/A.A")+[1]!CountCcolor(F3:F14,$D$18)</f>
        <v>0</v>
      </c>
      <c r="G27" s="21">
        <f>COUNTIF(G3:G14,"N.S")+COUNTIF(G3:G14,"R.G/N.S")+COUNTIF(G3:G14,"N.S/A.A")+[1]!CountCcolor(G3:G14,$D$18)</f>
        <v>1</v>
      </c>
      <c r="H27" s="21">
        <f>COUNTIF(H3:H14,"N.S")+COUNTIF(H3:H14,"R.G/N.S")+COUNTIF(H3:H14,"N.S/A.A")+[1]!CountCcolor(H3:H14,$D$18)</f>
        <v>2</v>
      </c>
      <c r="I27" s="21">
        <f>COUNTIF(I3:I14,"N.S")+COUNTIF(I3:I14,"R.G/N.S")+COUNTIF(I3:I14,"N.S/A.A")+[1]!CountCcolor(I3:I14,$D$18)</f>
        <v>1</v>
      </c>
      <c r="J27" s="21">
        <f>COUNTIF(J3:J14,"N.S")+COUNTIF(J3:J14,"R.G/N.S")+COUNTIF(J3:J14,"N.S/A.A")+[1]!CountCcolor(J3:J14,$D$18)</f>
        <v>2</v>
      </c>
      <c r="K27" s="22">
        <f>SUM(C27:I27)</f>
        <v>9</v>
      </c>
      <c r="L27" s="32"/>
      <c r="M27" s="39"/>
    </row>
    <row r="28" spans="1:13" x14ac:dyDescent="0.2">
      <c r="A28" s="38"/>
      <c r="B28" s="20" t="s">
        <v>0</v>
      </c>
      <c r="C28" s="21">
        <f>COUNTIFS(C4:C15,"N.S")+COUNTIFS(C4:C15,"R.G/N.S")</f>
        <v>0</v>
      </c>
      <c r="D28" s="21">
        <f t="shared" ref="D28:J28" si="5">COUNTIFS(D4:D15,"N.S")+COUNTIFS(D4:D15,"R.G/N.S")</f>
        <v>1</v>
      </c>
      <c r="E28" s="21">
        <f t="shared" si="5"/>
        <v>0</v>
      </c>
      <c r="F28" s="21">
        <f t="shared" si="5"/>
        <v>0</v>
      </c>
      <c r="G28" s="21">
        <f t="shared" si="5"/>
        <v>1</v>
      </c>
      <c r="H28" s="21">
        <f t="shared" si="5"/>
        <v>0</v>
      </c>
      <c r="I28" s="21">
        <f t="shared" si="5"/>
        <v>1</v>
      </c>
      <c r="J28" s="21">
        <f t="shared" si="5"/>
        <v>1</v>
      </c>
      <c r="K28" s="22">
        <f>SUM(C28:I28)</f>
        <v>3</v>
      </c>
      <c r="L28" s="32"/>
      <c r="M28" s="39"/>
    </row>
    <row r="29" spans="1:13" x14ac:dyDescent="0.2">
      <c r="C29" s="19"/>
      <c r="D29" s="19"/>
      <c r="E29" s="19"/>
      <c r="F29" s="19"/>
      <c r="G29" s="19"/>
      <c r="H29" s="19"/>
      <c r="I29" s="19"/>
      <c r="J29" s="19"/>
      <c r="K29" s="8"/>
    </row>
    <row r="30" spans="1:13" x14ac:dyDescent="0.2">
      <c r="C30" s="19"/>
      <c r="D30" s="19"/>
      <c r="E30" s="19"/>
      <c r="F30" s="19"/>
      <c r="G30" s="19"/>
      <c r="H30" s="19"/>
      <c r="I30" s="19"/>
      <c r="J30" s="19"/>
      <c r="K30" s="23"/>
    </row>
    <row r="32" spans="1:13" x14ac:dyDescent="0.2">
      <c r="A32" s="12"/>
    </row>
    <row r="33" spans="1:3" x14ac:dyDescent="0.2">
      <c r="A33" s="12"/>
    </row>
    <row r="34" spans="1:3" x14ac:dyDescent="0.2">
      <c r="A34" s="24"/>
    </row>
    <row r="36" spans="1:3" x14ac:dyDescent="0.2">
      <c r="C36" s="12"/>
    </row>
  </sheetData>
  <mergeCells count="5">
    <mergeCell ref="L20:L23"/>
    <mergeCell ref="L25:L28"/>
    <mergeCell ref="A20:A23"/>
    <mergeCell ref="A25:A28"/>
    <mergeCell ref="M25:M28"/>
  </mergeCells>
  <conditionalFormatting sqref="C12:G13 C3:G3 C4:F4 C14">
    <cfRule type="cellIs" dxfId="80" priority="121" operator="equal">
      <formula>#REF!</formula>
    </cfRule>
    <cfRule type="cellIs" dxfId="79" priority="122" operator="equal">
      <formula>#REF!</formula>
    </cfRule>
    <cfRule type="cellIs" dxfId="78" priority="123" operator="equal">
      <formula>#REF!</formula>
    </cfRule>
  </conditionalFormatting>
  <conditionalFormatting sqref="C8:C10 F14:J14 C7:G7 C5:J5 H4:I4 C12:J12 E9:J10 I3 C14 D6:G6 F8:J8 I6:J6 C11:D11 F11:H11 C13:I13 J11">
    <cfRule type="cellIs" dxfId="77" priority="118" operator="equal">
      <formula>#REF!</formula>
    </cfRule>
    <cfRule type="cellIs" dxfId="76" priority="119" operator="equal">
      <formula>#REF!</formula>
    </cfRule>
    <cfRule type="cellIs" dxfId="75" priority="120" operator="equal">
      <formula>#REF!</formula>
    </cfRule>
  </conditionalFormatting>
  <conditionalFormatting sqref="D8:D10">
    <cfRule type="cellIs" dxfId="74" priority="103" operator="equal">
      <formula>#REF!</formula>
    </cfRule>
    <cfRule type="cellIs" dxfId="73" priority="104" operator="equal">
      <formula>#REF!</formula>
    </cfRule>
    <cfRule type="cellIs" dxfId="72" priority="105" operator="equal">
      <formula>#REF!</formula>
    </cfRule>
  </conditionalFormatting>
  <conditionalFormatting sqref="C16:J16">
    <cfRule type="cellIs" dxfId="71" priority="106" operator="equal">
      <formula>#REF!</formula>
    </cfRule>
    <cfRule type="cellIs" dxfId="70" priority="107" operator="equal">
      <formula>#REF!</formula>
    </cfRule>
    <cfRule type="cellIs" dxfId="69" priority="108" operator="equal">
      <formula>#REF!</formula>
    </cfRule>
  </conditionalFormatting>
  <conditionalFormatting sqref="D18">
    <cfRule type="cellIs" dxfId="68" priority="112" operator="equal">
      <formula>#REF!</formula>
    </cfRule>
    <cfRule type="cellIs" dxfId="67" priority="113" operator="equal">
      <formula>#REF!</formula>
    </cfRule>
    <cfRule type="cellIs" dxfId="66" priority="114" operator="equal">
      <formula>#REF!</formula>
    </cfRule>
  </conditionalFormatting>
  <conditionalFormatting sqref="C18">
    <cfRule type="cellIs" dxfId="65" priority="109" operator="equal">
      <formula>#REF!</formula>
    </cfRule>
    <cfRule type="cellIs" dxfId="64" priority="110" operator="equal">
      <formula>#REF!</formula>
    </cfRule>
    <cfRule type="cellIs" dxfId="63" priority="111" operator="equal">
      <formula>#REF!</formula>
    </cfRule>
  </conditionalFormatting>
  <conditionalFormatting sqref="A25:B25">
    <cfRule type="cellIs" dxfId="62" priority="91" operator="equal">
      <formula>#REF!</formula>
    </cfRule>
    <cfRule type="cellIs" dxfId="61" priority="92" operator="equal">
      <formula>#REF!</formula>
    </cfRule>
    <cfRule type="cellIs" dxfId="60" priority="93" operator="equal">
      <formula>#REF!</formula>
    </cfRule>
  </conditionalFormatting>
  <conditionalFormatting sqref="B22:B23">
    <cfRule type="cellIs" dxfId="59" priority="94" operator="equal">
      <formula>#REF!</formula>
    </cfRule>
    <cfRule type="cellIs" dxfId="58" priority="95" operator="equal">
      <formula>#REF!</formula>
    </cfRule>
    <cfRule type="cellIs" dxfId="57" priority="96" operator="equal">
      <formula>#REF!</formula>
    </cfRule>
  </conditionalFormatting>
  <conditionalFormatting sqref="B27:B28">
    <cfRule type="cellIs" dxfId="56" priority="85" operator="equal">
      <formula>#REF!</formula>
    </cfRule>
    <cfRule type="cellIs" dxfId="55" priority="86" operator="equal">
      <formula>#REF!</formula>
    </cfRule>
    <cfRule type="cellIs" dxfId="54" priority="87" operator="equal">
      <formula>#REF!</formula>
    </cfRule>
  </conditionalFormatting>
  <conditionalFormatting sqref="A20:B20">
    <cfRule type="cellIs" dxfId="53" priority="100" operator="equal">
      <formula>#REF!</formula>
    </cfRule>
    <cfRule type="cellIs" dxfId="52" priority="101" operator="equal">
      <formula>#REF!</formula>
    </cfRule>
    <cfRule type="cellIs" dxfId="51" priority="102" operator="equal">
      <formula>#REF!</formula>
    </cfRule>
  </conditionalFormatting>
  <conditionalFormatting sqref="B21">
    <cfRule type="cellIs" dxfId="50" priority="97" operator="equal">
      <formula>#REF!</formula>
    </cfRule>
    <cfRule type="cellIs" dxfId="49" priority="98" operator="equal">
      <formula>#REF!</formula>
    </cfRule>
    <cfRule type="cellIs" dxfId="48" priority="99" operator="equal">
      <formula>#REF!</formula>
    </cfRule>
  </conditionalFormatting>
  <conditionalFormatting sqref="B26">
    <cfRule type="cellIs" dxfId="44" priority="88" operator="equal">
      <formula>#REF!</formula>
    </cfRule>
    <cfRule type="cellIs" dxfId="43" priority="89" operator="equal">
      <formula>#REF!</formula>
    </cfRule>
    <cfRule type="cellIs" dxfId="42" priority="90" operator="equal">
      <formula>#REF!</formula>
    </cfRule>
  </conditionalFormatting>
  <conditionalFormatting sqref="E14">
    <cfRule type="cellIs" dxfId="41" priority="82" operator="equal">
      <formula>#REF!</formula>
    </cfRule>
    <cfRule type="cellIs" dxfId="40" priority="83" operator="equal">
      <formula>#REF!</formula>
    </cfRule>
    <cfRule type="cellIs" dxfId="39" priority="84" operator="equal">
      <formula>#REF!</formula>
    </cfRule>
  </conditionalFormatting>
  <conditionalFormatting sqref="D1:J1">
    <cfRule type="cellIs" dxfId="38" priority="70" operator="equal">
      <formula>#REF!</formula>
    </cfRule>
    <cfRule type="cellIs" dxfId="37" priority="71" operator="equal">
      <formula>#REF!</formula>
    </cfRule>
    <cfRule type="cellIs" dxfId="36" priority="72" operator="equal">
      <formula>#REF!</formula>
    </cfRule>
  </conditionalFormatting>
  <conditionalFormatting sqref="H7">
    <cfRule type="cellIs" dxfId="35" priority="76" operator="equal">
      <formula>#REF!</formula>
    </cfRule>
    <cfRule type="cellIs" dxfId="34" priority="77" operator="equal">
      <formula>#REF!</formula>
    </cfRule>
    <cfRule type="cellIs" dxfId="33" priority="78" operator="equal">
      <formula>#REF!</formula>
    </cfRule>
  </conditionalFormatting>
  <conditionalFormatting sqref="D14">
    <cfRule type="cellIs" dxfId="32" priority="73" operator="equal">
      <formula>#REF!</formula>
    </cfRule>
    <cfRule type="cellIs" dxfId="31" priority="74" operator="equal">
      <formula>#REF!</formula>
    </cfRule>
    <cfRule type="cellIs" dxfId="30" priority="75" operator="equal">
      <formula>#REF!</formula>
    </cfRule>
  </conditionalFormatting>
  <conditionalFormatting sqref="I7">
    <cfRule type="cellIs" dxfId="29" priority="34" operator="equal">
      <formula>#REF!</formula>
    </cfRule>
    <cfRule type="cellIs" dxfId="28" priority="35" operator="equal">
      <formula>#REF!</formula>
    </cfRule>
    <cfRule type="cellIs" dxfId="27" priority="36" operator="equal">
      <formula>#REF!</formula>
    </cfRule>
  </conditionalFormatting>
  <conditionalFormatting sqref="G4">
    <cfRule type="cellIs" dxfId="26" priority="31" operator="equal">
      <formula>#REF!</formula>
    </cfRule>
    <cfRule type="cellIs" dxfId="25" priority="32" operator="equal">
      <formula>#REF!</formula>
    </cfRule>
    <cfRule type="cellIs" dxfId="24" priority="33" operator="equal">
      <formula>#REF!</formula>
    </cfRule>
  </conditionalFormatting>
  <conditionalFormatting sqref="H3">
    <cfRule type="cellIs" dxfId="23" priority="28" operator="equal">
      <formula>#REF!</formula>
    </cfRule>
    <cfRule type="cellIs" dxfId="22" priority="29" operator="equal">
      <formula>#REF!</formula>
    </cfRule>
    <cfRule type="cellIs" dxfId="21" priority="30" operator="equal">
      <formula>#REF!</formula>
    </cfRule>
  </conditionalFormatting>
  <conditionalFormatting sqref="C6">
    <cfRule type="cellIs" dxfId="20" priority="16" operator="equal">
      <formula>#REF!</formula>
    </cfRule>
    <cfRule type="cellIs" dxfId="19" priority="17" operator="equal">
      <formula>#REF!</formula>
    </cfRule>
    <cfRule type="cellIs" dxfId="18" priority="18" operator="equal">
      <formula>#REF!</formula>
    </cfRule>
  </conditionalFormatting>
  <conditionalFormatting sqref="C1">
    <cfRule type="cellIs" dxfId="17" priority="19" operator="equal">
      <formula>#REF!</formula>
    </cfRule>
    <cfRule type="cellIs" dxfId="16" priority="20" operator="equal">
      <formula>#REF!</formula>
    </cfRule>
    <cfRule type="cellIs" dxfId="15" priority="21" operator="equal">
      <formula>#REF!</formula>
    </cfRule>
  </conditionalFormatting>
  <conditionalFormatting sqref="E8">
    <cfRule type="cellIs" dxfId="14" priority="13" operator="equal">
      <formula>#REF!</formula>
    </cfRule>
    <cfRule type="cellIs" dxfId="13" priority="14" operator="equal">
      <formula>#REF!</formula>
    </cfRule>
    <cfRule type="cellIs" dxfId="12" priority="15" operator="equal">
      <formula>#REF!</formula>
    </cfRule>
  </conditionalFormatting>
  <conditionalFormatting sqref="H6">
    <cfRule type="cellIs" dxfId="11" priority="10" operator="equal">
      <formula>#REF!</formula>
    </cfRule>
    <cfRule type="cellIs" dxfId="10" priority="11" operator="equal">
      <formula>#REF!</formula>
    </cfRule>
    <cfRule type="cellIs" dxfId="9" priority="12" operator="equal">
      <formula>#REF!</formula>
    </cfRule>
  </conditionalFormatting>
  <conditionalFormatting sqref="E11"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</conditionalFormatting>
  <conditionalFormatting sqref="J13">
    <cfRule type="cellIs" dxfId="5" priority="4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conditionalFormatting sqref="I11">
    <cfRule type="cellIs" dxfId="2" priority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said.bedira</dc:creator>
  <cp:lastModifiedBy>said.bedira</cp:lastModifiedBy>
  <dcterms:created xsi:type="dcterms:W3CDTF">2019-02-13T07:21:35Z</dcterms:created>
  <dcterms:modified xsi:type="dcterms:W3CDTF">2019-02-13T10:53:28Z</dcterms:modified>
</cp:coreProperties>
</file>