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0F0E0C23-04C3-4C17-9D8B-B3C2FA33B72C}" xr6:coauthVersionLast="40" xr6:coauthVersionMax="40" xr10:uidLastSave="{00000000-0000-0000-0000-000000000000}"/>
  <bookViews>
    <workbookView xWindow="-120" yWindow="-120" windowWidth="29040" windowHeight="15840" activeTab="13" xr2:uid="{00000000-000D-0000-FFFF-FFFF00000000}"/>
  </bookViews>
  <sheets>
    <sheet name="Depart tableau" sheetId="1" r:id="rId1"/>
    <sheet name="R1" sheetId="4" r:id="rId2"/>
    <sheet name="R2" sheetId="30" r:id="rId3"/>
    <sheet name="R3" sheetId="29" r:id="rId4"/>
    <sheet name="R4" sheetId="28" r:id="rId5"/>
    <sheet name="R5" sheetId="23" r:id="rId6"/>
    <sheet name="R6" sheetId="27" r:id="rId7"/>
    <sheet name="R7" sheetId="26" r:id="rId8"/>
    <sheet name="R8" sheetId="25" r:id="rId9"/>
    <sheet name="R9" sheetId="24" r:id="rId10"/>
    <sheet name="R10" sheetId="22" r:id="rId11"/>
    <sheet name="R11" sheetId="21" r:id="rId12"/>
    <sheet name="R12" sheetId="20" r:id="rId13"/>
    <sheet name="Résultat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6" l="1"/>
  <c r="F17" i="16"/>
  <c r="F18" i="16"/>
  <c r="F19" i="16"/>
  <c r="F20" i="16"/>
  <c r="F15" i="16"/>
  <c r="J13" i="16"/>
  <c r="J14" i="16"/>
  <c r="J17" i="16"/>
  <c r="J18" i="16"/>
  <c r="J19" i="16"/>
  <c r="J20" i="16"/>
  <c r="N20" i="16"/>
  <c r="N19" i="16"/>
  <c r="R14" i="16"/>
  <c r="R15" i="16"/>
  <c r="R16" i="16"/>
  <c r="R17" i="16"/>
  <c r="R18" i="16"/>
  <c r="N14" i="16"/>
  <c r="N15" i="16"/>
  <c r="N16" i="16"/>
  <c r="N13" i="16"/>
  <c r="R13" i="16"/>
  <c r="V20" i="16"/>
  <c r="V19" i="16"/>
  <c r="V18" i="16"/>
  <c r="V17" i="16"/>
  <c r="Z13" i="16"/>
  <c r="Z14" i="16"/>
  <c r="Z15" i="16"/>
  <c r="Z16" i="16"/>
  <c r="AD20" i="16"/>
  <c r="AD19" i="16"/>
  <c r="AD18" i="16"/>
  <c r="AD17" i="16"/>
  <c r="AH14" i="16"/>
  <c r="AH15" i="16"/>
  <c r="AH16" i="16"/>
  <c r="AH13" i="16"/>
  <c r="C10" i="16"/>
  <c r="B14" i="16"/>
  <c r="B16" i="16"/>
  <c r="B18" i="16"/>
  <c r="B19" i="16"/>
  <c r="B15" i="16"/>
  <c r="B13" i="16"/>
  <c r="B20" i="16"/>
  <c r="B17" i="16"/>
  <c r="O11" i="16"/>
  <c r="O10" i="16"/>
  <c r="K11" i="16"/>
  <c r="K10" i="16"/>
  <c r="G11" i="16"/>
  <c r="G10" i="16"/>
  <c r="C11" i="16"/>
  <c r="H10" i="28"/>
  <c r="D10" i="28"/>
  <c r="H10" i="29"/>
  <c r="D10" i="29"/>
  <c r="H10" i="30"/>
  <c r="D10" i="30"/>
  <c r="J27" i="30"/>
  <c r="K27" i="30" s="1"/>
  <c r="U17" i="30" s="1"/>
  <c r="I27" i="30"/>
  <c r="H27" i="30"/>
  <c r="F27" i="30"/>
  <c r="E27" i="30"/>
  <c r="G27" i="30" s="1"/>
  <c r="T17" i="30" s="1"/>
  <c r="D27" i="30"/>
  <c r="J26" i="30"/>
  <c r="I26" i="30"/>
  <c r="H26" i="30"/>
  <c r="F26" i="30"/>
  <c r="E26" i="30"/>
  <c r="D26" i="30"/>
  <c r="G26" i="30" s="1"/>
  <c r="T16" i="30" s="1"/>
  <c r="J25" i="30"/>
  <c r="I25" i="30"/>
  <c r="H25" i="30"/>
  <c r="K25" i="30" s="1"/>
  <c r="U15" i="30" s="1"/>
  <c r="F25" i="30"/>
  <c r="E25" i="30"/>
  <c r="D25" i="30"/>
  <c r="G25" i="30" s="1"/>
  <c r="T15" i="30" s="1"/>
  <c r="J24" i="30"/>
  <c r="I24" i="30"/>
  <c r="H24" i="30"/>
  <c r="F24" i="30"/>
  <c r="E24" i="30"/>
  <c r="D24" i="30"/>
  <c r="J23" i="30"/>
  <c r="I23" i="30"/>
  <c r="H23" i="30"/>
  <c r="K23" i="30" s="1"/>
  <c r="U13" i="30" s="1"/>
  <c r="F23" i="30"/>
  <c r="E23" i="30"/>
  <c r="D23" i="30"/>
  <c r="G23" i="30" s="1"/>
  <c r="T13" i="30" s="1"/>
  <c r="J22" i="30"/>
  <c r="I22" i="30"/>
  <c r="H22" i="30"/>
  <c r="F22" i="30"/>
  <c r="E22" i="30"/>
  <c r="D22" i="30"/>
  <c r="J21" i="30"/>
  <c r="I21" i="30"/>
  <c r="H21" i="30"/>
  <c r="K21" i="30" s="1"/>
  <c r="U11" i="30" s="1"/>
  <c r="F21" i="30"/>
  <c r="E21" i="30"/>
  <c r="D21" i="30"/>
  <c r="G21" i="30" s="1"/>
  <c r="T11" i="30" s="1"/>
  <c r="W17" i="30"/>
  <c r="V17" i="30"/>
  <c r="W16" i="30"/>
  <c r="V16" i="30"/>
  <c r="W15" i="30"/>
  <c r="V15" i="30"/>
  <c r="W13" i="30"/>
  <c r="V13" i="30"/>
  <c r="W11" i="30"/>
  <c r="V11" i="30"/>
  <c r="J27" i="29"/>
  <c r="I27" i="29"/>
  <c r="H27" i="29"/>
  <c r="K27" i="29" s="1"/>
  <c r="U17" i="29" s="1"/>
  <c r="F27" i="29"/>
  <c r="E27" i="29"/>
  <c r="D27" i="29"/>
  <c r="J26" i="29"/>
  <c r="I26" i="29"/>
  <c r="H26" i="29"/>
  <c r="F26" i="29"/>
  <c r="E26" i="29"/>
  <c r="G26" i="29" s="1"/>
  <c r="T16" i="29" s="1"/>
  <c r="R16" i="29" s="1"/>
  <c r="D26" i="29"/>
  <c r="J25" i="29"/>
  <c r="I25" i="29"/>
  <c r="H25" i="29"/>
  <c r="K25" i="29" s="1"/>
  <c r="U15" i="29" s="1"/>
  <c r="F25" i="29"/>
  <c r="E25" i="29"/>
  <c r="D25" i="29"/>
  <c r="G25" i="29" s="1"/>
  <c r="T15" i="29" s="1"/>
  <c r="J24" i="29"/>
  <c r="I24" i="29"/>
  <c r="H24" i="29"/>
  <c r="F24" i="29"/>
  <c r="E24" i="29"/>
  <c r="G24" i="29" s="1"/>
  <c r="D24" i="29"/>
  <c r="J23" i="29"/>
  <c r="I23" i="29"/>
  <c r="H23" i="29"/>
  <c r="F23" i="29"/>
  <c r="E23" i="29"/>
  <c r="D23" i="29"/>
  <c r="G23" i="29" s="1"/>
  <c r="T13" i="29" s="1"/>
  <c r="J22" i="29"/>
  <c r="I22" i="29"/>
  <c r="H22" i="29"/>
  <c r="K22" i="29"/>
  <c r="F22" i="29"/>
  <c r="E22" i="29"/>
  <c r="D22" i="29"/>
  <c r="G22" i="29"/>
  <c r="J21" i="29"/>
  <c r="I21" i="29"/>
  <c r="H21" i="29"/>
  <c r="K21" i="29" s="1"/>
  <c r="U11" i="29" s="1"/>
  <c r="F21" i="29"/>
  <c r="G21" i="29" s="1"/>
  <c r="T11" i="29" s="1"/>
  <c r="E21" i="29"/>
  <c r="D21" i="29"/>
  <c r="W17" i="29"/>
  <c r="V17" i="29"/>
  <c r="W16" i="29"/>
  <c r="V16" i="29"/>
  <c r="W15" i="29"/>
  <c r="V15" i="29"/>
  <c r="W13" i="29"/>
  <c r="V13" i="29"/>
  <c r="W11" i="29"/>
  <c r="V11" i="29"/>
  <c r="J27" i="28"/>
  <c r="I27" i="28"/>
  <c r="H27" i="28"/>
  <c r="K27" i="28" s="1"/>
  <c r="U17" i="28" s="1"/>
  <c r="F27" i="28"/>
  <c r="G27" i="28" s="1"/>
  <c r="T17" i="28" s="1"/>
  <c r="R17" i="28" s="1"/>
  <c r="E27" i="28"/>
  <c r="D27" i="28"/>
  <c r="J26" i="28"/>
  <c r="I26" i="28"/>
  <c r="H26" i="28"/>
  <c r="F26" i="28"/>
  <c r="E26" i="28"/>
  <c r="D26" i="28"/>
  <c r="G26" i="28" s="1"/>
  <c r="T16" i="28" s="1"/>
  <c r="J25" i="28"/>
  <c r="I25" i="28"/>
  <c r="H25" i="28"/>
  <c r="K25" i="28" s="1"/>
  <c r="U15" i="28" s="1"/>
  <c r="F25" i="28"/>
  <c r="E25" i="28"/>
  <c r="D25" i="28"/>
  <c r="J24" i="28"/>
  <c r="I24" i="28"/>
  <c r="H24" i="28"/>
  <c r="K24" i="28" s="1"/>
  <c r="F24" i="28"/>
  <c r="E24" i="28"/>
  <c r="D24" i="28"/>
  <c r="G24" i="28" s="1"/>
  <c r="J23" i="28"/>
  <c r="I23" i="28"/>
  <c r="H23" i="28"/>
  <c r="K23" i="28" s="1"/>
  <c r="U13" i="28" s="1"/>
  <c r="F23" i="28"/>
  <c r="E23" i="28"/>
  <c r="G23" i="28" s="1"/>
  <c r="T13" i="28" s="1"/>
  <c r="D23" i="28"/>
  <c r="J22" i="28"/>
  <c r="I22" i="28"/>
  <c r="K22" i="28" s="1"/>
  <c r="H22" i="28"/>
  <c r="F22" i="28"/>
  <c r="E22" i="28"/>
  <c r="D22" i="28"/>
  <c r="J21" i="28"/>
  <c r="I21" i="28"/>
  <c r="H21" i="28"/>
  <c r="F21" i="28"/>
  <c r="G21" i="28" s="1"/>
  <c r="T11" i="28" s="1"/>
  <c r="E21" i="28"/>
  <c r="D21" i="28"/>
  <c r="W17" i="28"/>
  <c r="V17" i="28"/>
  <c r="W16" i="28"/>
  <c r="V16" i="28"/>
  <c r="W15" i="28"/>
  <c r="V15" i="28"/>
  <c r="W13" i="28"/>
  <c r="V13" i="28"/>
  <c r="W11" i="28"/>
  <c r="V11" i="28"/>
  <c r="V18" i="28" s="1"/>
  <c r="P19" i="16" s="1"/>
  <c r="J27" i="27"/>
  <c r="I27" i="27"/>
  <c r="H27" i="27"/>
  <c r="F27" i="27"/>
  <c r="E27" i="27"/>
  <c r="D27" i="27"/>
  <c r="J26" i="27"/>
  <c r="I26" i="27"/>
  <c r="H26" i="27"/>
  <c r="F26" i="27"/>
  <c r="E26" i="27"/>
  <c r="D26" i="27"/>
  <c r="G26" i="27" s="1"/>
  <c r="T16" i="27" s="1"/>
  <c r="R16" i="27" s="1"/>
  <c r="J25" i="27"/>
  <c r="I25" i="27"/>
  <c r="H25" i="27"/>
  <c r="F25" i="27"/>
  <c r="E25" i="27"/>
  <c r="D25" i="27"/>
  <c r="J24" i="27"/>
  <c r="I24" i="27"/>
  <c r="K24" i="27" s="1"/>
  <c r="H24" i="27"/>
  <c r="F24" i="27"/>
  <c r="E24" i="27"/>
  <c r="G24" i="27" s="1"/>
  <c r="D24" i="27"/>
  <c r="J23" i="27"/>
  <c r="I23" i="27"/>
  <c r="H23" i="27"/>
  <c r="F23" i="27"/>
  <c r="E23" i="27"/>
  <c r="D23" i="27"/>
  <c r="G23" i="27" s="1"/>
  <c r="T13" i="27" s="1"/>
  <c r="J22" i="27"/>
  <c r="I22" i="27"/>
  <c r="H22" i="27"/>
  <c r="K22" i="27" s="1"/>
  <c r="F22" i="27"/>
  <c r="E22" i="27"/>
  <c r="D22" i="27"/>
  <c r="J21" i="27"/>
  <c r="I21" i="27"/>
  <c r="K21" i="27" s="1"/>
  <c r="U11" i="27" s="1"/>
  <c r="H21" i="27"/>
  <c r="F21" i="27"/>
  <c r="E21" i="27"/>
  <c r="D21" i="27"/>
  <c r="G21" i="27" s="1"/>
  <c r="T11" i="27" s="1"/>
  <c r="W17" i="27"/>
  <c r="V17" i="27"/>
  <c r="W16" i="27"/>
  <c r="V16" i="27"/>
  <c r="W15" i="27"/>
  <c r="V15" i="27"/>
  <c r="W13" i="27"/>
  <c r="V13" i="27"/>
  <c r="W11" i="27"/>
  <c r="V11" i="27"/>
  <c r="J27" i="26"/>
  <c r="I27" i="26"/>
  <c r="H27" i="26"/>
  <c r="F27" i="26"/>
  <c r="E27" i="26"/>
  <c r="D27" i="26"/>
  <c r="G27" i="26" s="1"/>
  <c r="T17" i="26" s="1"/>
  <c r="J26" i="26"/>
  <c r="I26" i="26"/>
  <c r="H26" i="26"/>
  <c r="K26" i="26" s="1"/>
  <c r="U16" i="26" s="1"/>
  <c r="F26" i="26"/>
  <c r="E26" i="26"/>
  <c r="D26" i="26"/>
  <c r="J25" i="26"/>
  <c r="K25" i="26" s="1"/>
  <c r="U15" i="26" s="1"/>
  <c r="I25" i="26"/>
  <c r="H25" i="26"/>
  <c r="F25" i="26"/>
  <c r="E25" i="26"/>
  <c r="G25" i="26" s="1"/>
  <c r="T15" i="26" s="1"/>
  <c r="R15" i="26" s="1"/>
  <c r="D25" i="26"/>
  <c r="J24" i="26"/>
  <c r="I24" i="26"/>
  <c r="H24" i="26"/>
  <c r="K24" i="26" s="1"/>
  <c r="F24" i="26"/>
  <c r="E24" i="26"/>
  <c r="D24" i="26"/>
  <c r="G24" i="26" s="1"/>
  <c r="J23" i="26"/>
  <c r="I23" i="26"/>
  <c r="H23" i="26"/>
  <c r="F23" i="26"/>
  <c r="E23" i="26"/>
  <c r="G23" i="26" s="1"/>
  <c r="T13" i="26" s="1"/>
  <c r="D23" i="26"/>
  <c r="J22" i="26"/>
  <c r="I22" i="26"/>
  <c r="K22" i="26"/>
  <c r="H22" i="26"/>
  <c r="F22" i="26"/>
  <c r="E22" i="26"/>
  <c r="G22" i="26"/>
  <c r="D22" i="26"/>
  <c r="J21" i="26"/>
  <c r="I21" i="26"/>
  <c r="H21" i="26"/>
  <c r="K21" i="26" s="1"/>
  <c r="U11" i="26" s="1"/>
  <c r="F21" i="26"/>
  <c r="E21" i="26"/>
  <c r="D21" i="26"/>
  <c r="G21" i="26"/>
  <c r="T11" i="26" s="1"/>
  <c r="W17" i="26"/>
  <c r="V17" i="26"/>
  <c r="W16" i="26"/>
  <c r="V16" i="26"/>
  <c r="W15" i="26"/>
  <c r="V15" i="26"/>
  <c r="W13" i="26"/>
  <c r="V13" i="26"/>
  <c r="W11" i="26"/>
  <c r="V11" i="26"/>
  <c r="J27" i="25"/>
  <c r="I27" i="25"/>
  <c r="H27" i="25"/>
  <c r="F27" i="25"/>
  <c r="E27" i="25"/>
  <c r="D27" i="25"/>
  <c r="G27" i="25" s="1"/>
  <c r="T17" i="25" s="1"/>
  <c r="J26" i="25"/>
  <c r="I26" i="25"/>
  <c r="H26" i="25"/>
  <c r="K26" i="25" s="1"/>
  <c r="U16" i="25" s="1"/>
  <c r="F26" i="25"/>
  <c r="E26" i="25"/>
  <c r="D26" i="25"/>
  <c r="G26" i="25"/>
  <c r="T16" i="25" s="1"/>
  <c r="R16" i="25" s="1"/>
  <c r="J25" i="25"/>
  <c r="I25" i="25"/>
  <c r="H25" i="25"/>
  <c r="K25" i="25" s="1"/>
  <c r="U15" i="25" s="1"/>
  <c r="F25" i="25"/>
  <c r="E25" i="25"/>
  <c r="D25" i="25"/>
  <c r="J24" i="25"/>
  <c r="I24" i="25"/>
  <c r="H24" i="25"/>
  <c r="K24" i="25" s="1"/>
  <c r="F24" i="25"/>
  <c r="E24" i="25"/>
  <c r="D24" i="25"/>
  <c r="G24" i="25" s="1"/>
  <c r="J23" i="25"/>
  <c r="I23" i="25"/>
  <c r="H23" i="25"/>
  <c r="K23" i="25" s="1"/>
  <c r="U13" i="25" s="1"/>
  <c r="F23" i="25"/>
  <c r="E23" i="25"/>
  <c r="D23" i="25"/>
  <c r="J22" i="25"/>
  <c r="I22" i="25"/>
  <c r="H22" i="25"/>
  <c r="F22" i="25"/>
  <c r="E22" i="25"/>
  <c r="D22" i="25"/>
  <c r="J21" i="25"/>
  <c r="I21" i="25"/>
  <c r="H21" i="25"/>
  <c r="F21" i="25"/>
  <c r="E21" i="25"/>
  <c r="G21" i="25" s="1"/>
  <c r="T11" i="25" s="1"/>
  <c r="D21" i="25"/>
  <c r="W17" i="25"/>
  <c r="V17" i="25"/>
  <c r="W16" i="25"/>
  <c r="V16" i="25"/>
  <c r="W15" i="25"/>
  <c r="V15" i="25"/>
  <c r="W13" i="25"/>
  <c r="V13" i="25"/>
  <c r="W11" i="25"/>
  <c r="V11" i="25"/>
  <c r="V18" i="25" s="1"/>
  <c r="J27" i="24"/>
  <c r="I27" i="24"/>
  <c r="H27" i="24"/>
  <c r="K27" i="24" s="1"/>
  <c r="U17" i="24" s="1"/>
  <c r="S17" i="24" s="1"/>
  <c r="F27" i="24"/>
  <c r="E27" i="24"/>
  <c r="D27" i="24"/>
  <c r="G27" i="24" s="1"/>
  <c r="T17" i="24" s="1"/>
  <c r="J26" i="24"/>
  <c r="I26" i="24"/>
  <c r="H26" i="24"/>
  <c r="F26" i="24"/>
  <c r="E26" i="24"/>
  <c r="D26" i="24"/>
  <c r="J25" i="24"/>
  <c r="I25" i="24"/>
  <c r="H25" i="24"/>
  <c r="K25" i="24" s="1"/>
  <c r="U15" i="24" s="1"/>
  <c r="F25" i="24"/>
  <c r="E25" i="24"/>
  <c r="D25" i="24"/>
  <c r="G25" i="24" s="1"/>
  <c r="T15" i="24" s="1"/>
  <c r="J24" i="24"/>
  <c r="K24" i="24" s="1"/>
  <c r="I24" i="24"/>
  <c r="H24" i="24"/>
  <c r="F24" i="24"/>
  <c r="G24" i="24" s="1"/>
  <c r="E24" i="24"/>
  <c r="D24" i="24"/>
  <c r="J23" i="24"/>
  <c r="I23" i="24"/>
  <c r="H23" i="24"/>
  <c r="F23" i="24"/>
  <c r="E23" i="24"/>
  <c r="D23" i="24"/>
  <c r="J22" i="24"/>
  <c r="I22" i="24"/>
  <c r="H22" i="24"/>
  <c r="K22" i="24" s="1"/>
  <c r="F22" i="24"/>
  <c r="E22" i="24"/>
  <c r="D22" i="24"/>
  <c r="G22" i="24" s="1"/>
  <c r="J21" i="24"/>
  <c r="I21" i="24"/>
  <c r="H21" i="24"/>
  <c r="K21" i="24" s="1"/>
  <c r="U11" i="24" s="1"/>
  <c r="F21" i="24"/>
  <c r="E21" i="24"/>
  <c r="D21" i="24"/>
  <c r="G21" i="24" s="1"/>
  <c r="T11" i="24" s="1"/>
  <c r="W17" i="24"/>
  <c r="V17" i="24"/>
  <c r="W16" i="24"/>
  <c r="V16" i="24"/>
  <c r="W15" i="24"/>
  <c r="V15" i="24"/>
  <c r="W13" i="24"/>
  <c r="V13" i="24"/>
  <c r="W11" i="24"/>
  <c r="V11" i="24"/>
  <c r="J27" i="23"/>
  <c r="I27" i="23"/>
  <c r="K27" i="23" s="1"/>
  <c r="U17" i="23" s="1"/>
  <c r="H27" i="23"/>
  <c r="F27" i="23"/>
  <c r="E27" i="23"/>
  <c r="D27" i="23"/>
  <c r="G27" i="23" s="1"/>
  <c r="T17" i="23" s="1"/>
  <c r="J26" i="23"/>
  <c r="I26" i="23"/>
  <c r="H26" i="23"/>
  <c r="F26" i="23"/>
  <c r="E26" i="23"/>
  <c r="D26" i="23"/>
  <c r="J25" i="23"/>
  <c r="I25" i="23"/>
  <c r="K25" i="23" s="1"/>
  <c r="U15" i="23" s="1"/>
  <c r="S15" i="23" s="1"/>
  <c r="H25" i="23"/>
  <c r="F25" i="23"/>
  <c r="E25" i="23"/>
  <c r="D25" i="23"/>
  <c r="G25" i="23" s="1"/>
  <c r="T15" i="23" s="1"/>
  <c r="J24" i="23"/>
  <c r="I24" i="23"/>
  <c r="H24" i="23"/>
  <c r="K24" i="23" s="1"/>
  <c r="F24" i="23"/>
  <c r="E24" i="23"/>
  <c r="D24" i="23"/>
  <c r="J23" i="23"/>
  <c r="I23" i="23"/>
  <c r="K23" i="23" s="1"/>
  <c r="U13" i="23" s="1"/>
  <c r="H23" i="23"/>
  <c r="F23" i="23"/>
  <c r="E23" i="23"/>
  <c r="D23" i="23"/>
  <c r="G23" i="23" s="1"/>
  <c r="T13" i="23" s="1"/>
  <c r="J22" i="23"/>
  <c r="I22" i="23"/>
  <c r="H22" i="23"/>
  <c r="K22" i="23" s="1"/>
  <c r="F22" i="23"/>
  <c r="E22" i="23"/>
  <c r="D22" i="23"/>
  <c r="J21" i="23"/>
  <c r="I21" i="23"/>
  <c r="H21" i="23"/>
  <c r="F21" i="23"/>
  <c r="E21" i="23"/>
  <c r="D21" i="23"/>
  <c r="G21" i="23" s="1"/>
  <c r="T11" i="23" s="1"/>
  <c r="W17" i="23"/>
  <c r="V17" i="23"/>
  <c r="W16" i="23"/>
  <c r="V16" i="23"/>
  <c r="W15" i="23"/>
  <c r="V15" i="23"/>
  <c r="W13" i="23"/>
  <c r="V13" i="23"/>
  <c r="V18" i="23" s="1"/>
  <c r="W11" i="23"/>
  <c r="V11" i="23"/>
  <c r="J27" i="22"/>
  <c r="I27" i="22"/>
  <c r="H27" i="22"/>
  <c r="F27" i="22"/>
  <c r="E27" i="22"/>
  <c r="D27" i="22"/>
  <c r="G27" i="22" s="1"/>
  <c r="T17" i="22" s="1"/>
  <c r="J26" i="22"/>
  <c r="I26" i="22"/>
  <c r="H26" i="22"/>
  <c r="F26" i="22"/>
  <c r="E26" i="22"/>
  <c r="D26" i="22"/>
  <c r="J25" i="22"/>
  <c r="I25" i="22"/>
  <c r="H25" i="22"/>
  <c r="F25" i="22"/>
  <c r="E25" i="22"/>
  <c r="D25" i="22"/>
  <c r="J24" i="22"/>
  <c r="I24" i="22"/>
  <c r="H24" i="22"/>
  <c r="F24" i="22"/>
  <c r="E24" i="22"/>
  <c r="D24" i="22"/>
  <c r="J23" i="22"/>
  <c r="I23" i="22"/>
  <c r="H23" i="22"/>
  <c r="F23" i="22"/>
  <c r="E23" i="22"/>
  <c r="D23" i="22"/>
  <c r="G23" i="22" s="1"/>
  <c r="T13" i="22" s="1"/>
  <c r="J22" i="22"/>
  <c r="I22" i="22"/>
  <c r="H22" i="22"/>
  <c r="K22" i="22"/>
  <c r="F22" i="22"/>
  <c r="E22" i="22"/>
  <c r="D22" i="22"/>
  <c r="G22" i="22"/>
  <c r="J21" i="22"/>
  <c r="I21" i="22"/>
  <c r="H21" i="22"/>
  <c r="F21" i="22"/>
  <c r="E21" i="22"/>
  <c r="D21" i="22"/>
  <c r="W17" i="22"/>
  <c r="V17" i="22"/>
  <c r="W16" i="22"/>
  <c r="V16" i="22"/>
  <c r="W15" i="22"/>
  <c r="V15" i="22"/>
  <c r="W13" i="22"/>
  <c r="V13" i="22"/>
  <c r="W11" i="22"/>
  <c r="W18" i="22"/>
  <c r="V11" i="22"/>
  <c r="J27" i="21"/>
  <c r="I27" i="21"/>
  <c r="H27" i="21"/>
  <c r="K27" i="21" s="1"/>
  <c r="U17" i="21" s="1"/>
  <c r="F27" i="21"/>
  <c r="E27" i="21"/>
  <c r="D27" i="21"/>
  <c r="G27" i="21" s="1"/>
  <c r="T17" i="21" s="1"/>
  <c r="J26" i="21"/>
  <c r="K26" i="21" s="1"/>
  <c r="U16" i="21" s="1"/>
  <c r="I26" i="21"/>
  <c r="H26" i="21"/>
  <c r="F26" i="21"/>
  <c r="E26" i="21"/>
  <c r="G26" i="21" s="1"/>
  <c r="T16" i="21" s="1"/>
  <c r="D26" i="21"/>
  <c r="J25" i="21"/>
  <c r="I25" i="21"/>
  <c r="H25" i="21"/>
  <c r="F25" i="21"/>
  <c r="E25" i="21"/>
  <c r="D25" i="21"/>
  <c r="J24" i="21"/>
  <c r="I24" i="21"/>
  <c r="H24" i="21"/>
  <c r="K24" i="21" s="1"/>
  <c r="F24" i="21"/>
  <c r="E24" i="21"/>
  <c r="D24" i="21"/>
  <c r="J23" i="21"/>
  <c r="I23" i="21"/>
  <c r="H23" i="21"/>
  <c r="F23" i="21"/>
  <c r="E23" i="21"/>
  <c r="D23" i="21"/>
  <c r="J22" i="21"/>
  <c r="I22" i="21"/>
  <c r="H22" i="21"/>
  <c r="K22" i="21"/>
  <c r="F22" i="21"/>
  <c r="E22" i="21"/>
  <c r="D22" i="21"/>
  <c r="G22" i="21"/>
  <c r="J21" i="21"/>
  <c r="I21" i="21"/>
  <c r="H21" i="21"/>
  <c r="K21" i="21"/>
  <c r="U11" i="21" s="1"/>
  <c r="F21" i="21"/>
  <c r="E21" i="21"/>
  <c r="D21" i="21"/>
  <c r="G21" i="21" s="1"/>
  <c r="T11" i="21" s="1"/>
  <c r="W17" i="21"/>
  <c r="V17" i="21"/>
  <c r="W16" i="21"/>
  <c r="V16" i="21"/>
  <c r="W15" i="21"/>
  <c r="V15" i="21"/>
  <c r="W13" i="21"/>
  <c r="V13" i="21"/>
  <c r="V18" i="21" s="1"/>
  <c r="W11" i="21"/>
  <c r="W18" i="21" s="1"/>
  <c r="V11" i="21"/>
  <c r="J27" i="20"/>
  <c r="I27" i="20"/>
  <c r="H27" i="20"/>
  <c r="K27" i="20" s="1"/>
  <c r="U17" i="20" s="1"/>
  <c r="F27" i="20"/>
  <c r="E27" i="20"/>
  <c r="D27" i="20"/>
  <c r="G27" i="20" s="1"/>
  <c r="T17" i="20" s="1"/>
  <c r="J26" i="20"/>
  <c r="K26" i="20" s="1"/>
  <c r="U16" i="20" s="1"/>
  <c r="I26" i="20"/>
  <c r="H26" i="20"/>
  <c r="F26" i="20"/>
  <c r="E26" i="20"/>
  <c r="D26" i="20"/>
  <c r="J25" i="20"/>
  <c r="I25" i="20"/>
  <c r="H25" i="20"/>
  <c r="F25" i="20"/>
  <c r="E25" i="20"/>
  <c r="D25" i="20"/>
  <c r="G25" i="20" s="1"/>
  <c r="T15" i="20" s="1"/>
  <c r="J24" i="20"/>
  <c r="I24" i="20"/>
  <c r="H24" i="20"/>
  <c r="K24" i="20" s="1"/>
  <c r="F24" i="20"/>
  <c r="E24" i="20"/>
  <c r="D24" i="20"/>
  <c r="G24" i="20" s="1"/>
  <c r="J23" i="20"/>
  <c r="I23" i="20"/>
  <c r="H23" i="20"/>
  <c r="F23" i="20"/>
  <c r="E23" i="20"/>
  <c r="D23" i="20"/>
  <c r="J22" i="20"/>
  <c r="I22" i="20"/>
  <c r="H22" i="20"/>
  <c r="K22" i="20" s="1"/>
  <c r="F22" i="20"/>
  <c r="E22" i="20"/>
  <c r="D22" i="20"/>
  <c r="G22" i="20" s="1"/>
  <c r="J21" i="20"/>
  <c r="I21" i="20"/>
  <c r="H21" i="20"/>
  <c r="K21" i="20" s="1"/>
  <c r="U11" i="20" s="1"/>
  <c r="F21" i="20"/>
  <c r="E21" i="20"/>
  <c r="D21" i="20"/>
  <c r="G21" i="20" s="1"/>
  <c r="T11" i="20" s="1"/>
  <c r="W17" i="20"/>
  <c r="V17" i="20"/>
  <c r="W16" i="20"/>
  <c r="V16" i="20"/>
  <c r="W15" i="20"/>
  <c r="V15" i="20"/>
  <c r="W13" i="20"/>
  <c r="V13" i="20"/>
  <c r="W11" i="20"/>
  <c r="V11" i="20"/>
  <c r="H25" i="4"/>
  <c r="F25" i="4"/>
  <c r="W17" i="4"/>
  <c r="V17" i="4"/>
  <c r="W16" i="4"/>
  <c r="V16" i="4"/>
  <c r="W15" i="4"/>
  <c r="V15" i="4"/>
  <c r="W13" i="4"/>
  <c r="V13" i="4"/>
  <c r="W11" i="4"/>
  <c r="V11" i="4"/>
  <c r="H10" i="4"/>
  <c r="D10" i="4"/>
  <c r="J27" i="4"/>
  <c r="I27" i="4"/>
  <c r="H27" i="4"/>
  <c r="F27" i="4"/>
  <c r="G27" i="4" s="1"/>
  <c r="T17" i="4" s="1"/>
  <c r="R17" i="4" s="1"/>
  <c r="E27" i="4"/>
  <c r="D27" i="4"/>
  <c r="J26" i="4"/>
  <c r="I26" i="4"/>
  <c r="K26" i="4" s="1"/>
  <c r="U16" i="4" s="1"/>
  <c r="H26" i="4"/>
  <c r="F26" i="4"/>
  <c r="E26" i="4"/>
  <c r="G26" i="4"/>
  <c r="T16" i="4" s="1"/>
  <c r="D26" i="4"/>
  <c r="J25" i="4"/>
  <c r="I25" i="4"/>
  <c r="E25" i="4"/>
  <c r="G25" i="4" s="1"/>
  <c r="T15" i="4" s="1"/>
  <c r="D25" i="4"/>
  <c r="J24" i="4"/>
  <c r="I24" i="4"/>
  <c r="H24" i="4"/>
  <c r="K24" i="4" s="1"/>
  <c r="F24" i="4"/>
  <c r="E24" i="4"/>
  <c r="D24" i="4"/>
  <c r="G24" i="4" s="1"/>
  <c r="J23" i="4"/>
  <c r="I23" i="4"/>
  <c r="H23" i="4"/>
  <c r="F23" i="4"/>
  <c r="E23" i="4"/>
  <c r="D23" i="4"/>
  <c r="J22" i="4"/>
  <c r="I22" i="4"/>
  <c r="H22" i="4"/>
  <c r="F22" i="4"/>
  <c r="E22" i="4"/>
  <c r="D22" i="4"/>
  <c r="G22" i="4" s="1"/>
  <c r="J21" i="4"/>
  <c r="I21" i="4"/>
  <c r="H21" i="4"/>
  <c r="F21" i="4"/>
  <c r="E21" i="4"/>
  <c r="D21" i="4"/>
  <c r="K27" i="4"/>
  <c r="U17" i="4" s="1"/>
  <c r="W18" i="30"/>
  <c r="H16" i="16" s="1"/>
  <c r="W18" i="27"/>
  <c r="K21" i="28"/>
  <c r="U11" i="28" s="1"/>
  <c r="V18" i="27"/>
  <c r="W18" i="24"/>
  <c r="W18" i="26"/>
  <c r="V18" i="26"/>
  <c r="K27" i="26"/>
  <c r="U17" i="26" s="1"/>
  <c r="G26" i="26"/>
  <c r="T16" i="26" s="1"/>
  <c r="K26" i="27"/>
  <c r="U16" i="27" s="1"/>
  <c r="K25" i="27"/>
  <c r="U15" i="27"/>
  <c r="G26" i="23"/>
  <c r="T16" i="23" s="1"/>
  <c r="K26" i="23"/>
  <c r="U16" i="23" s="1"/>
  <c r="W18" i="23"/>
  <c r="K21" i="23"/>
  <c r="U11" i="23" s="1"/>
  <c r="S11" i="23" s="1"/>
  <c r="K25" i="4"/>
  <c r="U15" i="4" s="1"/>
  <c r="K23" i="4"/>
  <c r="U13" i="4" s="1"/>
  <c r="G27" i="29"/>
  <c r="T17" i="29" s="1"/>
  <c r="K26" i="29"/>
  <c r="U16" i="29" s="1"/>
  <c r="W18" i="29"/>
  <c r="L18" i="16" s="1"/>
  <c r="K26" i="30"/>
  <c r="U16" i="30" s="1"/>
  <c r="V18" i="30"/>
  <c r="H15" i="16" s="1"/>
  <c r="W18" i="4"/>
  <c r="D14" i="16" s="1"/>
  <c r="S17" i="30" l="1"/>
  <c r="R11" i="23"/>
  <c r="R17" i="25"/>
  <c r="S16" i="23"/>
  <c r="G21" i="4"/>
  <c r="T11" i="4" s="1"/>
  <c r="W18" i="20"/>
  <c r="G23" i="20"/>
  <c r="T13" i="20" s="1"/>
  <c r="K25" i="20"/>
  <c r="U15" i="20" s="1"/>
  <c r="S15" i="20" s="1"/>
  <c r="K23" i="21"/>
  <c r="U13" i="21" s="1"/>
  <c r="U18" i="21" s="1"/>
  <c r="K25" i="21"/>
  <c r="U15" i="21" s="1"/>
  <c r="K23" i="22"/>
  <c r="U13" i="22" s="1"/>
  <c r="S13" i="22" s="1"/>
  <c r="K25" i="22"/>
  <c r="U15" i="22" s="1"/>
  <c r="K27" i="22"/>
  <c r="U17" i="22" s="1"/>
  <c r="S17" i="22" s="1"/>
  <c r="G23" i="24"/>
  <c r="T13" i="24" s="1"/>
  <c r="G26" i="24"/>
  <c r="T16" i="24" s="1"/>
  <c r="R16" i="24" s="1"/>
  <c r="G23" i="25"/>
  <c r="T13" i="25" s="1"/>
  <c r="R13" i="25" s="1"/>
  <c r="K27" i="25"/>
  <c r="U17" i="25" s="1"/>
  <c r="S17" i="25" s="1"/>
  <c r="K23" i="27"/>
  <c r="U13" i="27" s="1"/>
  <c r="K27" i="27"/>
  <c r="U17" i="27" s="1"/>
  <c r="S17" i="27" s="1"/>
  <c r="W18" i="28"/>
  <c r="P20" i="16" s="1"/>
  <c r="G25" i="28"/>
  <c r="T15" i="28" s="1"/>
  <c r="R15" i="28" s="1"/>
  <c r="K23" i="29"/>
  <c r="U13" i="29" s="1"/>
  <c r="G22" i="30"/>
  <c r="G24" i="30"/>
  <c r="S16" i="21"/>
  <c r="S16" i="27"/>
  <c r="R16" i="4"/>
  <c r="K22" i="4"/>
  <c r="G23" i="4"/>
  <c r="T13" i="4" s="1"/>
  <c r="R13" i="4" s="1"/>
  <c r="K21" i="22"/>
  <c r="U11" i="22" s="1"/>
  <c r="K24" i="22"/>
  <c r="R15" i="24"/>
  <c r="W18" i="25"/>
  <c r="K22" i="25"/>
  <c r="G22" i="28"/>
  <c r="R13" i="30"/>
  <c r="R15" i="30"/>
  <c r="S17" i="26"/>
  <c r="R17" i="29"/>
  <c r="K21" i="4"/>
  <c r="U11" i="4" s="1"/>
  <c r="V18" i="4"/>
  <c r="D13" i="16" s="1"/>
  <c r="V18" i="20"/>
  <c r="K23" i="20"/>
  <c r="U13" i="20" s="1"/>
  <c r="S13" i="20" s="1"/>
  <c r="G26" i="20"/>
  <c r="T16" i="20" s="1"/>
  <c r="R16" i="20" s="1"/>
  <c r="G23" i="21"/>
  <c r="T13" i="21" s="1"/>
  <c r="G24" i="21"/>
  <c r="G25" i="21"/>
  <c r="T15" i="21" s="1"/>
  <c r="R15" i="21" s="1"/>
  <c r="G21" i="22"/>
  <c r="T11" i="22" s="1"/>
  <c r="G24" i="22"/>
  <c r="G25" i="22"/>
  <c r="T15" i="22" s="1"/>
  <c r="G26" i="22"/>
  <c r="T16" i="22" s="1"/>
  <c r="R16" i="22" s="1"/>
  <c r="G22" i="23"/>
  <c r="G24" i="23"/>
  <c r="K23" i="24"/>
  <c r="U13" i="24" s="1"/>
  <c r="K26" i="24"/>
  <c r="U16" i="24" s="1"/>
  <c r="S16" i="24" s="1"/>
  <c r="K21" i="25"/>
  <c r="U11" i="25" s="1"/>
  <c r="G22" i="25"/>
  <c r="G25" i="25"/>
  <c r="T15" i="25" s="1"/>
  <c r="K23" i="26"/>
  <c r="U13" i="26" s="1"/>
  <c r="S13" i="26" s="1"/>
  <c r="G22" i="27"/>
  <c r="G25" i="27"/>
  <c r="T15" i="27" s="1"/>
  <c r="R15" i="27" s="1"/>
  <c r="G27" i="27"/>
  <c r="T17" i="27" s="1"/>
  <c r="K26" i="28"/>
  <c r="U16" i="28" s="1"/>
  <c r="R16" i="28" s="1"/>
  <c r="V18" i="29"/>
  <c r="L17" i="16" s="1"/>
  <c r="K24" i="29"/>
  <c r="K22" i="30"/>
  <c r="K24" i="30"/>
  <c r="V18" i="22"/>
  <c r="S13" i="24"/>
  <c r="V18" i="24"/>
  <c r="S17" i="20"/>
  <c r="S17" i="21"/>
  <c r="K26" i="22"/>
  <c r="U16" i="22" s="1"/>
  <c r="S15" i="25"/>
  <c r="R17" i="23"/>
  <c r="R18" i="23" s="1"/>
  <c r="R13" i="29"/>
  <c r="T18" i="20"/>
  <c r="R11" i="20"/>
  <c r="S16" i="20"/>
  <c r="R17" i="20"/>
  <c r="S11" i="20"/>
  <c r="R15" i="20"/>
  <c r="T18" i="21"/>
  <c r="R11" i="21"/>
  <c r="R17" i="21"/>
  <c r="S11" i="21"/>
  <c r="R13" i="21"/>
  <c r="R16" i="21"/>
  <c r="T18" i="22"/>
  <c r="R11" i="22"/>
  <c r="S11" i="22"/>
  <c r="R13" i="22"/>
  <c r="R15" i="22"/>
  <c r="R11" i="24"/>
  <c r="S15" i="24"/>
  <c r="R13" i="24"/>
  <c r="S11" i="24"/>
  <c r="U18" i="24"/>
  <c r="R17" i="24"/>
  <c r="T18" i="25"/>
  <c r="R11" i="25"/>
  <c r="S11" i="25"/>
  <c r="S13" i="25"/>
  <c r="R15" i="25"/>
  <c r="S16" i="25"/>
  <c r="S16" i="26"/>
  <c r="R16" i="26"/>
  <c r="S11" i="26"/>
  <c r="R11" i="26"/>
  <c r="T18" i="26"/>
  <c r="R17" i="26"/>
  <c r="S15" i="26"/>
  <c r="S15" i="27"/>
  <c r="S11" i="27"/>
  <c r="T18" i="27"/>
  <c r="R11" i="27"/>
  <c r="S13" i="27"/>
  <c r="R13" i="27"/>
  <c r="R17" i="27"/>
  <c r="R13" i="23"/>
  <c r="T18" i="23"/>
  <c r="U18" i="23"/>
  <c r="S13" i="23"/>
  <c r="R15" i="23"/>
  <c r="S17" i="23"/>
  <c r="R16" i="23"/>
  <c r="R11" i="28"/>
  <c r="S13" i="28"/>
  <c r="R13" i="28"/>
  <c r="S15" i="28"/>
  <c r="S17" i="28"/>
  <c r="U18" i="28"/>
  <c r="O20" i="16" s="1"/>
  <c r="S11" i="28"/>
  <c r="S11" i="29"/>
  <c r="U18" i="29"/>
  <c r="K18" i="16" s="1"/>
  <c r="R11" i="29"/>
  <c r="T18" i="29"/>
  <c r="K17" i="16" s="1"/>
  <c r="S17" i="29"/>
  <c r="S16" i="29"/>
  <c r="S13" i="29"/>
  <c r="S15" i="29"/>
  <c r="R15" i="29"/>
  <c r="S16" i="30"/>
  <c r="R16" i="30"/>
  <c r="U18" i="30"/>
  <c r="G16" i="16" s="1"/>
  <c r="S13" i="30"/>
  <c r="S15" i="30"/>
  <c r="R17" i="30"/>
  <c r="R11" i="30"/>
  <c r="T18" i="30"/>
  <c r="G15" i="16" s="1"/>
  <c r="S11" i="30"/>
  <c r="R15" i="4"/>
  <c r="S15" i="4"/>
  <c r="R11" i="4"/>
  <c r="T18" i="4"/>
  <c r="C13" i="16" s="1"/>
  <c r="S16" i="4"/>
  <c r="S17" i="4"/>
  <c r="S13" i="4"/>
  <c r="S11" i="4"/>
  <c r="U18" i="4"/>
  <c r="C14" i="16" s="1"/>
  <c r="S16" i="28" l="1"/>
  <c r="U18" i="26"/>
  <c r="S16" i="22"/>
  <c r="T18" i="28"/>
  <c r="O19" i="16" s="1"/>
  <c r="R18" i="27"/>
  <c r="U18" i="25"/>
  <c r="R17" i="22"/>
  <c r="U18" i="20"/>
  <c r="R13" i="26"/>
  <c r="S15" i="22"/>
  <c r="S18" i="22" s="1"/>
  <c r="R13" i="20"/>
  <c r="R18" i="20" s="1"/>
  <c r="D4" i="20" s="1"/>
  <c r="U18" i="27"/>
  <c r="R18" i="26"/>
  <c r="T18" i="24"/>
  <c r="S15" i="21"/>
  <c r="R18" i="4"/>
  <c r="S18" i="23"/>
  <c r="R19" i="23" s="1"/>
  <c r="S13" i="21"/>
  <c r="S18" i="21" s="1"/>
  <c r="R18" i="24"/>
  <c r="R18" i="29"/>
  <c r="M17" i="16" s="1"/>
  <c r="S18" i="28"/>
  <c r="Q20" i="16" s="1"/>
  <c r="R18" i="21"/>
  <c r="U18" i="22"/>
  <c r="R18" i="25"/>
  <c r="D5" i="25" s="1"/>
  <c r="S18" i="20"/>
  <c r="R18" i="22"/>
  <c r="S18" i="24"/>
  <c r="S18" i="25"/>
  <c r="S18" i="26"/>
  <c r="S18" i="27"/>
  <c r="S19" i="27" s="1"/>
  <c r="D4" i="23"/>
  <c r="R18" i="28"/>
  <c r="S18" i="29"/>
  <c r="R18" i="30"/>
  <c r="S18" i="30"/>
  <c r="E13" i="16"/>
  <c r="S18" i="4"/>
  <c r="D5" i="4" s="1"/>
  <c r="S19" i="21" l="1"/>
  <c r="D4" i="21"/>
  <c r="R19" i="21"/>
  <c r="S19" i="26"/>
  <c r="S19" i="20"/>
  <c r="D5" i="23"/>
  <c r="S19" i="23"/>
  <c r="S19" i="22"/>
  <c r="D5" i="21"/>
  <c r="S19" i="24"/>
  <c r="D5" i="24"/>
  <c r="D5" i="29"/>
  <c r="S19" i="28"/>
  <c r="R20" i="16" s="1"/>
  <c r="R19" i="20"/>
  <c r="D4" i="24"/>
  <c r="R19" i="24"/>
  <c r="R19" i="25"/>
  <c r="S19" i="25"/>
  <c r="D4" i="27"/>
  <c r="D5" i="27"/>
  <c r="R19" i="29"/>
  <c r="N17" i="16" s="1"/>
  <c r="D5" i="20"/>
  <c r="D5" i="22"/>
  <c r="D4" i="22"/>
  <c r="R19" i="22"/>
  <c r="D4" i="25"/>
  <c r="D5" i="26"/>
  <c r="D4" i="26"/>
  <c r="R19" i="26"/>
  <c r="R19" i="27"/>
  <c r="D4" i="28"/>
  <c r="Q19" i="16"/>
  <c r="R19" i="28"/>
  <c r="D5" i="28"/>
  <c r="S19" i="29"/>
  <c r="N18" i="16" s="1"/>
  <c r="M18" i="16"/>
  <c r="D4" i="29"/>
  <c r="I16" i="16"/>
  <c r="S19" i="30"/>
  <c r="J16" i="16" s="1"/>
  <c r="D5" i="30"/>
  <c r="D4" i="30"/>
  <c r="R19" i="30"/>
  <c r="I15" i="16"/>
  <c r="S19" i="4"/>
  <c r="F14" i="16" s="1"/>
  <c r="E14" i="16"/>
  <c r="R19" i="4"/>
  <c r="D4" i="4"/>
  <c r="C5" i="29" l="1"/>
  <c r="D10" i="25" s="1"/>
  <c r="C5" i="25" s="1"/>
  <c r="C4" i="29"/>
  <c r="AB23" i="1" s="1"/>
  <c r="W10" i="16" s="1"/>
  <c r="C5" i="28"/>
  <c r="R19" i="16"/>
  <c r="C4" i="28"/>
  <c r="J15" i="16"/>
  <c r="C5" i="30"/>
  <c r="C4" i="30"/>
  <c r="C5" i="4"/>
  <c r="C4" i="4"/>
  <c r="F13" i="16"/>
  <c r="D10" i="27" l="1"/>
  <c r="AB49" i="1"/>
  <c r="AE10" i="16" s="1"/>
  <c r="AE18" i="16" s="1"/>
  <c r="AB56" i="1"/>
  <c r="AE11" i="16" s="1"/>
  <c r="H10" i="25"/>
  <c r="C4" i="25" s="1"/>
  <c r="AB30" i="1"/>
  <c r="W11" i="16" s="1"/>
  <c r="W19" i="16" s="1"/>
  <c r="H10" i="27"/>
  <c r="C4" i="27" s="1"/>
  <c r="BN61" i="1"/>
  <c r="AU11" i="16" s="1"/>
  <c r="H10" i="20"/>
  <c r="Y17" i="16"/>
  <c r="Z17" i="16"/>
  <c r="X17" i="16"/>
  <c r="H10" i="26"/>
  <c r="AB43" i="1"/>
  <c r="AA11" i="16" s="1"/>
  <c r="H10" i="23"/>
  <c r="AB17" i="1"/>
  <c r="S11" i="16" s="1"/>
  <c r="AB36" i="1"/>
  <c r="AA10" i="16" s="1"/>
  <c r="D10" i="26"/>
  <c r="C5" i="26" s="1"/>
  <c r="AB10" i="1"/>
  <c r="S10" i="16" s="1"/>
  <c r="D10" i="23"/>
  <c r="AG18" i="16" l="1"/>
  <c r="BN22" i="1"/>
  <c r="AI11" i="16" s="1"/>
  <c r="H10" i="24"/>
  <c r="C4" i="23"/>
  <c r="D10" i="24" s="1"/>
  <c r="C5" i="27"/>
  <c r="BN48" i="1" s="1"/>
  <c r="AQ11" i="16" s="1"/>
  <c r="AG20" i="16"/>
  <c r="AE19" i="16"/>
  <c r="AG17" i="16"/>
  <c r="C5" i="23"/>
  <c r="C4" i="26"/>
  <c r="BN28" i="1" s="1"/>
  <c r="AM10" i="16" s="1"/>
  <c r="Z19" i="16"/>
  <c r="X18" i="16"/>
  <c r="X20" i="16"/>
  <c r="AF20" i="16"/>
  <c r="AF17" i="16"/>
  <c r="AG19" i="16"/>
  <c r="X19" i="16"/>
  <c r="AH17" i="16"/>
  <c r="Y20" i="16"/>
  <c r="AF19" i="16"/>
  <c r="AH18" i="16"/>
  <c r="AH20" i="16"/>
  <c r="AE20" i="16"/>
  <c r="AF18" i="16"/>
  <c r="AH19" i="16"/>
  <c r="AE17" i="16"/>
  <c r="Z20" i="16"/>
  <c r="W18" i="16"/>
  <c r="Z18" i="16"/>
  <c r="Y19" i="16"/>
  <c r="H10" i="22"/>
  <c r="C5" i="22" s="1"/>
  <c r="BN35" i="1"/>
  <c r="AM11" i="16" s="1"/>
  <c r="W20" i="16"/>
  <c r="Y18" i="16"/>
  <c r="W17" i="16"/>
  <c r="D10" i="22"/>
  <c r="C4" i="22" s="1"/>
  <c r="D10" i="20"/>
  <c r="C4" i="20" s="1"/>
  <c r="BN54" i="1"/>
  <c r="AU10" i="16" s="1"/>
  <c r="S14" i="16"/>
  <c r="S15" i="16"/>
  <c r="T13" i="16"/>
  <c r="U15" i="16"/>
  <c r="T15" i="16"/>
  <c r="U14" i="16"/>
  <c r="U16" i="16"/>
  <c r="V16" i="16"/>
  <c r="V14" i="16"/>
  <c r="T16" i="16"/>
  <c r="U13" i="16"/>
  <c r="T14" i="16"/>
  <c r="V15" i="16"/>
  <c r="V13" i="16"/>
  <c r="S13" i="16"/>
  <c r="S16" i="16"/>
  <c r="BN41" i="1"/>
  <c r="AQ10" i="16" s="1"/>
  <c r="D10" i="21"/>
  <c r="C4" i="21" s="1"/>
  <c r="AB13" i="16"/>
  <c r="AA16" i="16"/>
  <c r="AC15" i="16"/>
  <c r="AD15" i="16"/>
  <c r="AA13" i="16"/>
  <c r="AB15" i="16"/>
  <c r="AA14" i="16"/>
  <c r="AB14" i="16"/>
  <c r="AD14" i="16"/>
  <c r="AD16" i="16"/>
  <c r="AD13" i="16"/>
  <c r="AB16" i="16"/>
  <c r="AC14" i="16"/>
  <c r="AA15" i="16"/>
  <c r="AC13" i="16"/>
  <c r="AC16" i="16"/>
  <c r="C4" i="24" l="1"/>
  <c r="C5" i="24"/>
  <c r="BN15" i="1"/>
  <c r="AI10" i="16" s="1"/>
  <c r="AJ20" i="16" s="1"/>
  <c r="H10" i="21"/>
  <c r="C5" i="21" s="1"/>
  <c r="C5" i="20"/>
  <c r="AO16" i="16"/>
  <c r="AM16" i="16"/>
  <c r="AN16" i="16"/>
  <c r="AP16" i="16"/>
  <c r="AN18" i="16"/>
  <c r="AO19" i="16"/>
  <c r="AM18" i="16"/>
  <c r="AN20" i="16"/>
  <c r="AO20" i="16"/>
  <c r="AO18" i="16"/>
  <c r="AP14" i="16"/>
  <c r="AP18" i="16"/>
  <c r="AM14" i="16"/>
  <c r="AP15" i="16"/>
  <c r="AN15" i="16"/>
  <c r="AP17" i="16"/>
  <c r="AM15" i="16"/>
  <c r="AN14" i="16"/>
  <c r="AP19" i="16"/>
  <c r="AN13" i="16"/>
  <c r="AO15" i="16"/>
  <c r="AM20" i="16"/>
  <c r="AO17" i="16"/>
  <c r="AP20" i="16"/>
  <c r="AO14" i="16"/>
  <c r="AN19" i="16"/>
  <c r="AN17" i="16"/>
  <c r="AM17" i="16"/>
  <c r="AO13" i="16"/>
  <c r="AM13" i="16"/>
  <c r="AP13" i="16"/>
  <c r="AM19" i="16"/>
  <c r="AJ13" i="16"/>
  <c r="AJ18" i="16"/>
  <c r="AW19" i="16"/>
  <c r="AV13" i="16"/>
  <c r="AV19" i="16"/>
  <c r="AU13" i="16"/>
  <c r="AV17" i="16"/>
  <c r="AW17" i="16"/>
  <c r="AU19" i="16"/>
  <c r="AW16" i="16"/>
  <c r="AU16" i="16"/>
  <c r="AW14" i="16"/>
  <c r="AU14" i="16"/>
  <c r="AV15" i="16"/>
  <c r="AW15" i="16"/>
  <c r="AX14" i="16"/>
  <c r="AV18" i="16"/>
  <c r="AU20" i="16"/>
  <c r="AV16" i="16"/>
  <c r="AU17" i="16"/>
  <c r="AX18" i="16"/>
  <c r="AX19" i="16"/>
  <c r="AX16" i="16"/>
  <c r="AV14" i="16"/>
  <c r="AX17" i="16"/>
  <c r="AW18" i="16"/>
  <c r="AW20" i="16"/>
  <c r="AU18" i="16"/>
  <c r="AX13" i="16"/>
  <c r="AW13" i="16"/>
  <c r="AX20" i="16"/>
  <c r="AV20" i="16"/>
  <c r="AU15" i="16"/>
  <c r="AX15" i="16"/>
  <c r="AT19" i="16"/>
  <c r="AR19" i="16"/>
  <c r="AT17" i="16"/>
  <c r="AR13" i="16"/>
  <c r="AQ17" i="16"/>
  <c r="AT16" i="16"/>
  <c r="AR16" i="16"/>
  <c r="AQ16" i="16"/>
  <c r="AS20" i="16"/>
  <c r="AS16" i="16"/>
  <c r="AR20" i="16"/>
  <c r="AR18" i="16"/>
  <c r="AS19" i="16"/>
  <c r="AS17" i="16"/>
  <c r="AR17" i="16"/>
  <c r="AQ20" i="16"/>
  <c r="AS15" i="16"/>
  <c r="AR14" i="16"/>
  <c r="AR15" i="16"/>
  <c r="AT15" i="16"/>
  <c r="AS13" i="16"/>
  <c r="AQ18" i="16"/>
  <c r="AS14" i="16"/>
  <c r="AQ13" i="16"/>
  <c r="AQ14" i="16"/>
  <c r="AQ19" i="16"/>
  <c r="AT13" i="16"/>
  <c r="AS18" i="16"/>
  <c r="AT20" i="16"/>
  <c r="AT18" i="16"/>
  <c r="AQ15" i="16"/>
  <c r="AT14" i="16"/>
  <c r="AK17" i="16" l="1"/>
  <c r="AI18" i="16"/>
  <c r="AJ14" i="16"/>
  <c r="AY14" i="16" s="1"/>
  <c r="AK15" i="16"/>
  <c r="AL17" i="16"/>
  <c r="AK13" i="16"/>
  <c r="BA13" i="16" s="1"/>
  <c r="AJ16" i="16"/>
  <c r="AY16" i="16" s="1"/>
  <c r="AI20" i="16"/>
  <c r="AK19" i="16"/>
  <c r="AL19" i="16"/>
  <c r="BB19" i="16" s="1"/>
  <c r="AL13" i="16"/>
  <c r="BB13" i="16" s="1"/>
  <c r="AL14" i="16"/>
  <c r="BB14" i="16" s="1"/>
  <c r="AK18" i="16"/>
  <c r="AJ19" i="16"/>
  <c r="AY19" i="16" s="1"/>
  <c r="AI19" i="16"/>
  <c r="AZ19" i="16" s="1"/>
  <c r="AI17" i="16"/>
  <c r="AI16" i="16"/>
  <c r="AK16" i="16"/>
  <c r="BA16" i="16" s="1"/>
  <c r="AL15" i="16"/>
  <c r="AK14" i="16"/>
  <c r="AI15" i="16"/>
  <c r="AZ15" i="16" s="1"/>
  <c r="AI14" i="16"/>
  <c r="AZ14" i="16" s="1"/>
  <c r="AL18" i="16"/>
  <c r="AK20" i="16"/>
  <c r="AI13" i="16"/>
  <c r="AZ13" i="16" s="1"/>
  <c r="AL16" i="16"/>
  <c r="BB16" i="16" s="1"/>
  <c r="AJ17" i="16"/>
  <c r="AJ15" i="16"/>
  <c r="AY15" i="16" s="1"/>
  <c r="AL20" i="16"/>
  <c r="AZ18" i="16"/>
  <c r="BB18" i="16"/>
  <c r="BA17" i="16"/>
  <c r="BB20" i="16"/>
  <c r="AY17" i="16"/>
  <c r="BA20" i="16"/>
  <c r="BA18" i="16"/>
  <c r="BA14" i="16"/>
  <c r="BB17" i="16"/>
  <c r="AY20" i="16"/>
  <c r="BB15" i="16"/>
  <c r="AZ20" i="16"/>
  <c r="AZ16" i="16"/>
  <c r="BA15" i="16"/>
  <c r="BA19" i="16"/>
  <c r="AZ17" i="16"/>
  <c r="AY18" i="16"/>
  <c r="AY13" i="16"/>
  <c r="BC13" i="16" l="1"/>
  <c r="BC15" i="16"/>
  <c r="BC14" i="16"/>
  <c r="BC19" i="16"/>
  <c r="BC18" i="16"/>
  <c r="BC20" i="16"/>
  <c r="BC17" i="16"/>
  <c r="BC16" i="16"/>
  <c r="BF13" i="16" l="1"/>
  <c r="BF17" i="16"/>
  <c r="BF14" i="16"/>
  <c r="BF18" i="16"/>
  <c r="BF19" i="16"/>
  <c r="BF16" i="16"/>
  <c r="BF12" i="16"/>
  <c r="BF15" i="16"/>
</calcChain>
</file>

<file path=xl/sharedStrings.xml><?xml version="1.0" encoding="utf-8"?>
<sst xmlns="http://schemas.openxmlformats.org/spreadsheetml/2006/main" count="547" uniqueCount="90">
  <si>
    <t xml:space="preserve"> 1 set </t>
  </si>
  <si>
    <t>2 set</t>
  </si>
  <si>
    <t>3 set</t>
  </si>
  <si>
    <t>Nbre SET</t>
  </si>
  <si>
    <t>Nbre PTS</t>
  </si>
  <si>
    <t>3 victoires</t>
  </si>
  <si>
    <t>3 défaites</t>
  </si>
  <si>
    <t>2 défaites et une victoire 
calcul point - average</t>
  </si>
  <si>
    <t>2 victiores et une défaite
 calcul point average</t>
  </si>
  <si>
    <t>Perdant</t>
  </si>
  <si>
    <t>Gagnant</t>
  </si>
  <si>
    <t>Home</t>
  </si>
  <si>
    <t>Visiteur</t>
  </si>
  <si>
    <t>Ordre</t>
  </si>
  <si>
    <t>Match</t>
  </si>
  <si>
    <t>Scores sets</t>
  </si>
  <si>
    <t>Victoire</t>
  </si>
  <si>
    <t>Sets</t>
  </si>
  <si>
    <t>Points</t>
  </si>
  <si>
    <t>H</t>
  </si>
  <si>
    <t>V</t>
  </si>
  <si>
    <t>SH 1</t>
  </si>
  <si>
    <t>SH 2</t>
  </si>
  <si>
    <t>SD 1</t>
  </si>
  <si>
    <t>SD 2</t>
  </si>
  <si>
    <t>DH 1</t>
  </si>
  <si>
    <t>DD 1</t>
  </si>
  <si>
    <t>MX 1</t>
  </si>
  <si>
    <t>Totaux</t>
  </si>
  <si>
    <t>N° Ter.</t>
  </si>
  <si>
    <t>Point vainqueur</t>
  </si>
  <si>
    <t>RENCONTRE</t>
  </si>
  <si>
    <t>AS du VOLANT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</si>
  <si>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</si>
  <si>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</si>
  <si>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</si>
  <si>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</si>
  <si>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</si>
  <si>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</si>
  <si>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</si>
  <si>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</si>
  <si>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</si>
  <si>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</si>
  <si>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</si>
  <si>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</si>
  <si>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TOTAL</t>
  </si>
  <si>
    <t>Pts</t>
  </si>
  <si>
    <t>Matchs gagnés</t>
  </si>
  <si>
    <t>Rencontres
 gagnées</t>
  </si>
  <si>
    <t>R 1</t>
  </si>
  <si>
    <t>R 3</t>
  </si>
  <si>
    <t>R 4</t>
  </si>
  <si>
    <t>R 5</t>
  </si>
  <si>
    <t>R 6</t>
  </si>
  <si>
    <t>Vict.</t>
  </si>
  <si>
    <t>R 7</t>
  </si>
  <si>
    <t>R 8</t>
  </si>
  <si>
    <t>R 9</t>
  </si>
  <si>
    <t>R 10</t>
  </si>
  <si>
    <t>R 11</t>
  </si>
  <si>
    <t>R 12</t>
  </si>
  <si>
    <t>renc.</t>
  </si>
  <si>
    <t>Equipe 1</t>
  </si>
  <si>
    <t>Equipe 2</t>
  </si>
  <si>
    <t>Equipe 5</t>
  </si>
  <si>
    <t>Equipe 6</t>
  </si>
  <si>
    <t>Equipe 7</t>
  </si>
  <si>
    <t>Equipe 8</t>
  </si>
  <si>
    <t>Equipe 4</t>
  </si>
  <si>
    <t>Résultat R12</t>
  </si>
  <si>
    <t>Résultat R11</t>
  </si>
  <si>
    <t>Résultat R10</t>
  </si>
  <si>
    <t>Résultat R9</t>
  </si>
  <si>
    <t>Résultat R8</t>
  </si>
  <si>
    <t>Résultat R6</t>
  </si>
  <si>
    <t>Résultat R5</t>
  </si>
  <si>
    <t>Résultat R3</t>
  </si>
  <si>
    <t>Résultat R2</t>
  </si>
  <si>
    <t>Résultat R1</t>
  </si>
  <si>
    <t>Equipe 3</t>
  </si>
  <si>
    <t>Résultat R4</t>
  </si>
  <si>
    <t>match gagné</t>
  </si>
  <si>
    <t>Résultat R7</t>
  </si>
  <si>
    <t>Critères vainqueurs: Rencontres, Matchs ,Sets, points</t>
  </si>
  <si>
    <t>1) Inserez les noms des clubs dans la 1ere colone en jaune                                                                                        2) saisie des scores dans les onglets R1,R2…. 
3)  Pour le résultat final voir l'onglet "résultat"</t>
  </si>
  <si>
    <t>Classement</t>
  </si>
  <si>
    <t>nom de l'équipe</t>
  </si>
  <si>
    <t>sur une simu comma ca normalement sa donne: 1er eq7,eq2,eq1,eq8,eq5,eq6 et eq3</t>
  </si>
  <si>
    <t>en BC on cumule en un seul nombre le nbre de rencontre *100 + le nbre de matchs*10+le nbre de sets + les points/100</t>
  </si>
  <si>
    <t>La colonne BC peut être masquée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</si>
</sst>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;;;"/>
    <numFmt numFmtId="166" formatCode="0&quot;°&quot;"/>
  </numFmts>
  <fonts count="40" x14ac:knownFonts="1"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color indexed="8"/>
      <name val="Arial"/>
      <family val="2"/>
    </font>
    <font>
      <b/>
      <sz val="16"/>
      <color indexed="48"/>
      <name val="Arial"/>
      <family val="2"/>
    </font>
    <font>
      <b/>
      <sz val="8"/>
      <color indexed="4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2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darkDown"/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 style="mediumDashed">
        <color theme="1"/>
      </bottom>
      <diagonal/>
    </border>
    <border>
      <left/>
      <right/>
      <top style="thick">
        <color rgb="FFFF0000"/>
      </top>
      <bottom style="mediumDashed">
        <color theme="1"/>
      </bottom>
      <diagonal/>
    </border>
    <border>
      <left/>
      <right style="mediumDashed">
        <color theme="1"/>
      </right>
      <top/>
      <bottom/>
      <diagonal/>
    </border>
    <border>
      <left/>
      <right style="mediumDashed">
        <color theme="1"/>
      </right>
      <top style="mediumDashed">
        <color theme="1"/>
      </top>
      <bottom/>
      <diagonal/>
    </border>
    <border>
      <left/>
      <right style="mediumDashed">
        <color theme="1"/>
      </right>
      <top/>
      <bottom style="thick">
        <color rgb="FFFF0000"/>
      </bottom>
      <diagonal/>
    </border>
    <border>
      <left/>
      <right style="mediumDashed">
        <color theme="1"/>
      </right>
      <top style="thick">
        <color rgb="FFFF0000"/>
      </top>
      <bottom/>
      <diagonal/>
    </border>
    <border>
      <left style="mediumDashed">
        <color theme="1"/>
      </left>
      <right/>
      <top/>
      <bottom style="mediumDashed">
        <color theme="1"/>
      </bottom>
      <diagonal/>
    </border>
    <border>
      <left/>
      <right/>
      <top/>
      <bottom style="mediumDashed">
        <color theme="1"/>
      </bottom>
      <diagonal/>
    </border>
    <border>
      <left/>
      <right style="thick">
        <color rgb="FFFF0000"/>
      </right>
      <top/>
      <bottom style="mediumDashed">
        <color theme="1"/>
      </bottom>
      <diagonal/>
    </border>
    <border>
      <left/>
      <right style="thin">
        <color indexed="64"/>
      </right>
      <top/>
      <bottom style="mediumDashed">
        <color theme="1"/>
      </bottom>
      <diagonal/>
    </border>
    <border>
      <left/>
      <right style="thin">
        <color theme="1"/>
      </right>
      <top/>
      <bottom style="mediumDashed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mediumDashed">
        <color theme="1"/>
      </bottom>
      <diagonal/>
    </border>
    <border>
      <left/>
      <right style="mediumDashed">
        <color theme="1"/>
      </right>
      <top style="mediumDashed">
        <color theme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rgb="FF00B050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 style="double">
        <color rgb="FF00B050"/>
      </right>
      <top/>
      <bottom/>
      <diagonal/>
    </border>
    <border>
      <left style="thin">
        <color indexed="64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/>
      <right style="double">
        <color rgb="FF00B050"/>
      </right>
      <top/>
      <bottom style="mediumDashed">
        <color rgb="FFFF0000"/>
      </bottom>
      <diagonal/>
    </border>
    <border>
      <left/>
      <right/>
      <top style="mediumDashed">
        <color rgb="FFFF0000"/>
      </top>
      <bottom/>
      <diagonal/>
    </border>
    <border>
      <left style="thin">
        <color indexed="64"/>
      </left>
      <right/>
      <top style="mediumDashed">
        <color rgb="FFFF0000"/>
      </top>
      <bottom/>
      <diagonal/>
    </border>
    <border>
      <left/>
      <right/>
      <top style="mediumDashed">
        <color rgb="FF0070C0"/>
      </top>
      <bottom/>
      <diagonal/>
    </border>
    <border>
      <left/>
      <right style="mediumDashed">
        <color rgb="FFFF0000"/>
      </right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/>
      <right style="mediumDashed">
        <color rgb="FF0070C0"/>
      </right>
      <top/>
      <bottom/>
      <diagonal/>
    </border>
    <border>
      <left style="thin">
        <color indexed="64"/>
      </left>
      <right/>
      <top style="mediumDashed">
        <color rgb="FF0070C0"/>
      </top>
      <bottom/>
      <diagonal/>
    </border>
    <border>
      <left style="thin">
        <color indexed="64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 style="double">
        <color rgb="FF0070C0"/>
      </right>
      <top style="mediumDashed">
        <color rgb="FF0070C0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rgb="FF0070C0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thin">
        <color indexed="64"/>
      </right>
      <top style="double">
        <color rgb="FF00B050"/>
      </top>
      <bottom/>
      <diagonal/>
    </border>
    <border>
      <left style="double">
        <color rgb="FF00B050"/>
      </left>
      <right/>
      <top/>
      <bottom style="dotted">
        <color indexed="64"/>
      </bottom>
      <diagonal/>
    </border>
    <border>
      <left style="double">
        <color rgb="FF00B050"/>
      </left>
      <right/>
      <top style="dotted">
        <color indexed="64"/>
      </top>
      <bottom/>
      <diagonal/>
    </border>
    <border>
      <left style="double">
        <color rgb="FF00B050"/>
      </left>
      <right/>
      <top/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/>
      <right style="double">
        <color rgb="FFC00000"/>
      </right>
      <top/>
      <bottom/>
      <diagonal/>
    </border>
    <border>
      <left style="thin">
        <color indexed="64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double">
        <color rgb="FFC00000"/>
      </left>
      <right/>
      <top/>
      <bottom style="dotted">
        <color indexed="64"/>
      </bottom>
      <diagonal/>
    </border>
    <border>
      <left style="double">
        <color rgb="FFC00000"/>
      </left>
      <right/>
      <top style="dotted">
        <color indexed="64"/>
      </top>
      <bottom/>
      <diagonal/>
    </border>
    <border>
      <left style="double">
        <color rgb="FFC00000"/>
      </left>
      <right/>
      <top/>
      <bottom/>
      <diagonal/>
    </border>
    <border>
      <left style="double">
        <color rgb="FFC00000"/>
      </left>
      <right/>
      <top/>
      <bottom style="thin">
        <color indexed="64"/>
      </bottom>
      <diagonal/>
    </border>
    <border>
      <left style="double">
        <color rgb="FFC00000"/>
      </left>
      <right/>
      <top style="thin">
        <color indexed="64"/>
      </top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thin">
        <color indexed="64"/>
      </right>
      <top/>
      <bottom style="double">
        <color rgb="FF00B050"/>
      </bottom>
      <diagonal/>
    </border>
    <border>
      <left style="double">
        <color rgb="FF0070C0"/>
      </left>
      <right/>
      <top style="thin">
        <color indexed="64"/>
      </top>
      <bottom/>
      <diagonal/>
    </border>
    <border>
      <left style="double">
        <color rgb="FF0070C0"/>
      </left>
      <right/>
      <top/>
      <bottom style="thin">
        <color indexed="64"/>
      </bottom>
      <diagonal/>
    </border>
    <border>
      <left style="double">
        <color rgb="FF0070C0"/>
      </left>
      <right/>
      <top/>
      <bottom style="dotted">
        <color indexed="64"/>
      </bottom>
      <diagonal/>
    </border>
    <border>
      <left style="double">
        <color rgb="FF0070C0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uble">
        <color rgb="FF0070C0"/>
      </bottom>
      <diagonal/>
    </border>
    <border>
      <left style="thin">
        <color indexed="64"/>
      </left>
      <right/>
      <top style="double">
        <color rgb="FF00B050"/>
      </top>
      <bottom/>
      <diagonal/>
    </border>
    <border>
      <left style="thin">
        <color indexed="64"/>
      </left>
      <right/>
      <top/>
      <bottom style="double">
        <color rgb="FF00B050"/>
      </bottom>
      <diagonal/>
    </border>
    <border>
      <left/>
      <right style="thin">
        <color indexed="64"/>
      </right>
      <top style="double">
        <color rgb="FF0070C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 textRotation="90" wrapText="1"/>
      <protection locked="0"/>
    </xf>
    <xf numFmtId="0" fontId="6" fillId="0" borderId="14" xfId="0" applyFont="1" applyBorder="1" applyAlignment="1" applyProtection="1">
      <alignment horizontal="center" vertical="center" textRotation="90"/>
      <protection locked="0"/>
    </xf>
    <xf numFmtId="0" fontId="6" fillId="0" borderId="17" xfId="0" applyFont="1" applyBorder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 textRotation="90" wrapText="1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 textRotation="90" wrapText="1"/>
      <protection locked="0"/>
    </xf>
    <xf numFmtId="0" fontId="6" fillId="0" borderId="24" xfId="0" applyFont="1" applyBorder="1" applyAlignment="1" applyProtection="1">
      <alignment horizontal="center" vertical="center" textRotation="90"/>
      <protection locked="0"/>
    </xf>
    <xf numFmtId="0" fontId="6" fillId="0" borderId="23" xfId="0" applyFont="1" applyBorder="1" applyAlignment="1" applyProtection="1">
      <alignment horizontal="center" vertical="center" textRotation="90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0" fontId="17" fillId="0" borderId="27" xfId="0" applyFont="1" applyBorder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12" fillId="0" borderId="0" xfId="1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horizontal="center" vertical="center"/>
    </xf>
    <xf numFmtId="0" fontId="20" fillId="4" borderId="0" xfId="0" applyFont="1" applyFill="1" applyAlignment="1" applyProtection="1">
      <alignment horizontal="center" vertical="center"/>
    </xf>
    <xf numFmtId="0" fontId="18" fillId="0" borderId="105" xfId="0" applyFont="1" applyBorder="1" applyAlignment="1" applyProtection="1">
      <alignment horizontal="center" vertical="center"/>
    </xf>
    <xf numFmtId="0" fontId="13" fillId="0" borderId="105" xfId="0" applyFont="1" applyBorder="1" applyAlignment="1" applyProtection="1">
      <alignment horizontal="center" vertical="center"/>
    </xf>
    <xf numFmtId="0" fontId="14" fillId="0" borderId="106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0" fillId="5" borderId="0" xfId="0" applyFont="1" applyFill="1" applyAlignment="1" applyProtection="1">
      <alignment horizontal="center" vertical="center" wrapText="1"/>
    </xf>
    <xf numFmtId="0" fontId="21" fillId="0" borderId="10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/>
    </xf>
    <xf numFmtId="14" fontId="0" fillId="0" borderId="0" xfId="0" applyNumberForma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4" fillId="0" borderId="13" xfId="0" applyNumberFormat="1" applyFont="1" applyBorder="1" applyAlignment="1" applyProtection="1">
      <alignment horizontal="center" vertical="center"/>
    </xf>
    <xf numFmtId="0" fontId="13" fillId="0" borderId="13" xfId="0" applyNumberFormat="1" applyFont="1" applyBorder="1" applyAlignment="1" applyProtection="1">
      <alignment horizontal="center" vertical="center"/>
    </xf>
    <xf numFmtId="0" fontId="14" fillId="0" borderId="35" xfId="0" applyNumberFormat="1" applyFont="1" applyBorder="1" applyAlignment="1" applyProtection="1">
      <alignment horizontal="center" vertical="center"/>
    </xf>
    <xf numFmtId="0" fontId="13" fillId="0" borderId="7" xfId="0" applyNumberFormat="1" applyFont="1" applyBorder="1" applyAlignment="1" applyProtection="1">
      <alignment horizontal="center" vertical="center"/>
    </xf>
    <xf numFmtId="0" fontId="13" fillId="0" borderId="36" xfId="0" applyNumberFormat="1" applyFon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14" fillId="2" borderId="35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36" xfId="0" applyNumberFormat="1" applyFont="1" applyFill="1" applyBorder="1" applyAlignment="1" applyProtection="1">
      <alignment horizontal="center" vertical="center"/>
    </xf>
    <xf numFmtId="0" fontId="14" fillId="0" borderId="107" xfId="0" applyNumberFormat="1" applyFont="1" applyBorder="1" applyAlignment="1" applyProtection="1">
      <alignment horizontal="center" vertical="center"/>
    </xf>
    <xf numFmtId="0" fontId="13" fillId="0" borderId="108" xfId="0" applyNumberFormat="1" applyFont="1" applyBorder="1" applyAlignment="1" applyProtection="1">
      <alignment horizontal="center" vertical="center"/>
    </xf>
    <xf numFmtId="0" fontId="14" fillId="0" borderId="9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0" fontId="13" fillId="6" borderId="37" xfId="0" applyFont="1" applyFill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39" xfId="0" applyFont="1" applyBorder="1" applyAlignment="1" applyProtection="1">
      <alignment vertical="center"/>
    </xf>
    <xf numFmtId="0" fontId="10" fillId="0" borderId="40" xfId="0" applyFont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8" fillId="0" borderId="16" xfId="0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0" fillId="0" borderId="53" xfId="0" applyBorder="1" applyProtection="1"/>
    <xf numFmtId="0" fontId="0" fillId="0" borderId="55" xfId="0" applyBorder="1" applyProtection="1"/>
    <xf numFmtId="0" fontId="16" fillId="0" borderId="18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4" xfId="0" applyFont="1" applyBorder="1" applyAlignment="1" applyProtection="1">
      <alignment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2" xfId="0" applyBorder="1" applyProtection="1"/>
    <xf numFmtId="0" fontId="16" fillId="0" borderId="7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0" fillId="0" borderId="60" xfId="0" applyBorder="1" applyProtection="1"/>
    <xf numFmtId="0" fontId="0" fillId="0" borderId="61" xfId="0" applyBorder="1" applyProtection="1"/>
    <xf numFmtId="0" fontId="0" fillId="0" borderId="59" xfId="0" applyBorder="1" applyProtection="1"/>
    <xf numFmtId="0" fontId="0" fillId="0" borderId="54" xfId="0" applyBorder="1" applyProtection="1"/>
    <xf numFmtId="0" fontId="0" fillId="0" borderId="63" xfId="0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62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2" xfId="0" applyBorder="1" applyProtection="1"/>
    <xf numFmtId="0" fontId="0" fillId="0" borderId="67" xfId="0" applyBorder="1" applyProtection="1"/>
    <xf numFmtId="0" fontId="0" fillId="0" borderId="86" xfId="0" applyBorder="1" applyProtection="1"/>
    <xf numFmtId="0" fontId="0" fillId="0" borderId="55" xfId="0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 vertical="center"/>
    </xf>
    <xf numFmtId="0" fontId="0" fillId="0" borderId="62" xfId="0" applyBorder="1" applyAlignment="1" applyProtection="1">
      <alignment vertical="center"/>
    </xf>
    <xf numFmtId="0" fontId="0" fillId="0" borderId="58" xfId="0" applyBorder="1" applyProtection="1"/>
    <xf numFmtId="0" fontId="0" fillId="0" borderId="85" xfId="0" applyBorder="1" applyProtection="1"/>
    <xf numFmtId="0" fontId="0" fillId="0" borderId="64" xfId="0" applyBorder="1" applyProtection="1"/>
    <xf numFmtId="0" fontId="0" fillId="0" borderId="94" xfId="0" applyBorder="1" applyProtection="1"/>
    <xf numFmtId="0" fontId="0" fillId="0" borderId="93" xfId="0" applyBorder="1" applyProtection="1"/>
    <xf numFmtId="0" fontId="0" fillId="0" borderId="89" xfId="0" applyBorder="1" applyProtection="1"/>
    <xf numFmtId="0" fontId="0" fillId="0" borderId="84" xfId="0" applyBorder="1" applyProtection="1"/>
    <xf numFmtId="0" fontId="0" fillId="0" borderId="65" xfId="0" applyBorder="1" applyProtection="1"/>
    <xf numFmtId="0" fontId="0" fillId="0" borderId="90" xfId="0" applyBorder="1" applyProtection="1"/>
    <xf numFmtId="0" fontId="0" fillId="0" borderId="73" xfId="0" applyBorder="1" applyProtection="1"/>
    <xf numFmtId="0" fontId="0" fillId="0" borderId="74" xfId="0" applyBorder="1" applyProtection="1"/>
    <xf numFmtId="0" fontId="0" fillId="0" borderId="90" xfId="0" applyBorder="1" applyAlignment="1" applyProtection="1">
      <alignment horizontal="center" vertical="center"/>
    </xf>
    <xf numFmtId="0" fontId="0" fillId="0" borderId="75" xfId="0" applyBorder="1" applyProtection="1"/>
    <xf numFmtId="0" fontId="0" fillId="0" borderId="87" xfId="0" applyBorder="1" applyProtection="1"/>
    <xf numFmtId="0" fontId="0" fillId="0" borderId="88" xfId="0" applyBorder="1" applyProtection="1"/>
    <xf numFmtId="0" fontId="0" fillId="0" borderId="91" xfId="0" applyBorder="1" applyProtection="1"/>
    <xf numFmtId="0" fontId="0" fillId="0" borderId="92" xfId="0" applyBorder="1" applyProtection="1"/>
    <xf numFmtId="0" fontId="0" fillId="0" borderId="95" xfId="0" applyBorder="1" applyProtection="1"/>
    <xf numFmtId="0" fontId="0" fillId="0" borderId="96" xfId="0" applyBorder="1" applyProtection="1"/>
    <xf numFmtId="0" fontId="0" fillId="0" borderId="97" xfId="0" applyBorder="1" applyProtection="1"/>
    <xf numFmtId="0" fontId="0" fillId="0" borderId="98" xfId="0" applyBorder="1" applyProtection="1"/>
    <xf numFmtId="0" fontId="0" fillId="0" borderId="66" xfId="0" applyBorder="1" applyProtection="1"/>
    <xf numFmtId="0" fontId="0" fillId="0" borderId="68" xfId="0" applyBorder="1" applyProtection="1"/>
    <xf numFmtId="0" fontId="0" fillId="0" borderId="69" xfId="0" applyBorder="1" applyProtection="1"/>
    <xf numFmtId="0" fontId="0" fillId="0" borderId="10" xfId="0" applyBorder="1" applyProtection="1"/>
    <xf numFmtId="0" fontId="0" fillId="0" borderId="98" xfId="0" applyBorder="1" applyAlignment="1" applyProtection="1">
      <alignment horizontal="center" vertical="center"/>
    </xf>
    <xf numFmtId="0" fontId="0" fillId="0" borderId="70" xfId="0" applyBorder="1" applyProtection="1"/>
    <xf numFmtId="0" fontId="0" fillId="0" borderId="99" xfId="0" applyBorder="1" applyProtection="1"/>
    <xf numFmtId="0" fontId="0" fillId="0" borderId="71" xfId="0" applyBorder="1" applyProtection="1"/>
    <xf numFmtId="0" fontId="0" fillId="0" borderId="79" xfId="0" applyBorder="1" applyProtection="1"/>
    <xf numFmtId="0" fontId="18" fillId="0" borderId="0" xfId="0" applyFont="1" applyAlignment="1" applyProtection="1">
      <alignment vertical="center"/>
    </xf>
    <xf numFmtId="0" fontId="0" fillId="0" borderId="103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04" xfId="0" applyBorder="1" applyAlignment="1" applyProtection="1">
      <alignment horizontal="center" vertical="center"/>
    </xf>
    <xf numFmtId="0" fontId="0" fillId="0" borderId="100" xfId="0" applyBorder="1" applyProtection="1"/>
    <xf numFmtId="0" fontId="0" fillId="0" borderId="101" xfId="0" applyBorder="1" applyProtection="1"/>
    <xf numFmtId="0" fontId="0" fillId="0" borderId="102" xfId="0" applyBorder="1" applyProtection="1"/>
    <xf numFmtId="0" fontId="0" fillId="0" borderId="80" xfId="0" applyBorder="1" applyProtection="1"/>
    <xf numFmtId="0" fontId="0" fillId="0" borderId="11" xfId="0" applyBorder="1" applyProtection="1"/>
    <xf numFmtId="0" fontId="0" fillId="0" borderId="82" xfId="0" applyBorder="1" applyAlignment="1" applyProtection="1"/>
    <xf numFmtId="0" fontId="0" fillId="0" borderId="76" xfId="0" applyBorder="1" applyProtection="1"/>
    <xf numFmtId="0" fontId="0" fillId="0" borderId="77" xfId="0" applyBorder="1" applyProtection="1"/>
    <xf numFmtId="0" fontId="0" fillId="0" borderId="78" xfId="0" applyBorder="1" applyProtection="1"/>
    <xf numFmtId="0" fontId="0" fillId="0" borderId="81" xfId="0" applyBorder="1" applyProtection="1"/>
    <xf numFmtId="0" fontId="0" fillId="0" borderId="82" xfId="0" applyBorder="1" applyProtection="1"/>
    <xf numFmtId="0" fontId="0" fillId="0" borderId="83" xfId="0" applyBorder="1" applyProtection="1"/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Alignment="1" applyProtection="1">
      <alignment horizontal="center" vertical="center"/>
    </xf>
    <xf numFmtId="0" fontId="39" fillId="3" borderId="40" xfId="0" applyFont="1" applyFill="1" applyBorder="1" applyAlignment="1" applyProtection="1">
      <alignment horizontal="center" vertical="center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  <xf numFmtId="0" fontId="22" fillId="6" borderId="41" xfId="0" applyFont="1" applyFill="1" applyBorder="1" applyAlignment="1" applyProtection="1">
      <alignment horizontal="center" vertical="center"/>
      <protection locked="0"/>
    </xf>
    <xf numFmtId="0" fontId="22" fillId="6" borderId="42" xfId="0" applyFont="1" applyFill="1" applyBorder="1" applyAlignment="1" applyProtection="1">
      <alignment horizontal="center" vertical="center"/>
      <protection locked="0"/>
    </xf>
    <xf numFmtId="0" fontId="22" fillId="6" borderId="43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28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0" fontId="16" fillId="0" borderId="28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41" xfId="0" applyFont="1" applyBorder="1" applyAlignment="1" applyProtection="1">
      <alignment horizontal="center" vertical="center"/>
    </xf>
    <xf numFmtId="0" fontId="23" fillId="0" borderId="42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/>
    </xf>
    <xf numFmtId="0" fontId="30" fillId="0" borderId="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30" fillId="0" borderId="41" xfId="0" applyFont="1" applyBorder="1" applyAlignment="1" applyProtection="1">
      <alignment horizontal="center" vertical="center"/>
    </xf>
    <xf numFmtId="0" fontId="30" fillId="0" borderId="42" xfId="0" applyFont="1" applyBorder="1" applyAlignment="1" applyProtection="1">
      <alignment horizontal="center" vertical="center"/>
    </xf>
    <xf numFmtId="0" fontId="30" fillId="0" borderId="4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27" fillId="0" borderId="41" xfId="0" applyFont="1" applyBorder="1" applyAlignment="1" applyProtection="1">
      <alignment horizontal="center" vertical="center"/>
    </xf>
    <xf numFmtId="0" fontId="27" fillId="0" borderId="42" xfId="0" applyFont="1" applyBorder="1" applyAlignment="1" applyProtection="1">
      <alignment horizontal="center" vertical="center"/>
    </xf>
    <xf numFmtId="0" fontId="27" fillId="0" borderId="43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8" fillId="0" borderId="41" xfId="0" applyFont="1" applyBorder="1" applyAlignment="1" applyProtection="1">
      <alignment horizontal="center" vertical="center"/>
    </xf>
    <xf numFmtId="0" fontId="28" fillId="0" borderId="42" xfId="0" applyFont="1" applyBorder="1" applyAlignment="1" applyProtection="1">
      <alignment horizontal="center" vertical="center"/>
    </xf>
    <xf numFmtId="0" fontId="28" fillId="0" borderId="43" xfId="0" applyFont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19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4" fillId="7" borderId="0" xfId="0" applyFont="1" applyFill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28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41" xfId="0" applyFont="1" applyBorder="1" applyAlignment="1" applyProtection="1">
      <alignment horizontal="center" vertical="center"/>
    </xf>
    <xf numFmtId="0" fontId="25" fillId="0" borderId="42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28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41" xfId="0" applyFont="1" applyBorder="1" applyAlignment="1" applyProtection="1">
      <alignment horizontal="center" vertical="center"/>
    </xf>
    <xf numFmtId="0" fontId="29" fillId="0" borderId="42" xfId="0" applyFont="1" applyBorder="1" applyAlignment="1" applyProtection="1">
      <alignment horizontal="center" vertical="center"/>
    </xf>
    <xf numFmtId="0" fontId="29" fillId="0" borderId="43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28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2" fillId="0" borderId="28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41" xfId="0" applyFont="1" applyBorder="1" applyAlignment="1" applyProtection="1">
      <alignment horizontal="center" vertical="center"/>
    </xf>
    <xf numFmtId="0" fontId="32" fillId="0" borderId="42" xfId="0" applyFont="1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16" fillId="0" borderId="113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 vertical="center"/>
    </xf>
    <xf numFmtId="0" fontId="16" fillId="0" borderId="84" xfId="0" applyFont="1" applyBorder="1" applyAlignment="1" applyProtection="1">
      <alignment horizontal="center"/>
    </xf>
    <xf numFmtId="0" fontId="16" fillId="0" borderId="114" xfId="0" applyFont="1" applyBorder="1" applyAlignment="1" applyProtection="1">
      <alignment horizontal="center"/>
    </xf>
    <xf numFmtId="0" fontId="16" fillId="0" borderId="16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115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114" xfId="0" applyFont="1" applyBorder="1" applyAlignment="1" applyProtection="1">
      <alignment horizontal="center" vertical="center"/>
    </xf>
    <xf numFmtId="0" fontId="16" fillId="0" borderId="140" xfId="0" applyFont="1" applyBorder="1" applyAlignment="1" applyProtection="1">
      <alignment horizontal="center" vertical="center"/>
    </xf>
    <xf numFmtId="0" fontId="16" fillId="0" borderId="79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80" xfId="0" applyFont="1" applyBorder="1" applyAlignment="1" applyProtection="1">
      <alignment horizontal="left" vertical="center"/>
    </xf>
    <xf numFmtId="0" fontId="23" fillId="0" borderId="109" xfId="0" applyFont="1" applyBorder="1" applyAlignment="1" applyProtection="1">
      <alignment horizontal="center" vertical="center"/>
    </xf>
    <xf numFmtId="0" fontId="23" fillId="0" borderId="110" xfId="0" applyFont="1" applyBorder="1" applyAlignment="1" applyProtection="1">
      <alignment horizontal="center" vertical="center"/>
    </xf>
    <xf numFmtId="0" fontId="23" fillId="0" borderId="111" xfId="0" applyFont="1" applyBorder="1" applyAlignment="1" applyProtection="1">
      <alignment horizontal="center" vertical="center"/>
    </xf>
    <xf numFmtId="0" fontId="23" fillId="0" borderId="112" xfId="0" applyFont="1" applyBorder="1" applyAlignment="1" applyProtection="1">
      <alignment horizontal="center" vertical="center"/>
    </xf>
    <xf numFmtId="0" fontId="16" fillId="0" borderId="79" xfId="0" applyFont="1" applyBorder="1" applyAlignment="1" applyProtection="1">
      <alignment horizontal="center"/>
    </xf>
    <xf numFmtId="0" fontId="16" fillId="0" borderId="138" xfId="0" applyFont="1" applyBorder="1" applyAlignment="1" applyProtection="1">
      <alignment horizontal="center"/>
    </xf>
    <xf numFmtId="0" fontId="0" fillId="0" borderId="110" xfId="0" applyBorder="1" applyAlignment="1" applyProtection="1">
      <alignment horizontal="center" vertical="center" textRotation="90" wrapText="1"/>
    </xf>
    <xf numFmtId="0" fontId="0" fillId="0" borderId="110" xfId="0" applyBorder="1" applyAlignment="1" applyProtection="1">
      <alignment horizontal="center" vertical="center" textRotation="90"/>
    </xf>
    <xf numFmtId="0" fontId="0" fillId="0" borderId="116" xfId="0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center" vertical="center" textRotation="90"/>
    </xf>
    <xf numFmtId="0" fontId="0" fillId="0" borderId="86" xfId="0" applyBorder="1" applyAlignment="1" applyProtection="1">
      <alignment horizontal="center" vertical="center" textRotation="90"/>
    </xf>
    <xf numFmtId="0" fontId="0" fillId="0" borderId="117" xfId="0" applyBorder="1" applyAlignment="1" applyProtection="1">
      <alignment horizontal="center" vertical="center" textRotation="90"/>
    </xf>
    <xf numFmtId="0" fontId="0" fillId="0" borderId="118" xfId="0" applyBorder="1" applyAlignment="1" applyProtection="1">
      <alignment horizontal="center" vertical="center" textRotation="90"/>
    </xf>
    <xf numFmtId="0" fontId="0" fillId="0" borderId="119" xfId="0" applyBorder="1" applyAlignment="1" applyProtection="1">
      <alignment horizontal="center" vertical="center" textRotation="90"/>
    </xf>
    <xf numFmtId="0" fontId="0" fillId="0" borderId="120" xfId="0" applyBorder="1" applyAlignment="1" applyProtection="1">
      <alignment horizontal="center" vertical="center" textRotation="90"/>
    </xf>
    <xf numFmtId="0" fontId="0" fillId="0" borderId="121" xfId="0" applyBorder="1" applyAlignment="1" applyProtection="1">
      <alignment horizontal="center" vertical="center" textRotation="90"/>
    </xf>
    <xf numFmtId="0" fontId="0" fillId="0" borderId="3" xfId="0" applyBorder="1" applyAlignment="1" applyProtection="1">
      <alignment horizontal="center" vertical="center" textRotation="90"/>
    </xf>
    <xf numFmtId="0" fontId="0" fillId="0" borderId="122" xfId="0" applyBorder="1" applyAlignment="1" applyProtection="1">
      <alignment horizontal="center" vertical="center" textRotation="90"/>
    </xf>
    <xf numFmtId="0" fontId="0" fillId="0" borderId="123" xfId="0" applyBorder="1" applyAlignment="1" applyProtection="1">
      <alignment horizontal="center" vertical="center" textRotation="90"/>
    </xf>
    <xf numFmtId="0" fontId="0" fillId="0" borderId="124" xfId="0" applyBorder="1" applyAlignment="1" applyProtection="1">
      <alignment horizontal="center" vertical="center" textRotation="90"/>
    </xf>
    <xf numFmtId="0" fontId="0" fillId="0" borderId="125" xfId="0" applyBorder="1" applyAlignment="1" applyProtection="1">
      <alignment horizontal="center" vertical="center" textRotation="90"/>
    </xf>
    <xf numFmtId="0" fontId="23" fillId="0" borderId="126" xfId="0" applyFont="1" applyBorder="1" applyAlignment="1" applyProtection="1">
      <alignment horizontal="center" vertical="center"/>
    </xf>
    <xf numFmtId="0" fontId="23" fillId="0" borderId="120" xfId="0" applyFont="1" applyBorder="1" applyAlignment="1" applyProtection="1">
      <alignment horizontal="center" vertical="center"/>
    </xf>
    <xf numFmtId="0" fontId="23" fillId="0" borderId="127" xfId="0" applyFont="1" applyBorder="1" applyAlignment="1" applyProtection="1">
      <alignment horizontal="center" vertical="center"/>
    </xf>
    <xf numFmtId="0" fontId="23" fillId="0" borderId="128" xfId="0" applyFont="1" applyBorder="1" applyAlignment="1" applyProtection="1">
      <alignment horizontal="center" vertical="center"/>
    </xf>
    <xf numFmtId="0" fontId="16" fillId="0" borderId="129" xfId="0" applyFont="1" applyBorder="1" applyAlignment="1" applyProtection="1">
      <alignment horizontal="center" vertical="center"/>
    </xf>
    <xf numFmtId="0" fontId="16" fillId="0" borderId="130" xfId="0" applyFont="1" applyBorder="1" applyAlignment="1" applyProtection="1">
      <alignment horizontal="center" vertical="center"/>
    </xf>
    <xf numFmtId="0" fontId="16" fillId="0" borderId="130" xfId="0" applyFont="1" applyBorder="1" applyAlignment="1" applyProtection="1">
      <alignment horizontal="center"/>
    </xf>
    <xf numFmtId="0" fontId="16" fillId="0" borderId="131" xfId="0" applyFont="1" applyBorder="1" applyAlignment="1" applyProtection="1">
      <alignment horizontal="center"/>
    </xf>
    <xf numFmtId="0" fontId="16" fillId="0" borderId="132" xfId="0" applyFont="1" applyBorder="1" applyAlignment="1" applyProtection="1">
      <alignment horizontal="center" vertical="center"/>
    </xf>
    <xf numFmtId="0" fontId="16" fillId="0" borderId="133" xfId="0" applyFont="1" applyBorder="1" applyAlignment="1" applyProtection="1">
      <alignment horizontal="center" vertical="center"/>
    </xf>
    <xf numFmtId="0" fontId="16" fillId="0" borderId="124" xfId="0" applyFont="1" applyBorder="1" applyAlignment="1" applyProtection="1">
      <alignment horizontal="center" vertical="center"/>
    </xf>
    <xf numFmtId="0" fontId="16" fillId="0" borderId="134" xfId="0" applyFont="1" applyBorder="1" applyAlignment="1" applyProtection="1">
      <alignment horizontal="center" vertical="center"/>
    </xf>
    <xf numFmtId="0" fontId="23" fillId="0" borderId="115" xfId="0" applyFont="1" applyBorder="1" applyAlignment="1" applyProtection="1">
      <alignment horizontal="center" vertical="center"/>
    </xf>
    <xf numFmtId="0" fontId="16" fillId="0" borderId="135" xfId="0" applyFont="1" applyBorder="1" applyAlignment="1" applyProtection="1">
      <alignment horizontal="center" vertical="center"/>
    </xf>
    <xf numFmtId="0" fontId="16" fillId="0" borderId="117" xfId="0" applyFont="1" applyBorder="1" applyAlignment="1" applyProtection="1">
      <alignment horizontal="center" vertical="center"/>
    </xf>
    <xf numFmtId="0" fontId="16" fillId="0" borderId="136" xfId="0" applyFont="1" applyBorder="1" applyAlignment="1" applyProtection="1">
      <alignment horizontal="center" vertical="center"/>
    </xf>
    <xf numFmtId="0" fontId="16" fillId="0" borderId="137" xfId="0" applyFont="1" applyBorder="1" applyAlignment="1" applyProtection="1">
      <alignment horizontal="center" vertical="center"/>
    </xf>
    <xf numFmtId="0" fontId="16" fillId="0" borderId="138" xfId="0" applyFont="1" applyBorder="1" applyAlignment="1" applyProtection="1">
      <alignment horizontal="center" vertical="center"/>
    </xf>
    <xf numFmtId="0" fontId="23" fillId="0" borderId="137" xfId="0" applyFont="1" applyBorder="1" applyAlignment="1" applyProtection="1">
      <alignment horizontal="center" vertical="center"/>
    </xf>
    <xf numFmtId="0" fontId="23" fillId="0" borderId="139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80" xfId="0" applyFont="1" applyBorder="1" applyAlignment="1" applyProtection="1">
      <alignment horizontal="left" vertical="center"/>
    </xf>
    <xf numFmtId="0" fontId="15" fillId="8" borderId="0" xfId="0" applyFont="1" applyFill="1" applyAlignment="1" applyProtection="1">
      <alignment horizontal="left" vertical="center" wrapText="1"/>
    </xf>
    <xf numFmtId="0" fontId="16" fillId="0" borderId="81" xfId="0" applyFont="1" applyBorder="1" applyAlignment="1" applyProtection="1">
      <alignment horizontal="center" vertical="center"/>
    </xf>
    <xf numFmtId="0" fontId="16" fillId="0" borderId="82" xfId="0" applyFont="1" applyBorder="1" applyAlignment="1" applyProtection="1">
      <alignment horizontal="center" vertical="center"/>
    </xf>
    <xf numFmtId="0" fontId="16" fillId="0" borderId="141" xfId="0" applyFont="1" applyBorder="1" applyAlignment="1" applyProtection="1">
      <alignment horizontal="center" vertical="center"/>
    </xf>
    <xf numFmtId="0" fontId="0" fillId="0" borderId="77" xfId="0" applyBorder="1" applyAlignment="1" applyProtection="1">
      <alignment horizontal="center" vertical="center" textRotation="90" wrapText="1"/>
    </xf>
    <xf numFmtId="0" fontId="0" fillId="0" borderId="77" xfId="0" applyBorder="1" applyAlignment="1" applyProtection="1">
      <alignment horizontal="center" vertical="center" textRotation="90"/>
    </xf>
    <xf numFmtId="0" fontId="0" fillId="0" borderId="78" xfId="0" applyBorder="1" applyAlignment="1" applyProtection="1">
      <alignment horizontal="center" vertical="center" textRotation="90"/>
    </xf>
    <xf numFmtId="0" fontId="0" fillId="0" borderId="80" xfId="0" applyBorder="1" applyAlignment="1" applyProtection="1">
      <alignment horizontal="center" vertical="center" textRotation="90"/>
    </xf>
    <xf numFmtId="0" fontId="0" fillId="0" borderId="82" xfId="0" applyBorder="1" applyAlignment="1" applyProtection="1">
      <alignment horizontal="center" vertical="center" textRotation="90"/>
    </xf>
    <xf numFmtId="0" fontId="0" fillId="0" borderId="83" xfId="0" applyBorder="1" applyAlignment="1" applyProtection="1">
      <alignment horizontal="center" vertical="center" textRotation="90"/>
    </xf>
    <xf numFmtId="0" fontId="0" fillId="0" borderId="142" xfId="0" applyBorder="1" applyAlignment="1" applyProtection="1">
      <alignment horizontal="center" vertical="center" textRotation="90"/>
    </xf>
    <xf numFmtId="0" fontId="0" fillId="0" borderId="143" xfId="0" applyBorder="1" applyAlignment="1" applyProtection="1">
      <alignment horizontal="center" vertical="center" textRotation="90"/>
    </xf>
    <xf numFmtId="0" fontId="31" fillId="0" borderId="41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31" fillId="0" borderId="43" xfId="0" applyFont="1" applyBorder="1" applyAlignment="1" applyProtection="1">
      <alignment horizontal="center" vertical="center"/>
    </xf>
    <xf numFmtId="0" fontId="23" fillId="0" borderId="76" xfId="0" applyFont="1" applyBorder="1" applyAlignment="1" applyProtection="1">
      <alignment horizontal="center" vertical="center"/>
    </xf>
    <xf numFmtId="0" fontId="23" fillId="0" borderId="77" xfId="0" applyFont="1" applyBorder="1" applyAlignment="1" applyProtection="1">
      <alignment horizontal="center" vertical="center"/>
    </xf>
    <xf numFmtId="0" fontId="23" fillId="0" borderId="144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/>
    </xf>
    <xf numFmtId="0" fontId="33" fillId="0" borderId="28" xfId="0" applyFont="1" applyBorder="1" applyAlignment="1" applyProtection="1">
      <alignment horizontal="center"/>
    </xf>
    <xf numFmtId="0" fontId="33" fillId="0" borderId="2" xfId="0" applyFont="1" applyBorder="1" applyAlignment="1" applyProtection="1">
      <alignment horizontal="center"/>
    </xf>
    <xf numFmtId="0" fontId="28" fillId="0" borderId="1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3" xfId="0" applyBorder="1" applyAlignment="1" applyProtection="1">
      <alignment horizontal="center" vertical="center" textRotation="90" wrapText="1"/>
    </xf>
    <xf numFmtId="0" fontId="0" fillId="0" borderId="5" xfId="0" applyBorder="1" applyAlignment="1" applyProtection="1">
      <alignment horizontal="center" vertical="center" textRotation="90" wrapText="1"/>
    </xf>
    <xf numFmtId="0" fontId="0" fillId="0" borderId="28" xfId="0" applyBorder="1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 textRotation="90" wrapText="1"/>
    </xf>
    <xf numFmtId="0" fontId="0" fillId="0" borderId="16" xfId="0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0" fillId="0" borderId="4" xfId="0" applyBorder="1" applyAlignment="1" applyProtection="1">
      <alignment horizontal="center" vertical="center" textRotation="90" wrapText="1"/>
    </xf>
    <xf numFmtId="0" fontId="0" fillId="0" borderId="6" xfId="0" applyBorder="1" applyAlignment="1" applyProtection="1">
      <alignment horizontal="center" vertical="center" textRotation="90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 wrapText="1"/>
    </xf>
    <xf numFmtId="0" fontId="36" fillId="0" borderId="1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34" fillId="0" borderId="5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center" vertical="center"/>
    </xf>
    <xf numFmtId="0" fontId="37" fillId="0" borderId="16" xfId="0" applyFont="1" applyBorder="1" applyAlignment="1" applyProtection="1">
      <alignment horizontal="center" vertical="center"/>
    </xf>
    <xf numFmtId="0" fontId="37" fillId="0" borderId="6" xfId="0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">
    <dxf>
      <numFmt numFmtId="164" formatCode=";;;"/>
      <fill>
        <patternFill patternType="dark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207" name="Group 1">
          <a:extLst>
            <a:ext uri="{FF2B5EF4-FFF2-40B4-BE49-F238E27FC236}">
              <a16:creationId xmlns:a16="http://schemas.microsoft.com/office/drawing/2014/main" id="{00000000-0008-0000-0100-0000870C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208" name="Picture 2">
            <a:extLst>
              <a:ext uri="{FF2B5EF4-FFF2-40B4-BE49-F238E27FC236}">
                <a16:creationId xmlns:a16="http://schemas.microsoft.com/office/drawing/2014/main" id="{00000000-0008-0000-0100-00008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1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4886" name="Group 1">
          <a:extLst>
            <a:ext uri="{FF2B5EF4-FFF2-40B4-BE49-F238E27FC236}">
              <a16:creationId xmlns:a16="http://schemas.microsoft.com/office/drawing/2014/main" id="{00000000-0008-0000-0A00-00004688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4887" name="Picture 2">
            <a:extLst>
              <a:ext uri="{FF2B5EF4-FFF2-40B4-BE49-F238E27FC236}">
                <a16:creationId xmlns:a16="http://schemas.microsoft.com/office/drawing/2014/main" id="{00000000-0008-0000-0A00-0000478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5910" name="Group 1">
          <a:extLst>
            <a:ext uri="{FF2B5EF4-FFF2-40B4-BE49-F238E27FC236}">
              <a16:creationId xmlns:a16="http://schemas.microsoft.com/office/drawing/2014/main" id="{00000000-0008-0000-0B00-0000468C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5911" name="Picture 2">
            <a:extLst>
              <a:ext uri="{FF2B5EF4-FFF2-40B4-BE49-F238E27FC236}">
                <a16:creationId xmlns:a16="http://schemas.microsoft.com/office/drawing/2014/main" id="{00000000-0008-0000-0B00-0000478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6934" name="Group 1">
          <a:extLst>
            <a:ext uri="{FF2B5EF4-FFF2-40B4-BE49-F238E27FC236}">
              <a16:creationId xmlns:a16="http://schemas.microsoft.com/office/drawing/2014/main" id="{00000000-0008-0000-0C00-00004690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6935" name="Picture 2">
            <a:extLst>
              <a:ext uri="{FF2B5EF4-FFF2-40B4-BE49-F238E27FC236}">
                <a16:creationId xmlns:a16="http://schemas.microsoft.com/office/drawing/2014/main" id="{00000000-0008-0000-0C00-0000479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26694" name="Group 1">
          <a:extLst>
            <a:ext uri="{FF2B5EF4-FFF2-40B4-BE49-F238E27FC236}">
              <a16:creationId xmlns:a16="http://schemas.microsoft.com/office/drawing/2014/main" id="{00000000-0008-0000-0200-00004668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26695" name="Picture 2">
            <a:extLst>
              <a:ext uri="{FF2B5EF4-FFF2-40B4-BE49-F238E27FC236}">
                <a16:creationId xmlns:a16="http://schemas.microsoft.com/office/drawing/2014/main" id="{00000000-0008-0000-0200-0000476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27718" name="Group 1">
          <a:extLst>
            <a:ext uri="{FF2B5EF4-FFF2-40B4-BE49-F238E27FC236}">
              <a16:creationId xmlns:a16="http://schemas.microsoft.com/office/drawing/2014/main" id="{00000000-0008-0000-0300-0000466C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27719" name="Picture 2">
            <a:extLst>
              <a:ext uri="{FF2B5EF4-FFF2-40B4-BE49-F238E27FC236}">
                <a16:creationId xmlns:a16="http://schemas.microsoft.com/office/drawing/2014/main" id="{00000000-0008-0000-0300-0000476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28742" name="Group 1">
          <a:extLst>
            <a:ext uri="{FF2B5EF4-FFF2-40B4-BE49-F238E27FC236}">
              <a16:creationId xmlns:a16="http://schemas.microsoft.com/office/drawing/2014/main" id="{00000000-0008-0000-0400-00004670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28743" name="Picture 2">
            <a:extLst>
              <a:ext uri="{FF2B5EF4-FFF2-40B4-BE49-F238E27FC236}">
                <a16:creationId xmlns:a16="http://schemas.microsoft.com/office/drawing/2014/main" id="{00000000-0008-0000-0400-0000477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29766" name="Group 1">
          <a:extLst>
            <a:ext uri="{FF2B5EF4-FFF2-40B4-BE49-F238E27FC236}">
              <a16:creationId xmlns:a16="http://schemas.microsoft.com/office/drawing/2014/main" id="{00000000-0008-0000-0500-00004674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29767" name="Picture 2">
            <a:extLst>
              <a:ext uri="{FF2B5EF4-FFF2-40B4-BE49-F238E27FC236}">
                <a16:creationId xmlns:a16="http://schemas.microsoft.com/office/drawing/2014/main" id="{00000000-0008-0000-0500-0000477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0790" name="Group 1">
          <a:extLst>
            <a:ext uri="{FF2B5EF4-FFF2-40B4-BE49-F238E27FC236}">
              <a16:creationId xmlns:a16="http://schemas.microsoft.com/office/drawing/2014/main" id="{00000000-0008-0000-0600-00004678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0791" name="Picture 2">
            <a:extLst>
              <a:ext uri="{FF2B5EF4-FFF2-40B4-BE49-F238E27FC236}">
                <a16:creationId xmlns:a16="http://schemas.microsoft.com/office/drawing/2014/main" id="{00000000-0008-0000-0600-0000477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1814" name="Group 1">
          <a:extLst>
            <a:ext uri="{FF2B5EF4-FFF2-40B4-BE49-F238E27FC236}">
              <a16:creationId xmlns:a16="http://schemas.microsoft.com/office/drawing/2014/main" id="{00000000-0008-0000-0700-0000467C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1815" name="Picture 2">
            <a:extLst>
              <a:ext uri="{FF2B5EF4-FFF2-40B4-BE49-F238E27FC236}">
                <a16:creationId xmlns:a16="http://schemas.microsoft.com/office/drawing/2014/main" id="{00000000-0008-0000-0700-0000477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2838" name="Group 1">
          <a:extLst>
            <a:ext uri="{FF2B5EF4-FFF2-40B4-BE49-F238E27FC236}">
              <a16:creationId xmlns:a16="http://schemas.microsoft.com/office/drawing/2014/main" id="{00000000-0008-0000-0800-00004680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2839" name="Picture 2">
            <a:extLst>
              <a:ext uri="{FF2B5EF4-FFF2-40B4-BE49-F238E27FC236}">
                <a16:creationId xmlns:a16="http://schemas.microsoft.com/office/drawing/2014/main" id="{00000000-0008-0000-0800-0000478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171450</xdr:rowOff>
    </xdr:from>
    <xdr:to>
      <xdr:col>22</xdr:col>
      <xdr:colOff>371475</xdr:colOff>
      <xdr:row>6</xdr:row>
      <xdr:rowOff>161925</xdr:rowOff>
    </xdr:to>
    <xdr:grpSp>
      <xdr:nvGrpSpPr>
        <xdr:cNvPr id="33862" name="Group 1">
          <a:extLst>
            <a:ext uri="{FF2B5EF4-FFF2-40B4-BE49-F238E27FC236}">
              <a16:creationId xmlns:a16="http://schemas.microsoft.com/office/drawing/2014/main" id="{00000000-0008-0000-0900-000046840000}"/>
            </a:ext>
          </a:extLst>
        </xdr:cNvPr>
        <xdr:cNvGrpSpPr>
          <a:grpSpLocks/>
        </xdr:cNvGrpSpPr>
      </xdr:nvGrpSpPr>
      <xdr:grpSpPr bwMode="auto">
        <a:xfrm>
          <a:off x="8896350" y="171450"/>
          <a:ext cx="1009650" cy="1276350"/>
          <a:chOff x="338" y="338"/>
          <a:chExt cx="2700" cy="2820"/>
        </a:xfrm>
      </xdr:grpSpPr>
      <xdr:pic>
        <xdr:nvPicPr>
          <xdr:cNvPr id="33863" name="Picture 2">
            <a:extLst>
              <a:ext uri="{FF2B5EF4-FFF2-40B4-BE49-F238E27FC236}">
                <a16:creationId xmlns:a16="http://schemas.microsoft.com/office/drawing/2014/main" id="{00000000-0008-0000-0900-0000478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338" y="338"/>
            <a:ext cx="2700" cy="1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WordArt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38" y="1958"/>
            <a:ext cx="2700" cy="1200"/>
          </a:xfrm>
          <a:prstGeom prst="rect">
            <a:avLst/>
          </a:prstGeom>
        </xdr:spPr>
        <xdr:txBody>
          <a:bodyPr wrap="none" fromWordArt="1">
            <a:prstTxWarp prst="textDeflate">
              <a:avLst>
                <a:gd name="adj" fmla="val 26227"/>
              </a:avLst>
            </a:prstTxWarp>
          </a:bodyPr>
          <a:lstStyle/>
          <a:p>
            <a:pPr algn="ctr" rtl="0"/>
            <a:r>
              <a:rPr lang="fr-FR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gradFill rotWithShape="0">
                  <a:gsLst>
                    <a:gs pos="0">
                      <a:srgbClr val="339966"/>
                    </a:gs>
                    <a:gs pos="100000">
                      <a:srgbClr val="FFFFFF"/>
                    </a:gs>
                  </a:gsLst>
                  <a:lin ang="5400000" scaled="1"/>
                </a:gradFill>
                <a:effectLst/>
                <a:latin typeface="Impact"/>
              </a:rPr>
              <a:t>Badminton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DF83"/>
  <sheetViews>
    <sheetView topLeftCell="A31" workbookViewId="0">
      <selection activeCell="B5" sqref="B5:J6"/>
    </sheetView>
  </sheetViews>
  <sheetFormatPr baseColWidth="10" defaultColWidth="1.7109375" defaultRowHeight="9.9499999999999993" customHeight="1" x14ac:dyDescent="0.25"/>
  <cols>
    <col min="1" max="28" width="1.7109375" style="109"/>
    <col min="29" max="32" width="1.7109375" style="109" customWidth="1"/>
    <col min="33" max="16384" width="1.7109375" style="109"/>
  </cols>
  <sheetData>
    <row r="1" spans="2:110" ht="9.9499999999999993" customHeight="1" thickTop="1" x14ac:dyDescent="0.25">
      <c r="CR1" s="327"/>
      <c r="CS1" s="328"/>
      <c r="CT1" s="328"/>
      <c r="CU1" s="328"/>
      <c r="CV1" s="328"/>
      <c r="CW1" s="328"/>
      <c r="CX1" s="328"/>
      <c r="CY1" s="328"/>
      <c r="CZ1" s="328"/>
      <c r="DA1" s="329"/>
      <c r="DB1" s="319" t="s">
        <v>5</v>
      </c>
      <c r="DC1" s="320"/>
      <c r="DD1" s="320"/>
      <c r="DE1" s="320"/>
      <c r="DF1" s="321"/>
    </row>
    <row r="2" spans="2:110" ht="9.9499999999999993" customHeight="1" x14ac:dyDescent="0.25">
      <c r="W2" s="255" t="s">
        <v>32</v>
      </c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R2" s="330"/>
      <c r="CS2" s="225"/>
      <c r="CT2" s="225"/>
      <c r="CU2" s="225"/>
      <c r="CV2" s="225"/>
      <c r="CW2" s="225"/>
      <c r="CX2" s="225"/>
      <c r="CY2" s="225"/>
      <c r="CZ2" s="225"/>
      <c r="DA2" s="226"/>
      <c r="DB2" s="322"/>
      <c r="DC2" s="315"/>
      <c r="DD2" s="315"/>
      <c r="DE2" s="315"/>
      <c r="DF2" s="323"/>
    </row>
    <row r="3" spans="2:110" ht="9.9499999999999993" customHeight="1" x14ac:dyDescent="0.25"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R3" s="331"/>
      <c r="CS3" s="215"/>
      <c r="CT3" s="215"/>
      <c r="CU3" s="215"/>
      <c r="CV3" s="215"/>
      <c r="CW3" s="215"/>
      <c r="CX3" s="215"/>
      <c r="CY3" s="215"/>
      <c r="CZ3" s="215"/>
      <c r="DA3" s="216"/>
      <c r="DB3" s="322"/>
      <c r="DC3" s="315"/>
      <c r="DD3" s="315"/>
      <c r="DE3" s="315"/>
      <c r="DF3" s="323"/>
    </row>
    <row r="4" spans="2:110" ht="9.9499999999999993" customHeight="1" thickBot="1" x14ac:dyDescent="0.3"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332"/>
      <c r="CS4" s="206"/>
      <c r="CT4" s="206"/>
      <c r="CU4" s="206"/>
      <c r="CV4" s="206"/>
      <c r="CW4" s="206"/>
      <c r="CX4" s="206"/>
      <c r="CY4" s="206"/>
      <c r="CZ4" s="206"/>
      <c r="DA4" s="207"/>
      <c r="DB4" s="322"/>
      <c r="DC4" s="315"/>
      <c r="DD4" s="315"/>
      <c r="DE4" s="315"/>
      <c r="DF4" s="323"/>
    </row>
    <row r="5" spans="2:110" ht="9.9499999999999993" customHeight="1" thickTop="1" x14ac:dyDescent="0.25">
      <c r="B5" s="211" t="s">
        <v>62</v>
      </c>
      <c r="C5" s="212"/>
      <c r="D5" s="212"/>
      <c r="E5" s="212"/>
      <c r="F5" s="212"/>
      <c r="G5" s="212"/>
      <c r="H5" s="212"/>
      <c r="I5" s="212"/>
      <c r="J5" s="213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E5" s="111"/>
      <c r="CR5" s="332"/>
      <c r="CS5" s="206"/>
      <c r="CT5" s="206"/>
      <c r="CU5" s="206"/>
      <c r="CV5" s="206"/>
      <c r="CW5" s="206"/>
      <c r="CX5" s="206"/>
      <c r="CY5" s="206"/>
      <c r="CZ5" s="206"/>
      <c r="DA5" s="207"/>
      <c r="DB5" s="322"/>
      <c r="DC5" s="315"/>
      <c r="DD5" s="315"/>
      <c r="DE5" s="315"/>
      <c r="DF5" s="323"/>
    </row>
    <row r="6" spans="2:110" ht="9.9499999999999993" customHeight="1" x14ac:dyDescent="0.25">
      <c r="B6" s="199"/>
      <c r="C6" s="200"/>
      <c r="D6" s="200"/>
      <c r="E6" s="200"/>
      <c r="F6" s="200"/>
      <c r="G6" s="200"/>
      <c r="H6" s="200"/>
      <c r="I6" s="200"/>
      <c r="J6" s="201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E6" s="111"/>
      <c r="CR6" s="333"/>
      <c r="CS6" s="203"/>
      <c r="CT6" s="203"/>
      <c r="CU6" s="203"/>
      <c r="CV6" s="204"/>
      <c r="CW6" s="203"/>
      <c r="CX6" s="203"/>
      <c r="CY6" s="203"/>
      <c r="CZ6" s="203"/>
      <c r="DA6" s="204"/>
      <c r="DB6" s="322"/>
      <c r="DC6" s="315"/>
      <c r="DD6" s="315"/>
      <c r="DE6" s="315"/>
      <c r="DF6" s="323"/>
    </row>
    <row r="7" spans="2:110" ht="9.9499999999999993" customHeight="1" x14ac:dyDescent="0.25">
      <c r="B7" s="112"/>
      <c r="C7" s="113"/>
      <c r="D7" s="113"/>
      <c r="E7" s="113"/>
      <c r="F7" s="113"/>
      <c r="G7" s="113"/>
      <c r="H7" s="113"/>
      <c r="I7" s="113"/>
      <c r="J7" s="114"/>
      <c r="K7" s="115"/>
      <c r="L7" s="116"/>
      <c r="M7" s="235" t="s">
        <v>33</v>
      </c>
      <c r="N7" s="236"/>
      <c r="O7" s="236"/>
      <c r="P7" s="236"/>
      <c r="Q7" s="117"/>
      <c r="R7" s="117"/>
      <c r="S7" s="117"/>
      <c r="T7" s="117"/>
      <c r="U7" s="117"/>
      <c r="V7" s="118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E7" s="111"/>
      <c r="CR7" s="334"/>
      <c r="CS7" s="296"/>
      <c r="CT7" s="296"/>
      <c r="CU7" s="296"/>
      <c r="CV7" s="297"/>
      <c r="CW7" s="296"/>
      <c r="CX7" s="296"/>
      <c r="CY7" s="296"/>
      <c r="CZ7" s="296"/>
      <c r="DA7" s="297"/>
      <c r="DB7" s="322"/>
      <c r="DC7" s="315"/>
      <c r="DD7" s="315"/>
      <c r="DE7" s="315"/>
      <c r="DF7" s="323"/>
    </row>
    <row r="8" spans="2:110" ht="9.9499999999999993" customHeight="1" x14ac:dyDescent="0.25">
      <c r="B8" s="119"/>
      <c r="C8" s="120"/>
      <c r="D8" s="120"/>
      <c r="E8" s="120"/>
      <c r="F8" s="120"/>
      <c r="G8" s="120"/>
      <c r="H8" s="120"/>
      <c r="I8" s="120"/>
      <c r="J8" s="121"/>
      <c r="K8" s="122"/>
      <c r="L8" s="123"/>
      <c r="M8" s="235"/>
      <c r="N8" s="236"/>
      <c r="O8" s="236"/>
      <c r="P8" s="236"/>
      <c r="Q8" s="117"/>
      <c r="R8" s="117"/>
      <c r="S8" s="117"/>
      <c r="T8" s="117"/>
      <c r="U8" s="117"/>
      <c r="V8" s="118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E8" s="111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335" t="s">
        <v>3</v>
      </c>
      <c r="CS8" s="299"/>
      <c r="CT8" s="299"/>
      <c r="CU8" s="299"/>
      <c r="CV8" s="300"/>
      <c r="CW8" s="299" t="s">
        <v>4</v>
      </c>
      <c r="CX8" s="299"/>
      <c r="CY8" s="299"/>
      <c r="CZ8" s="299"/>
      <c r="DA8" s="300"/>
      <c r="DB8" s="322"/>
      <c r="DC8" s="315"/>
      <c r="DD8" s="315"/>
      <c r="DE8" s="315"/>
      <c r="DF8" s="323"/>
    </row>
    <row r="9" spans="2:110" ht="9.9499999999999993" customHeight="1" thickBot="1" x14ac:dyDescent="0.3">
      <c r="B9" s="202"/>
      <c r="C9" s="203"/>
      <c r="D9" s="203"/>
      <c r="E9" s="202"/>
      <c r="F9" s="203"/>
      <c r="G9" s="204"/>
      <c r="H9" s="203"/>
      <c r="I9" s="203"/>
      <c r="J9" s="204"/>
      <c r="K9" s="122"/>
      <c r="L9" s="123"/>
      <c r="M9" s="125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CE9" s="111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336"/>
      <c r="CS9" s="337"/>
      <c r="CT9" s="337"/>
      <c r="CU9" s="337"/>
      <c r="CV9" s="338"/>
      <c r="CW9" s="337"/>
      <c r="CX9" s="337"/>
      <c r="CY9" s="337"/>
      <c r="CZ9" s="337"/>
      <c r="DA9" s="338"/>
      <c r="DB9" s="324"/>
      <c r="DC9" s="325"/>
      <c r="DD9" s="325"/>
      <c r="DE9" s="325"/>
      <c r="DF9" s="326"/>
    </row>
    <row r="10" spans="2:110" ht="9.9499999999999993" customHeight="1" thickTop="1" thickBot="1" x14ac:dyDescent="0.3">
      <c r="B10" s="217" t="s">
        <v>0</v>
      </c>
      <c r="C10" s="218"/>
      <c r="D10" s="218"/>
      <c r="E10" s="217" t="s">
        <v>1</v>
      </c>
      <c r="F10" s="218"/>
      <c r="G10" s="227"/>
      <c r="H10" s="126" t="s">
        <v>2</v>
      </c>
      <c r="I10" s="127"/>
      <c r="J10" s="128"/>
      <c r="K10" s="122"/>
      <c r="L10" s="123"/>
      <c r="M10" s="129"/>
      <c r="N10" s="130"/>
      <c r="O10" s="130"/>
      <c r="P10" s="130"/>
      <c r="Q10" s="130"/>
      <c r="R10" s="130"/>
      <c r="S10" s="130"/>
      <c r="T10" s="130"/>
      <c r="U10" s="131"/>
      <c r="V10" s="131"/>
      <c r="W10" s="131"/>
      <c r="X10" s="132"/>
      <c r="Y10" s="124"/>
      <c r="AB10" s="256" t="str">
        <f>'R1'!C4</f>
        <v>Equipe 1</v>
      </c>
      <c r="AC10" s="257"/>
      <c r="AD10" s="257"/>
      <c r="AE10" s="257"/>
      <c r="AF10" s="257"/>
      <c r="AG10" s="257"/>
      <c r="AH10" s="257"/>
      <c r="AI10" s="257"/>
      <c r="AJ10" s="258"/>
      <c r="AM10" s="117"/>
      <c r="AN10" s="117"/>
      <c r="AO10" s="117"/>
      <c r="CE10" s="111"/>
    </row>
    <row r="11" spans="2:110" ht="9.9499999999999993" customHeight="1" thickBot="1" x14ac:dyDescent="0.3">
      <c r="B11" s="219"/>
      <c r="C11" s="220"/>
      <c r="D11" s="220"/>
      <c r="E11" s="219"/>
      <c r="F11" s="220"/>
      <c r="G11" s="228"/>
      <c r="H11" s="220"/>
      <c r="I11" s="220"/>
      <c r="J11" s="228"/>
      <c r="K11" s="122"/>
      <c r="L11" s="123"/>
      <c r="T11" s="133"/>
      <c r="U11" s="124"/>
      <c r="V11" s="124"/>
      <c r="W11" s="124"/>
      <c r="X11" s="111"/>
      <c r="Y11" s="134"/>
      <c r="Z11" s="110"/>
      <c r="AA11" s="135"/>
      <c r="AB11" s="259"/>
      <c r="AC11" s="260"/>
      <c r="AD11" s="260"/>
      <c r="AE11" s="260"/>
      <c r="AF11" s="260"/>
      <c r="AG11" s="260"/>
      <c r="AH11" s="260"/>
      <c r="AI11" s="260"/>
      <c r="AJ11" s="261"/>
      <c r="AM11" s="117"/>
      <c r="AN11" s="117"/>
      <c r="AO11" s="117"/>
      <c r="CE11" s="111"/>
    </row>
    <row r="12" spans="2:110" ht="9.9499999999999993" customHeight="1" thickTop="1" x14ac:dyDescent="0.25">
      <c r="B12" s="196" t="s">
        <v>63</v>
      </c>
      <c r="C12" s="197"/>
      <c r="D12" s="197"/>
      <c r="E12" s="197"/>
      <c r="F12" s="197"/>
      <c r="G12" s="197"/>
      <c r="H12" s="197"/>
      <c r="I12" s="197"/>
      <c r="J12" s="198"/>
      <c r="K12" s="122"/>
      <c r="L12" s="123"/>
      <c r="T12" s="136"/>
      <c r="U12" s="124"/>
      <c r="V12" s="124"/>
      <c r="W12" s="124"/>
      <c r="AB12" s="214"/>
      <c r="AC12" s="215"/>
      <c r="AD12" s="215"/>
      <c r="AE12" s="215"/>
      <c r="AF12" s="215"/>
      <c r="AG12" s="215"/>
      <c r="AH12" s="215"/>
      <c r="AI12" s="215"/>
      <c r="AJ12" s="216"/>
      <c r="AK12" s="115"/>
      <c r="AL12" s="116"/>
      <c r="AM12" s="235" t="s">
        <v>37</v>
      </c>
      <c r="AN12" s="236"/>
      <c r="AO12" s="236"/>
      <c r="AP12" s="236"/>
      <c r="CE12" s="111"/>
      <c r="CR12" s="306"/>
      <c r="CS12" s="307"/>
      <c r="CT12" s="307"/>
      <c r="CU12" s="307"/>
      <c r="CV12" s="307"/>
      <c r="CW12" s="307"/>
      <c r="CX12" s="307"/>
      <c r="CY12" s="307"/>
      <c r="CZ12" s="307"/>
      <c r="DA12" s="308"/>
      <c r="DB12" s="312" t="s">
        <v>8</v>
      </c>
      <c r="DC12" s="313"/>
      <c r="DD12" s="313"/>
      <c r="DE12" s="313"/>
      <c r="DF12" s="314"/>
    </row>
    <row r="13" spans="2:110" ht="9.9499999999999993" customHeight="1" x14ac:dyDescent="0.25">
      <c r="B13" s="199"/>
      <c r="C13" s="200"/>
      <c r="D13" s="200"/>
      <c r="E13" s="200"/>
      <c r="F13" s="200"/>
      <c r="G13" s="200"/>
      <c r="H13" s="200"/>
      <c r="I13" s="200"/>
      <c r="J13" s="201"/>
      <c r="K13" s="137"/>
      <c r="L13" s="138"/>
      <c r="T13" s="136"/>
      <c r="AB13" s="205"/>
      <c r="AC13" s="206"/>
      <c r="AD13" s="206"/>
      <c r="AE13" s="206"/>
      <c r="AF13" s="206"/>
      <c r="AG13" s="206"/>
      <c r="AH13" s="206"/>
      <c r="AI13" s="206"/>
      <c r="AJ13" s="207"/>
      <c r="AK13" s="122"/>
      <c r="AL13" s="123"/>
      <c r="AM13" s="235"/>
      <c r="AN13" s="236"/>
      <c r="AO13" s="236"/>
      <c r="AP13" s="236"/>
      <c r="CE13" s="111"/>
      <c r="CR13" s="309"/>
      <c r="CS13" s="225"/>
      <c r="CT13" s="225"/>
      <c r="CU13" s="225"/>
      <c r="CV13" s="225"/>
      <c r="CW13" s="225"/>
      <c r="CX13" s="225"/>
      <c r="CY13" s="225"/>
      <c r="CZ13" s="225"/>
      <c r="DA13" s="226"/>
      <c r="DB13" s="315"/>
      <c r="DC13" s="315"/>
      <c r="DD13" s="315"/>
      <c r="DE13" s="315"/>
      <c r="DF13" s="316"/>
    </row>
    <row r="14" spans="2:110" ht="9.9499999999999993" customHeight="1" thickBot="1" x14ac:dyDescent="0.3">
      <c r="B14" s="214"/>
      <c r="C14" s="215"/>
      <c r="D14" s="215"/>
      <c r="E14" s="215"/>
      <c r="F14" s="215"/>
      <c r="G14" s="215"/>
      <c r="H14" s="215"/>
      <c r="I14" s="215"/>
      <c r="J14" s="216"/>
      <c r="T14" s="136"/>
      <c r="AB14" s="202"/>
      <c r="AC14" s="203"/>
      <c r="AD14" s="203"/>
      <c r="AE14" s="202"/>
      <c r="AF14" s="203"/>
      <c r="AG14" s="204"/>
      <c r="AH14" s="203"/>
      <c r="AI14" s="203"/>
      <c r="AJ14" s="204"/>
      <c r="AK14" s="122"/>
      <c r="AL14" s="123"/>
      <c r="AM14" s="125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CE14" s="111"/>
      <c r="CR14" s="292"/>
      <c r="CS14" s="215"/>
      <c r="CT14" s="215"/>
      <c r="CU14" s="215"/>
      <c r="CV14" s="215"/>
      <c r="CW14" s="215"/>
      <c r="CX14" s="215"/>
      <c r="CY14" s="215"/>
      <c r="CZ14" s="215"/>
      <c r="DA14" s="216"/>
      <c r="DB14" s="315"/>
      <c r="DC14" s="315"/>
      <c r="DD14" s="315"/>
      <c r="DE14" s="315"/>
      <c r="DF14" s="316"/>
    </row>
    <row r="15" spans="2:110" ht="9.9499999999999993" customHeight="1" thickTop="1" thickBot="1" x14ac:dyDescent="0.3">
      <c r="B15" s="208"/>
      <c r="C15" s="209"/>
      <c r="D15" s="209"/>
      <c r="E15" s="209"/>
      <c r="F15" s="209"/>
      <c r="G15" s="209"/>
      <c r="H15" s="209"/>
      <c r="I15" s="209"/>
      <c r="J15" s="210"/>
      <c r="T15" s="136"/>
      <c r="AB15" s="217" t="s">
        <v>0</v>
      </c>
      <c r="AC15" s="218"/>
      <c r="AD15" s="218"/>
      <c r="AE15" s="217" t="s">
        <v>1</v>
      </c>
      <c r="AF15" s="218"/>
      <c r="AG15" s="227"/>
      <c r="AH15" s="126" t="s">
        <v>2</v>
      </c>
      <c r="AI15" s="127"/>
      <c r="AJ15" s="128"/>
      <c r="AK15" s="122"/>
      <c r="AL15" s="123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24"/>
      <c r="BA15" s="132"/>
      <c r="BN15" s="262" t="str">
        <f>'R5'!C4</f>
        <v>Equipe 1</v>
      </c>
      <c r="BO15" s="263"/>
      <c r="BP15" s="263"/>
      <c r="BQ15" s="263"/>
      <c r="BR15" s="263"/>
      <c r="BS15" s="263"/>
      <c r="BT15" s="263"/>
      <c r="BU15" s="263"/>
      <c r="BV15" s="264"/>
      <c r="CE15" s="111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293"/>
      <c r="CS15" s="206"/>
      <c r="CT15" s="206"/>
      <c r="CU15" s="206"/>
      <c r="CV15" s="206"/>
      <c r="CW15" s="206"/>
      <c r="CX15" s="206"/>
      <c r="CY15" s="206"/>
      <c r="CZ15" s="206"/>
      <c r="DA15" s="207"/>
      <c r="DB15" s="315"/>
      <c r="DC15" s="315"/>
      <c r="DD15" s="315"/>
      <c r="DE15" s="315"/>
      <c r="DF15" s="316"/>
    </row>
    <row r="16" spans="2:110" ht="9.9499999999999993" customHeight="1" thickBot="1" x14ac:dyDescent="0.3">
      <c r="T16" s="136"/>
      <c r="AB16" s="219"/>
      <c r="AC16" s="220"/>
      <c r="AD16" s="220"/>
      <c r="AE16" s="219"/>
      <c r="AF16" s="220"/>
      <c r="AG16" s="228"/>
      <c r="AH16" s="220"/>
      <c r="AI16" s="220"/>
      <c r="AJ16" s="228"/>
      <c r="AK16" s="122"/>
      <c r="AL16" s="123"/>
      <c r="AX16" s="133"/>
      <c r="AY16" s="124"/>
      <c r="BA16" s="111"/>
      <c r="BB16" s="134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35"/>
      <c r="BN16" s="265"/>
      <c r="BO16" s="266"/>
      <c r="BP16" s="266"/>
      <c r="BQ16" s="266"/>
      <c r="BR16" s="266"/>
      <c r="BS16" s="266"/>
      <c r="BT16" s="266"/>
      <c r="BU16" s="266"/>
      <c r="BV16" s="267"/>
      <c r="CE16" s="111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41"/>
      <c r="CR16" s="293"/>
      <c r="CS16" s="206"/>
      <c r="CT16" s="206"/>
      <c r="CU16" s="206"/>
      <c r="CV16" s="206"/>
      <c r="CW16" s="206"/>
      <c r="CX16" s="206"/>
      <c r="CY16" s="206"/>
      <c r="CZ16" s="206"/>
      <c r="DA16" s="207"/>
      <c r="DB16" s="315"/>
      <c r="DC16" s="315"/>
      <c r="DD16" s="315"/>
      <c r="DE16" s="315"/>
      <c r="DF16" s="316"/>
    </row>
    <row r="17" spans="2:110" ht="9.9499999999999993" customHeight="1" thickTop="1" x14ac:dyDescent="0.25">
      <c r="B17" s="211" t="s">
        <v>79</v>
      </c>
      <c r="C17" s="212"/>
      <c r="D17" s="212"/>
      <c r="E17" s="212"/>
      <c r="F17" s="212"/>
      <c r="G17" s="212"/>
      <c r="H17" s="212"/>
      <c r="I17" s="212"/>
      <c r="J17" s="213"/>
      <c r="T17" s="136"/>
      <c r="AB17" s="262" t="str">
        <f>'R2'!C4</f>
        <v>Equipe 4</v>
      </c>
      <c r="AC17" s="263"/>
      <c r="AD17" s="263"/>
      <c r="AE17" s="263"/>
      <c r="AF17" s="263"/>
      <c r="AG17" s="263"/>
      <c r="AH17" s="263"/>
      <c r="AI17" s="263"/>
      <c r="AJ17" s="264"/>
      <c r="AK17" s="122"/>
      <c r="AL17" s="123"/>
      <c r="AX17" s="136"/>
      <c r="AY17" s="124"/>
      <c r="BN17" s="214"/>
      <c r="BO17" s="215"/>
      <c r="BP17" s="215"/>
      <c r="BQ17" s="215"/>
      <c r="BR17" s="215"/>
      <c r="BS17" s="215"/>
      <c r="BT17" s="215"/>
      <c r="BU17" s="215"/>
      <c r="BV17" s="216"/>
      <c r="BW17" s="115"/>
      <c r="BX17" s="116"/>
      <c r="BY17" s="235" t="s">
        <v>41</v>
      </c>
      <c r="BZ17" s="236"/>
      <c r="CA17" s="236"/>
      <c r="CB17" s="236"/>
      <c r="CC17" s="107"/>
      <c r="CD17" s="107"/>
      <c r="CE17" s="142"/>
      <c r="CF17" s="107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43"/>
      <c r="CR17" s="294"/>
      <c r="CS17" s="203"/>
      <c r="CT17" s="203"/>
      <c r="CU17" s="203"/>
      <c r="CV17" s="204"/>
      <c r="CW17" s="203"/>
      <c r="CX17" s="203"/>
      <c r="CY17" s="203"/>
      <c r="CZ17" s="203"/>
      <c r="DA17" s="204"/>
      <c r="DB17" s="315"/>
      <c r="DC17" s="315"/>
      <c r="DD17" s="315"/>
      <c r="DE17" s="315"/>
      <c r="DF17" s="316"/>
    </row>
    <row r="18" spans="2:110" ht="9.9499999999999993" customHeight="1" thickBot="1" x14ac:dyDescent="0.3">
      <c r="B18" s="199"/>
      <c r="C18" s="200"/>
      <c r="D18" s="200"/>
      <c r="E18" s="200"/>
      <c r="F18" s="200"/>
      <c r="G18" s="200"/>
      <c r="H18" s="200"/>
      <c r="I18" s="200"/>
      <c r="J18" s="201"/>
      <c r="T18" s="136"/>
      <c r="Y18" s="110"/>
      <c r="Z18" s="110"/>
      <c r="AA18" s="135"/>
      <c r="AB18" s="265"/>
      <c r="AC18" s="266"/>
      <c r="AD18" s="266"/>
      <c r="AE18" s="266"/>
      <c r="AF18" s="266"/>
      <c r="AG18" s="266"/>
      <c r="AH18" s="266"/>
      <c r="AI18" s="266"/>
      <c r="AJ18" s="267"/>
      <c r="AK18" s="137"/>
      <c r="AL18" s="138"/>
      <c r="AX18" s="136"/>
      <c r="AY18" s="124"/>
      <c r="BN18" s="205"/>
      <c r="BO18" s="206"/>
      <c r="BP18" s="206"/>
      <c r="BQ18" s="206"/>
      <c r="BR18" s="206"/>
      <c r="BS18" s="206"/>
      <c r="BT18" s="206"/>
      <c r="BU18" s="206"/>
      <c r="BV18" s="207"/>
      <c r="BW18" s="122"/>
      <c r="BX18" s="123"/>
      <c r="BY18" s="235"/>
      <c r="BZ18" s="236"/>
      <c r="CA18" s="236"/>
      <c r="CB18" s="236"/>
      <c r="CC18" s="107"/>
      <c r="CD18" s="107"/>
      <c r="CE18" s="142"/>
      <c r="CF18" s="107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43"/>
      <c r="CR18" s="295"/>
      <c r="CS18" s="296"/>
      <c r="CT18" s="296"/>
      <c r="CU18" s="296"/>
      <c r="CV18" s="297"/>
      <c r="CW18" s="296"/>
      <c r="CX18" s="296"/>
      <c r="CY18" s="296"/>
      <c r="CZ18" s="296"/>
      <c r="DA18" s="297"/>
      <c r="DB18" s="315"/>
      <c r="DC18" s="315"/>
      <c r="DD18" s="315"/>
      <c r="DE18" s="315"/>
      <c r="DF18" s="316"/>
    </row>
    <row r="19" spans="2:110" ht="9.9499999999999993" customHeight="1" thickTop="1" thickBot="1" x14ac:dyDescent="0.3">
      <c r="B19" s="214"/>
      <c r="C19" s="215"/>
      <c r="D19" s="215"/>
      <c r="E19" s="215"/>
      <c r="F19" s="215"/>
      <c r="G19" s="215"/>
      <c r="H19" s="215"/>
      <c r="I19" s="215"/>
      <c r="J19" s="216"/>
      <c r="K19" s="115"/>
      <c r="L19" s="116"/>
      <c r="M19" s="235" t="s">
        <v>34</v>
      </c>
      <c r="N19" s="236"/>
      <c r="O19" s="236"/>
      <c r="P19" s="236"/>
      <c r="Q19" s="117"/>
      <c r="R19" s="117"/>
      <c r="S19" s="117"/>
      <c r="T19" s="144"/>
      <c r="U19" s="117"/>
      <c r="V19" s="118"/>
      <c r="X19" s="111"/>
      <c r="Y19" s="124"/>
      <c r="Z19" s="124"/>
      <c r="AA19" s="123"/>
      <c r="AB19" s="205"/>
      <c r="AC19" s="206"/>
      <c r="AD19" s="206"/>
      <c r="AE19" s="206"/>
      <c r="AF19" s="206"/>
      <c r="AG19" s="206"/>
      <c r="AH19" s="206"/>
      <c r="AI19" s="206"/>
      <c r="AJ19" s="207"/>
      <c r="AX19" s="136"/>
      <c r="AY19" s="124"/>
      <c r="BN19" s="202"/>
      <c r="BO19" s="203"/>
      <c r="BP19" s="203"/>
      <c r="BQ19" s="202"/>
      <c r="BR19" s="203"/>
      <c r="BS19" s="204"/>
      <c r="BT19" s="203"/>
      <c r="BU19" s="203"/>
      <c r="BV19" s="204"/>
      <c r="BW19" s="122"/>
      <c r="BX19" s="123"/>
      <c r="BY19" s="110"/>
      <c r="BZ19" s="110"/>
      <c r="CA19" s="110"/>
      <c r="CB19" s="110"/>
      <c r="CC19" s="110"/>
      <c r="CD19" s="110"/>
      <c r="CE19" s="145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41"/>
      <c r="CR19" s="298" t="s">
        <v>3</v>
      </c>
      <c r="CS19" s="299"/>
      <c r="CT19" s="299"/>
      <c r="CU19" s="299"/>
      <c r="CV19" s="300"/>
      <c r="CW19" s="299" t="s">
        <v>4</v>
      </c>
      <c r="CX19" s="299"/>
      <c r="CY19" s="299"/>
      <c r="CZ19" s="299"/>
      <c r="DA19" s="300"/>
      <c r="DB19" s="315"/>
      <c r="DC19" s="315"/>
      <c r="DD19" s="315"/>
      <c r="DE19" s="315"/>
      <c r="DF19" s="316"/>
    </row>
    <row r="20" spans="2:110" ht="9.9499999999999993" customHeight="1" thickTop="1" thickBot="1" x14ac:dyDescent="0.3">
      <c r="B20" s="205"/>
      <c r="C20" s="206"/>
      <c r="D20" s="206"/>
      <c r="E20" s="206"/>
      <c r="F20" s="206"/>
      <c r="G20" s="206"/>
      <c r="H20" s="206"/>
      <c r="I20" s="206"/>
      <c r="J20" s="207"/>
      <c r="K20" s="122"/>
      <c r="L20" s="123"/>
      <c r="M20" s="235"/>
      <c r="N20" s="236"/>
      <c r="O20" s="236"/>
      <c r="P20" s="236"/>
      <c r="Q20" s="117"/>
      <c r="R20" s="117"/>
      <c r="S20" s="117"/>
      <c r="T20" s="144"/>
      <c r="U20" s="117"/>
      <c r="V20" s="118"/>
      <c r="X20" s="111"/>
      <c r="Y20" s="124"/>
      <c r="AB20" s="208"/>
      <c r="AC20" s="209"/>
      <c r="AD20" s="209"/>
      <c r="AE20" s="209"/>
      <c r="AF20" s="209"/>
      <c r="AG20" s="209"/>
      <c r="AH20" s="209"/>
      <c r="AI20" s="209"/>
      <c r="AJ20" s="210"/>
      <c r="AX20" s="136"/>
      <c r="AY20" s="124"/>
      <c r="BN20" s="217" t="s">
        <v>0</v>
      </c>
      <c r="BO20" s="218"/>
      <c r="BP20" s="218"/>
      <c r="BQ20" s="217" t="s">
        <v>1</v>
      </c>
      <c r="BR20" s="218"/>
      <c r="BS20" s="227"/>
      <c r="BT20" s="126" t="s">
        <v>2</v>
      </c>
      <c r="BU20" s="127"/>
      <c r="BV20" s="128"/>
      <c r="BW20" s="122"/>
      <c r="BX20" s="123"/>
      <c r="BY20" s="146"/>
      <c r="BZ20" s="131"/>
      <c r="CA20" s="131"/>
      <c r="CB20" s="131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41"/>
      <c r="CR20" s="301"/>
      <c r="CS20" s="209"/>
      <c r="CT20" s="209"/>
      <c r="CU20" s="209"/>
      <c r="CV20" s="210"/>
      <c r="CW20" s="209"/>
      <c r="CX20" s="209"/>
      <c r="CY20" s="209"/>
      <c r="CZ20" s="209"/>
      <c r="DA20" s="210"/>
      <c r="DB20" s="315"/>
      <c r="DC20" s="315"/>
      <c r="DD20" s="315"/>
      <c r="DE20" s="315"/>
      <c r="DF20" s="316"/>
    </row>
    <row r="21" spans="2:110" ht="9.9499999999999993" customHeight="1" thickBot="1" x14ac:dyDescent="0.3">
      <c r="B21" s="202"/>
      <c r="C21" s="203"/>
      <c r="D21" s="203"/>
      <c r="E21" s="202"/>
      <c r="F21" s="203"/>
      <c r="G21" s="204"/>
      <c r="H21" s="203"/>
      <c r="I21" s="203"/>
      <c r="J21" s="204"/>
      <c r="K21" s="122"/>
      <c r="L21" s="123"/>
      <c r="M21" s="125"/>
      <c r="N21" s="110"/>
      <c r="O21" s="110"/>
      <c r="P21" s="110"/>
      <c r="Q21" s="110"/>
      <c r="R21" s="110"/>
      <c r="S21" s="110"/>
      <c r="T21" s="147"/>
      <c r="U21" s="110"/>
      <c r="V21" s="110"/>
      <c r="W21" s="110"/>
      <c r="X21" s="145"/>
      <c r="Y21" s="124"/>
      <c r="AX21" s="136"/>
      <c r="AY21" s="124"/>
      <c r="BN21" s="219"/>
      <c r="BO21" s="220"/>
      <c r="BP21" s="220"/>
      <c r="BQ21" s="219"/>
      <c r="BR21" s="220"/>
      <c r="BS21" s="228"/>
      <c r="BT21" s="220"/>
      <c r="BU21" s="220"/>
      <c r="BV21" s="228"/>
      <c r="BW21" s="122"/>
      <c r="BX21" s="123"/>
      <c r="BY21" s="148"/>
      <c r="BZ21" s="149"/>
      <c r="CA21" s="149"/>
      <c r="CB21" s="149"/>
      <c r="CC21" s="149"/>
      <c r="CD21" s="149"/>
      <c r="CE21" s="149"/>
      <c r="CF21" s="149"/>
      <c r="CG21" s="149"/>
      <c r="CH21" s="149"/>
      <c r="CI21" s="150"/>
      <c r="CJ21" s="124"/>
      <c r="CK21" s="124"/>
      <c r="CL21" s="124"/>
      <c r="CM21" s="124"/>
      <c r="CN21" s="124"/>
      <c r="CO21" s="124"/>
      <c r="CP21" s="124"/>
      <c r="CQ21" s="124"/>
      <c r="CR21" s="151"/>
      <c r="CS21" s="124"/>
      <c r="CT21" s="124"/>
      <c r="CU21" s="124"/>
      <c r="CV21" s="124"/>
      <c r="CW21" s="124"/>
      <c r="CX21" s="124"/>
      <c r="CY21" s="124"/>
      <c r="CZ21" s="124"/>
      <c r="DA21" s="124"/>
      <c r="DB21" s="315"/>
      <c r="DC21" s="315"/>
      <c r="DD21" s="315"/>
      <c r="DE21" s="315"/>
      <c r="DF21" s="316"/>
    </row>
    <row r="22" spans="2:110" ht="9.9499999999999993" customHeight="1" thickTop="1" thickBot="1" x14ac:dyDescent="0.3">
      <c r="B22" s="217" t="s">
        <v>0</v>
      </c>
      <c r="C22" s="218"/>
      <c r="D22" s="218"/>
      <c r="E22" s="217" t="s">
        <v>1</v>
      </c>
      <c r="F22" s="218"/>
      <c r="G22" s="227"/>
      <c r="H22" s="126" t="s">
        <v>2</v>
      </c>
      <c r="I22" s="127"/>
      <c r="J22" s="128"/>
      <c r="K22" s="122"/>
      <c r="L22" s="123"/>
      <c r="M22" s="129"/>
      <c r="N22" s="130"/>
      <c r="O22" s="130"/>
      <c r="P22" s="130"/>
      <c r="Q22" s="130"/>
      <c r="R22" s="130"/>
      <c r="S22" s="131"/>
      <c r="T22" s="152"/>
      <c r="U22" s="131"/>
      <c r="V22" s="131"/>
      <c r="AX22" s="136"/>
      <c r="AY22" s="124"/>
      <c r="BN22" s="268" t="str">
        <f>'R6'!C4</f>
        <v>Equipe 7</v>
      </c>
      <c r="BO22" s="269"/>
      <c r="BP22" s="269"/>
      <c r="BQ22" s="269"/>
      <c r="BR22" s="269"/>
      <c r="BS22" s="269"/>
      <c r="BT22" s="269"/>
      <c r="BU22" s="269"/>
      <c r="BV22" s="270"/>
      <c r="BW22" s="122"/>
      <c r="BX22" s="123"/>
      <c r="BY22" s="122"/>
      <c r="BZ22" s="124"/>
      <c r="CA22" s="124"/>
      <c r="CB22" s="124"/>
      <c r="CC22" s="124"/>
      <c r="CD22" s="124"/>
      <c r="CE22" s="124"/>
      <c r="CF22" s="124"/>
      <c r="CG22" s="124"/>
      <c r="CH22" s="124"/>
      <c r="CI22" s="153"/>
      <c r="CJ22" s="124"/>
      <c r="CK22" s="124"/>
      <c r="CL22" s="124"/>
      <c r="CM22" s="124"/>
      <c r="CR22" s="339"/>
      <c r="CS22" s="222"/>
      <c r="CT22" s="222"/>
      <c r="CU22" s="222"/>
      <c r="CV22" s="222"/>
      <c r="CW22" s="222"/>
      <c r="CX22" s="222"/>
      <c r="CY22" s="222"/>
      <c r="CZ22" s="222"/>
      <c r="DA22" s="223"/>
      <c r="DB22" s="315"/>
      <c r="DC22" s="315"/>
      <c r="DD22" s="315"/>
      <c r="DE22" s="315"/>
      <c r="DF22" s="316"/>
    </row>
    <row r="23" spans="2:110" ht="9.9499999999999993" customHeight="1" thickBot="1" x14ac:dyDescent="0.3">
      <c r="B23" s="219"/>
      <c r="C23" s="220"/>
      <c r="D23" s="220"/>
      <c r="E23" s="219"/>
      <c r="F23" s="220"/>
      <c r="G23" s="228"/>
      <c r="H23" s="220"/>
      <c r="I23" s="220"/>
      <c r="J23" s="228"/>
      <c r="K23" s="122"/>
      <c r="L23" s="123"/>
      <c r="R23" s="133"/>
      <c r="S23" s="124"/>
      <c r="T23" s="136"/>
      <c r="U23" s="124"/>
      <c r="V23" s="124"/>
      <c r="AB23" s="237" t="str">
        <f>'R3'!C4</f>
        <v>Equipe 5</v>
      </c>
      <c r="AC23" s="238"/>
      <c r="AD23" s="238"/>
      <c r="AE23" s="238"/>
      <c r="AF23" s="238"/>
      <c r="AG23" s="238"/>
      <c r="AH23" s="238"/>
      <c r="AI23" s="238"/>
      <c r="AJ23" s="239"/>
      <c r="AX23" s="136"/>
      <c r="AY23" s="124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35"/>
      <c r="BN23" s="271"/>
      <c r="BO23" s="272"/>
      <c r="BP23" s="272"/>
      <c r="BQ23" s="272"/>
      <c r="BR23" s="272"/>
      <c r="BS23" s="272"/>
      <c r="BT23" s="272"/>
      <c r="BU23" s="272"/>
      <c r="BV23" s="273"/>
      <c r="BW23" s="137"/>
      <c r="BX23" s="138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53"/>
      <c r="CJ23" s="124"/>
      <c r="CK23" s="124"/>
      <c r="CL23" s="124"/>
      <c r="CM23" s="124"/>
      <c r="CR23" s="309"/>
      <c r="CS23" s="225"/>
      <c r="CT23" s="225"/>
      <c r="CU23" s="225"/>
      <c r="CV23" s="225"/>
      <c r="CW23" s="225"/>
      <c r="CX23" s="225"/>
      <c r="CY23" s="225"/>
      <c r="CZ23" s="225"/>
      <c r="DA23" s="226"/>
      <c r="DB23" s="315"/>
      <c r="DC23" s="315"/>
      <c r="DD23" s="315"/>
      <c r="DE23" s="315"/>
      <c r="DF23" s="316"/>
    </row>
    <row r="24" spans="2:110" ht="9.9499999999999993" customHeight="1" thickTop="1" thickBot="1" x14ac:dyDescent="0.3">
      <c r="B24" s="196" t="s">
        <v>68</v>
      </c>
      <c r="C24" s="197"/>
      <c r="D24" s="197"/>
      <c r="E24" s="197"/>
      <c r="F24" s="197"/>
      <c r="G24" s="197"/>
      <c r="H24" s="197"/>
      <c r="I24" s="197"/>
      <c r="J24" s="198"/>
      <c r="K24" s="122"/>
      <c r="L24" s="123"/>
      <c r="R24" s="136"/>
      <c r="T24" s="136"/>
      <c r="X24" s="110"/>
      <c r="Y24" s="110"/>
      <c r="Z24" s="110"/>
      <c r="AA24" s="135"/>
      <c r="AB24" s="240"/>
      <c r="AC24" s="241"/>
      <c r="AD24" s="241"/>
      <c r="AE24" s="241"/>
      <c r="AF24" s="241"/>
      <c r="AG24" s="241"/>
      <c r="AH24" s="241"/>
      <c r="AI24" s="241"/>
      <c r="AJ24" s="242"/>
      <c r="AX24" s="136"/>
      <c r="AY24" s="124"/>
      <c r="BA24" s="111"/>
      <c r="BN24" s="205"/>
      <c r="BO24" s="206"/>
      <c r="BP24" s="206"/>
      <c r="BQ24" s="206"/>
      <c r="BR24" s="206"/>
      <c r="BS24" s="206"/>
      <c r="BT24" s="206"/>
      <c r="BU24" s="206"/>
      <c r="BV24" s="207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53"/>
      <c r="CJ24" s="124"/>
      <c r="CK24" s="124"/>
      <c r="CL24" s="124"/>
      <c r="CM24" s="124"/>
      <c r="CR24" s="292"/>
      <c r="CS24" s="215"/>
      <c r="CT24" s="215"/>
      <c r="CU24" s="215"/>
      <c r="CV24" s="215"/>
      <c r="CW24" s="215"/>
      <c r="CX24" s="215"/>
      <c r="CY24" s="215"/>
      <c r="CZ24" s="215"/>
      <c r="DA24" s="216"/>
      <c r="DB24" s="315"/>
      <c r="DC24" s="315"/>
      <c r="DD24" s="315"/>
      <c r="DE24" s="315"/>
      <c r="DF24" s="316"/>
    </row>
    <row r="25" spans="2:110" ht="9.9499999999999993" customHeight="1" thickTop="1" x14ac:dyDescent="0.25">
      <c r="B25" s="199"/>
      <c r="C25" s="200"/>
      <c r="D25" s="200"/>
      <c r="E25" s="200"/>
      <c r="F25" s="200"/>
      <c r="G25" s="200"/>
      <c r="H25" s="200"/>
      <c r="I25" s="200"/>
      <c r="J25" s="201"/>
      <c r="K25" s="137"/>
      <c r="L25" s="138"/>
      <c r="R25" s="136"/>
      <c r="T25" s="136"/>
      <c r="W25" s="111"/>
      <c r="AB25" s="214"/>
      <c r="AC25" s="215"/>
      <c r="AD25" s="215"/>
      <c r="AE25" s="215"/>
      <c r="AF25" s="215"/>
      <c r="AG25" s="215"/>
      <c r="AH25" s="215"/>
      <c r="AI25" s="215"/>
      <c r="AJ25" s="216"/>
      <c r="AK25" s="115"/>
      <c r="AL25" s="116"/>
      <c r="AM25" s="235" t="s">
        <v>38</v>
      </c>
      <c r="AN25" s="236"/>
      <c r="AO25" s="236"/>
      <c r="AP25" s="236"/>
      <c r="AX25" s="136"/>
      <c r="AY25" s="124"/>
      <c r="BA25" s="111"/>
      <c r="BN25" s="208"/>
      <c r="BO25" s="209"/>
      <c r="BP25" s="209"/>
      <c r="BQ25" s="209"/>
      <c r="BR25" s="209"/>
      <c r="BS25" s="209"/>
      <c r="BT25" s="209"/>
      <c r="BU25" s="209"/>
      <c r="BV25" s="210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53"/>
      <c r="CJ25" s="124"/>
      <c r="CK25" s="124"/>
      <c r="CL25" s="124"/>
      <c r="CM25" s="124"/>
      <c r="CN25" s="124"/>
      <c r="CO25" s="124"/>
      <c r="CP25" s="124"/>
      <c r="CQ25" s="141"/>
      <c r="CR25" s="293"/>
      <c r="CS25" s="206"/>
      <c r="CT25" s="206"/>
      <c r="CU25" s="206"/>
      <c r="CV25" s="206"/>
      <c r="CW25" s="206"/>
      <c r="CX25" s="206"/>
      <c r="CY25" s="206"/>
      <c r="CZ25" s="206"/>
      <c r="DA25" s="207"/>
      <c r="DB25" s="315"/>
      <c r="DC25" s="315"/>
      <c r="DD25" s="315"/>
      <c r="DE25" s="315"/>
      <c r="DF25" s="316"/>
    </row>
    <row r="26" spans="2:110" ht="9.9499999999999993" customHeight="1" x14ac:dyDescent="0.25">
      <c r="B26" s="205"/>
      <c r="C26" s="206"/>
      <c r="D26" s="206"/>
      <c r="E26" s="206"/>
      <c r="F26" s="206"/>
      <c r="G26" s="206"/>
      <c r="H26" s="206"/>
      <c r="I26" s="206"/>
      <c r="J26" s="207"/>
      <c r="R26" s="136"/>
      <c r="T26" s="136"/>
      <c r="W26" s="111"/>
      <c r="AB26" s="205"/>
      <c r="AC26" s="206"/>
      <c r="AD26" s="206"/>
      <c r="AE26" s="206"/>
      <c r="AF26" s="206"/>
      <c r="AG26" s="206"/>
      <c r="AH26" s="206"/>
      <c r="AI26" s="206"/>
      <c r="AJ26" s="207"/>
      <c r="AK26" s="122"/>
      <c r="AL26" s="123"/>
      <c r="AM26" s="235"/>
      <c r="AN26" s="236"/>
      <c r="AO26" s="236"/>
      <c r="AP26" s="236"/>
      <c r="AX26" s="136"/>
      <c r="AY26" s="124"/>
      <c r="BA26" s="111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53"/>
      <c r="CJ26" s="124"/>
      <c r="CK26" s="124"/>
      <c r="CL26" s="124"/>
      <c r="CM26" s="124"/>
      <c r="CR26" s="293"/>
      <c r="CS26" s="206"/>
      <c r="CT26" s="206"/>
      <c r="CU26" s="206"/>
      <c r="CV26" s="206"/>
      <c r="CW26" s="206"/>
      <c r="CX26" s="206"/>
      <c r="CY26" s="206"/>
      <c r="CZ26" s="206"/>
      <c r="DA26" s="207"/>
      <c r="DB26" s="315"/>
      <c r="DC26" s="315"/>
      <c r="DD26" s="315"/>
      <c r="DE26" s="315"/>
      <c r="DF26" s="316"/>
    </row>
    <row r="27" spans="2:110" ht="9.9499999999999993" customHeight="1" thickBot="1" x14ac:dyDescent="0.3">
      <c r="B27" s="208"/>
      <c r="C27" s="209"/>
      <c r="D27" s="209"/>
      <c r="E27" s="209"/>
      <c r="F27" s="209"/>
      <c r="G27" s="209"/>
      <c r="H27" s="209"/>
      <c r="I27" s="209"/>
      <c r="J27" s="210"/>
      <c r="R27" s="136"/>
      <c r="T27" s="136"/>
      <c r="W27" s="111"/>
      <c r="AB27" s="202"/>
      <c r="AC27" s="203"/>
      <c r="AD27" s="203"/>
      <c r="AE27" s="202"/>
      <c r="AF27" s="203"/>
      <c r="AG27" s="204"/>
      <c r="AH27" s="203"/>
      <c r="AI27" s="203"/>
      <c r="AJ27" s="204"/>
      <c r="AK27" s="122"/>
      <c r="AL27" s="123"/>
      <c r="AM27" s="125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47"/>
      <c r="AY27" s="110"/>
      <c r="AZ27" s="110"/>
      <c r="BA27" s="145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53"/>
      <c r="CJ27" s="124"/>
      <c r="CK27" s="124"/>
      <c r="CL27" s="124"/>
      <c r="CM27" s="124"/>
      <c r="CR27" s="294"/>
      <c r="CS27" s="203"/>
      <c r="CT27" s="203"/>
      <c r="CU27" s="203"/>
      <c r="CV27" s="204"/>
      <c r="CW27" s="203"/>
      <c r="CX27" s="203"/>
      <c r="CY27" s="203"/>
      <c r="CZ27" s="203"/>
      <c r="DA27" s="204"/>
      <c r="DB27" s="315"/>
      <c r="DC27" s="315"/>
      <c r="DD27" s="315"/>
      <c r="DE27" s="315"/>
      <c r="DF27" s="316"/>
    </row>
    <row r="28" spans="2:110" ht="9.9499999999999993" customHeight="1" thickTop="1" thickBot="1" x14ac:dyDescent="0.3">
      <c r="R28" s="136"/>
      <c r="T28" s="136"/>
      <c r="W28" s="111"/>
      <c r="AB28" s="217" t="s">
        <v>0</v>
      </c>
      <c r="AC28" s="218"/>
      <c r="AD28" s="218"/>
      <c r="AE28" s="217" t="s">
        <v>1</v>
      </c>
      <c r="AF28" s="218"/>
      <c r="AG28" s="227"/>
      <c r="AH28" s="126" t="s">
        <v>2</v>
      </c>
      <c r="AI28" s="127"/>
      <c r="AJ28" s="128"/>
      <c r="AK28" s="122"/>
      <c r="AL28" s="123"/>
      <c r="AM28" s="139"/>
      <c r="AN28" s="140"/>
      <c r="AO28" s="140"/>
      <c r="AP28" s="140"/>
      <c r="AQ28" s="140"/>
      <c r="AR28" s="140"/>
      <c r="AS28" s="140"/>
      <c r="AT28" s="140"/>
      <c r="AU28" s="140"/>
      <c r="AV28" s="124"/>
      <c r="AX28" s="136"/>
      <c r="AY28" s="124"/>
      <c r="BN28" s="274" t="str">
        <f>'R7'!C4</f>
        <v>Equipe 2</v>
      </c>
      <c r="BO28" s="275"/>
      <c r="BP28" s="275"/>
      <c r="BQ28" s="275"/>
      <c r="BR28" s="275"/>
      <c r="BS28" s="275"/>
      <c r="BT28" s="275"/>
      <c r="BU28" s="275"/>
      <c r="BV28" s="276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53"/>
      <c r="CJ28" s="124"/>
      <c r="CK28" s="124"/>
      <c r="CL28" s="124"/>
      <c r="CM28" s="124"/>
      <c r="CR28" s="295"/>
      <c r="CS28" s="296"/>
      <c r="CT28" s="296"/>
      <c r="CU28" s="296"/>
      <c r="CV28" s="297"/>
      <c r="CW28" s="296"/>
      <c r="CX28" s="296"/>
      <c r="CY28" s="296"/>
      <c r="CZ28" s="296"/>
      <c r="DA28" s="297"/>
      <c r="DB28" s="315"/>
      <c r="DC28" s="315"/>
      <c r="DD28" s="315"/>
      <c r="DE28" s="315"/>
      <c r="DF28" s="316"/>
    </row>
    <row r="29" spans="2:110" ht="9.9499999999999993" customHeight="1" thickBot="1" x14ac:dyDescent="0.3">
      <c r="R29" s="136"/>
      <c r="T29" s="136"/>
      <c r="W29" s="111"/>
      <c r="AB29" s="367"/>
      <c r="AC29" s="368"/>
      <c r="AD29" s="368"/>
      <c r="AE29" s="367"/>
      <c r="AF29" s="368"/>
      <c r="AG29" s="369"/>
      <c r="AH29" s="368"/>
      <c r="AI29" s="368"/>
      <c r="AJ29" s="369"/>
      <c r="AK29" s="122"/>
      <c r="AL29" s="123"/>
      <c r="AS29" s="110"/>
      <c r="AT29" s="110"/>
      <c r="AU29" s="154"/>
      <c r="AV29" s="110"/>
      <c r="AW29" s="110"/>
      <c r="AX29" s="147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35"/>
      <c r="BN29" s="232"/>
      <c r="BO29" s="233"/>
      <c r="BP29" s="233"/>
      <c r="BQ29" s="233"/>
      <c r="BR29" s="233"/>
      <c r="BS29" s="233"/>
      <c r="BT29" s="233"/>
      <c r="BU29" s="233"/>
      <c r="BV29" s="23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53"/>
      <c r="CJ29" s="124"/>
      <c r="CK29" s="124"/>
      <c r="CL29" s="124"/>
      <c r="CM29" s="124"/>
      <c r="CR29" s="298" t="s">
        <v>3</v>
      </c>
      <c r="CS29" s="299"/>
      <c r="CT29" s="299"/>
      <c r="CU29" s="299"/>
      <c r="CV29" s="300"/>
      <c r="CW29" s="299" t="s">
        <v>4</v>
      </c>
      <c r="CX29" s="299"/>
      <c r="CY29" s="299"/>
      <c r="CZ29" s="299"/>
      <c r="DA29" s="300"/>
      <c r="DB29" s="315"/>
      <c r="DC29" s="315"/>
      <c r="DD29" s="315"/>
      <c r="DE29" s="315"/>
      <c r="DF29" s="316"/>
    </row>
    <row r="30" spans="2:110" ht="9.9499999999999993" customHeight="1" thickTop="1" x14ac:dyDescent="0.25">
      <c r="R30" s="136"/>
      <c r="T30" s="136"/>
      <c r="W30" s="111"/>
      <c r="AB30" s="243" t="str">
        <f>'R4'!C4</f>
        <v>Equipe 7</v>
      </c>
      <c r="AC30" s="244"/>
      <c r="AD30" s="244"/>
      <c r="AE30" s="244"/>
      <c r="AF30" s="244"/>
      <c r="AG30" s="244"/>
      <c r="AH30" s="244"/>
      <c r="AI30" s="244"/>
      <c r="AJ30" s="245"/>
      <c r="AK30" s="122"/>
      <c r="AL30" s="123"/>
      <c r="AR30" s="111"/>
      <c r="AS30" s="155"/>
      <c r="AT30" s="131"/>
      <c r="AU30" s="152"/>
      <c r="AV30" s="131"/>
      <c r="AW30" s="131"/>
      <c r="AX30" s="152"/>
      <c r="AY30" s="131"/>
      <c r="AZ30" s="131"/>
      <c r="BA30" s="131"/>
      <c r="BN30" s="214"/>
      <c r="BO30" s="215"/>
      <c r="BP30" s="215"/>
      <c r="BQ30" s="215"/>
      <c r="BR30" s="215"/>
      <c r="BS30" s="215"/>
      <c r="BT30" s="215"/>
      <c r="BU30" s="215"/>
      <c r="BV30" s="216"/>
      <c r="BW30" s="115"/>
      <c r="BX30" s="116"/>
      <c r="BY30" s="235" t="s">
        <v>42</v>
      </c>
      <c r="BZ30" s="236"/>
      <c r="CA30" s="236"/>
      <c r="CB30" s="236"/>
      <c r="CC30" s="236"/>
      <c r="CD30" s="105"/>
      <c r="CE30" s="105"/>
      <c r="CF30" s="105"/>
      <c r="CG30" s="105"/>
      <c r="CH30" s="105"/>
      <c r="CI30" s="156"/>
      <c r="CJ30" s="105"/>
      <c r="CK30" s="105"/>
      <c r="CL30" s="105"/>
      <c r="CM30" s="105"/>
      <c r="CN30" s="105"/>
      <c r="CO30" s="105"/>
      <c r="CP30" s="105"/>
      <c r="CQ30" s="105"/>
      <c r="CR30" s="301"/>
      <c r="CS30" s="209"/>
      <c r="CT30" s="209"/>
      <c r="CU30" s="209"/>
      <c r="CV30" s="210"/>
      <c r="CW30" s="209"/>
      <c r="CX30" s="209"/>
      <c r="CY30" s="209"/>
      <c r="CZ30" s="209"/>
      <c r="DA30" s="210"/>
      <c r="DB30" s="315"/>
      <c r="DC30" s="315"/>
      <c r="DD30" s="315"/>
      <c r="DE30" s="315"/>
      <c r="DF30" s="316"/>
    </row>
    <row r="31" spans="2:110" ht="9.9499999999999993" customHeight="1" thickBot="1" x14ac:dyDescent="0.3">
      <c r="B31" s="211" t="s">
        <v>64</v>
      </c>
      <c r="C31" s="212"/>
      <c r="D31" s="212"/>
      <c r="E31" s="212"/>
      <c r="F31" s="212"/>
      <c r="G31" s="212"/>
      <c r="H31" s="212"/>
      <c r="I31" s="212"/>
      <c r="J31" s="213"/>
      <c r="R31" s="136"/>
      <c r="T31" s="136"/>
      <c r="W31" s="111"/>
      <c r="Y31" s="110"/>
      <c r="Z31" s="110"/>
      <c r="AA31" s="135"/>
      <c r="AB31" s="246"/>
      <c r="AC31" s="247"/>
      <c r="AD31" s="247"/>
      <c r="AE31" s="247"/>
      <c r="AF31" s="247"/>
      <c r="AG31" s="247"/>
      <c r="AH31" s="247"/>
      <c r="AI31" s="247"/>
      <c r="AJ31" s="248"/>
      <c r="AK31" s="137"/>
      <c r="AL31" s="138"/>
      <c r="AR31" s="111"/>
      <c r="AS31" s="157"/>
      <c r="AT31" s="124"/>
      <c r="AU31" s="136"/>
      <c r="AV31" s="124"/>
      <c r="AW31" s="124"/>
      <c r="AX31" s="136"/>
      <c r="AY31" s="124"/>
      <c r="AZ31" s="124"/>
      <c r="BA31" s="124"/>
      <c r="BN31" s="205"/>
      <c r="BO31" s="206"/>
      <c r="BP31" s="206"/>
      <c r="BQ31" s="206"/>
      <c r="BR31" s="206"/>
      <c r="BS31" s="206"/>
      <c r="BT31" s="206"/>
      <c r="BU31" s="206"/>
      <c r="BV31" s="207"/>
      <c r="BW31" s="122"/>
      <c r="BX31" s="123"/>
      <c r="BY31" s="235"/>
      <c r="BZ31" s="236"/>
      <c r="CA31" s="236"/>
      <c r="CB31" s="236"/>
      <c r="CC31" s="236"/>
      <c r="CD31" s="105"/>
      <c r="CE31" s="105"/>
      <c r="CF31" s="105"/>
      <c r="CG31" s="105"/>
      <c r="CH31" s="105"/>
      <c r="CI31" s="156"/>
      <c r="CJ31" s="105"/>
      <c r="CK31" s="105"/>
      <c r="CL31" s="105"/>
      <c r="CM31" s="105"/>
      <c r="CN31" s="105"/>
      <c r="CO31" s="105"/>
      <c r="CP31" s="105"/>
      <c r="CQ31" s="105"/>
      <c r="CR31" s="151"/>
      <c r="CS31" s="124"/>
      <c r="CT31" s="124"/>
      <c r="CU31" s="124"/>
      <c r="CV31" s="124"/>
      <c r="CW31" s="124"/>
      <c r="CX31" s="124"/>
      <c r="CY31" s="124"/>
      <c r="CZ31" s="124"/>
      <c r="DA31" s="124"/>
      <c r="DB31" s="315"/>
      <c r="DC31" s="315"/>
      <c r="DD31" s="315"/>
      <c r="DE31" s="315"/>
      <c r="DF31" s="316"/>
    </row>
    <row r="32" spans="2:110" ht="9.9499999999999993" customHeight="1" thickTop="1" thickBot="1" x14ac:dyDescent="0.3">
      <c r="B32" s="199"/>
      <c r="C32" s="200"/>
      <c r="D32" s="200"/>
      <c r="E32" s="200"/>
      <c r="F32" s="200"/>
      <c r="G32" s="200"/>
      <c r="H32" s="200"/>
      <c r="I32" s="200"/>
      <c r="J32" s="201"/>
      <c r="R32" s="136"/>
      <c r="T32" s="136"/>
      <c r="W32" s="111"/>
      <c r="X32" s="111"/>
      <c r="AB32" s="249"/>
      <c r="AC32" s="250"/>
      <c r="AD32" s="250"/>
      <c r="AE32" s="250"/>
      <c r="AF32" s="250"/>
      <c r="AG32" s="250"/>
      <c r="AH32" s="250"/>
      <c r="AI32" s="250"/>
      <c r="AJ32" s="251"/>
      <c r="AR32" s="111"/>
      <c r="AS32" s="157"/>
      <c r="AT32" s="124"/>
      <c r="AU32" s="136"/>
      <c r="AV32" s="124"/>
      <c r="AW32" s="124"/>
      <c r="AX32" s="136"/>
      <c r="AY32" s="124"/>
      <c r="AZ32" s="124"/>
      <c r="BA32" s="124"/>
      <c r="BN32" s="202"/>
      <c r="BO32" s="203"/>
      <c r="BP32" s="203"/>
      <c r="BQ32" s="202"/>
      <c r="BR32" s="203"/>
      <c r="BS32" s="204"/>
      <c r="BT32" s="203"/>
      <c r="BU32" s="203"/>
      <c r="BV32" s="204"/>
      <c r="BW32" s="122"/>
      <c r="BX32" s="123"/>
      <c r="BY32" s="158"/>
      <c r="BZ32" s="159"/>
      <c r="CA32" s="159"/>
      <c r="CB32" s="159"/>
      <c r="CC32" s="159"/>
      <c r="CD32" s="159"/>
      <c r="CE32" s="159"/>
      <c r="CF32" s="159"/>
      <c r="CG32" s="159"/>
      <c r="CH32" s="159"/>
      <c r="CI32" s="160"/>
      <c r="CJ32" s="159"/>
      <c r="CK32" s="159"/>
      <c r="CL32" s="159"/>
      <c r="CM32" s="159"/>
      <c r="CN32" s="159"/>
      <c r="CO32" s="159"/>
      <c r="CP32" s="159"/>
      <c r="CQ32" s="161"/>
      <c r="CR32" s="339"/>
      <c r="CS32" s="222"/>
      <c r="CT32" s="222"/>
      <c r="CU32" s="222"/>
      <c r="CV32" s="222"/>
      <c r="CW32" s="222"/>
      <c r="CX32" s="222"/>
      <c r="CY32" s="222"/>
      <c r="CZ32" s="222"/>
      <c r="DA32" s="223"/>
      <c r="DB32" s="315"/>
      <c r="DC32" s="315"/>
      <c r="DD32" s="315"/>
      <c r="DE32" s="315"/>
      <c r="DF32" s="316"/>
    </row>
    <row r="33" spans="2:110" ht="9.9499999999999993" customHeight="1" thickBot="1" x14ac:dyDescent="0.3">
      <c r="B33" s="214"/>
      <c r="C33" s="215"/>
      <c r="D33" s="215"/>
      <c r="E33" s="215"/>
      <c r="F33" s="215"/>
      <c r="G33" s="215"/>
      <c r="H33" s="215"/>
      <c r="I33" s="215"/>
      <c r="J33" s="216"/>
      <c r="K33" s="115"/>
      <c r="L33" s="116"/>
      <c r="M33" s="235" t="s">
        <v>35</v>
      </c>
      <c r="N33" s="236"/>
      <c r="O33" s="236"/>
      <c r="P33" s="236"/>
      <c r="Q33" s="117"/>
      <c r="R33" s="144"/>
      <c r="S33" s="117"/>
      <c r="T33" s="144"/>
      <c r="U33" s="117"/>
      <c r="V33" s="118"/>
      <c r="W33" s="111"/>
      <c r="X33" s="111"/>
      <c r="AB33" s="252"/>
      <c r="AC33" s="253"/>
      <c r="AD33" s="253"/>
      <c r="AE33" s="253"/>
      <c r="AF33" s="253"/>
      <c r="AG33" s="253"/>
      <c r="AH33" s="253"/>
      <c r="AI33" s="253"/>
      <c r="AJ33" s="254"/>
      <c r="AR33" s="111"/>
      <c r="AS33" s="157"/>
      <c r="AT33" s="124"/>
      <c r="AU33" s="136"/>
      <c r="AV33" s="124"/>
      <c r="AW33" s="124"/>
      <c r="AX33" s="136"/>
      <c r="AY33" s="124"/>
      <c r="AZ33" s="124"/>
      <c r="BA33" s="124"/>
      <c r="BN33" s="217" t="s">
        <v>0</v>
      </c>
      <c r="BO33" s="218"/>
      <c r="BP33" s="218"/>
      <c r="BQ33" s="217" t="s">
        <v>1</v>
      </c>
      <c r="BR33" s="218"/>
      <c r="BS33" s="227"/>
      <c r="BT33" s="126" t="s">
        <v>2</v>
      </c>
      <c r="BU33" s="127"/>
      <c r="BV33" s="128"/>
      <c r="BW33" s="122"/>
      <c r="BX33" s="123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50"/>
      <c r="CJ33" s="124"/>
      <c r="CK33" s="124"/>
      <c r="CL33" s="124"/>
      <c r="CM33" s="124"/>
      <c r="CN33" s="124"/>
      <c r="CO33" s="124"/>
      <c r="CP33" s="124"/>
      <c r="CQ33" s="124"/>
      <c r="CR33" s="309"/>
      <c r="CS33" s="225"/>
      <c r="CT33" s="225"/>
      <c r="CU33" s="225"/>
      <c r="CV33" s="225"/>
      <c r="CW33" s="225"/>
      <c r="CX33" s="225"/>
      <c r="CY33" s="225"/>
      <c r="CZ33" s="225"/>
      <c r="DA33" s="226"/>
      <c r="DB33" s="315"/>
      <c r="DC33" s="315"/>
      <c r="DD33" s="315"/>
      <c r="DE33" s="315"/>
      <c r="DF33" s="316"/>
    </row>
    <row r="34" spans="2:110" ht="9.9499999999999993" customHeight="1" x14ac:dyDescent="0.25">
      <c r="B34" s="205"/>
      <c r="C34" s="206"/>
      <c r="D34" s="206"/>
      <c r="E34" s="206"/>
      <c r="F34" s="206"/>
      <c r="G34" s="206"/>
      <c r="H34" s="206"/>
      <c r="I34" s="206"/>
      <c r="J34" s="207"/>
      <c r="K34" s="122"/>
      <c r="L34" s="123"/>
      <c r="M34" s="235"/>
      <c r="N34" s="236"/>
      <c r="O34" s="236"/>
      <c r="P34" s="236"/>
      <c r="Q34" s="117"/>
      <c r="R34" s="144"/>
      <c r="S34" s="117"/>
      <c r="T34" s="144"/>
      <c r="U34" s="117"/>
      <c r="V34" s="118"/>
      <c r="W34" s="111"/>
      <c r="X34" s="111"/>
      <c r="AR34" s="111"/>
      <c r="AS34" s="157"/>
      <c r="AT34" s="124"/>
      <c r="AU34" s="136"/>
      <c r="AV34" s="124"/>
      <c r="AW34" s="124"/>
      <c r="AX34" s="136"/>
      <c r="AY34" s="124"/>
      <c r="AZ34" s="124"/>
      <c r="BA34" s="124"/>
      <c r="BN34" s="219"/>
      <c r="BO34" s="220"/>
      <c r="BP34" s="220"/>
      <c r="BQ34" s="219"/>
      <c r="BR34" s="220"/>
      <c r="BS34" s="228"/>
      <c r="BT34" s="220"/>
      <c r="BU34" s="220"/>
      <c r="BV34" s="228"/>
      <c r="BW34" s="122"/>
      <c r="BX34" s="123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3"/>
      <c r="CJ34" s="162"/>
      <c r="CK34" s="162"/>
      <c r="CL34" s="162"/>
      <c r="CM34" s="164"/>
      <c r="CN34" s="124"/>
      <c r="CO34" s="124"/>
      <c r="CP34" s="124"/>
      <c r="CQ34" s="124"/>
      <c r="CR34" s="292"/>
      <c r="CS34" s="215"/>
      <c r="CT34" s="215"/>
      <c r="CU34" s="215"/>
      <c r="CV34" s="215"/>
      <c r="CW34" s="215"/>
      <c r="CX34" s="215"/>
      <c r="CY34" s="215"/>
      <c r="CZ34" s="215"/>
      <c r="DA34" s="216"/>
      <c r="DB34" s="315"/>
      <c r="DC34" s="315"/>
      <c r="DD34" s="315"/>
      <c r="DE34" s="315"/>
      <c r="DF34" s="316"/>
    </row>
    <row r="35" spans="2:110" ht="9.9499999999999993" customHeight="1" thickBot="1" x14ac:dyDescent="0.3">
      <c r="B35" s="202"/>
      <c r="C35" s="203"/>
      <c r="D35" s="203"/>
      <c r="E35" s="202"/>
      <c r="F35" s="203"/>
      <c r="G35" s="204"/>
      <c r="H35" s="203"/>
      <c r="I35" s="203"/>
      <c r="J35" s="204"/>
      <c r="K35" s="122"/>
      <c r="L35" s="123"/>
      <c r="M35" s="125"/>
      <c r="N35" s="110"/>
      <c r="O35" s="110"/>
      <c r="P35" s="110"/>
      <c r="Q35" s="110"/>
      <c r="R35" s="147"/>
      <c r="S35" s="110"/>
      <c r="T35" s="147"/>
      <c r="U35" s="110"/>
      <c r="V35" s="110"/>
      <c r="W35" s="145"/>
      <c r="X35" s="111"/>
      <c r="AR35" s="111"/>
      <c r="AS35" s="157"/>
      <c r="AT35" s="124"/>
      <c r="AU35" s="136"/>
      <c r="AV35" s="124"/>
      <c r="AW35" s="124"/>
      <c r="AX35" s="136"/>
      <c r="AY35" s="124"/>
      <c r="AZ35" s="124"/>
      <c r="BA35" s="124"/>
      <c r="BN35" s="370" t="str">
        <f>'R8'!C4</f>
        <v>Equipe 8</v>
      </c>
      <c r="BO35" s="371"/>
      <c r="BP35" s="371"/>
      <c r="BQ35" s="371"/>
      <c r="BR35" s="371"/>
      <c r="BS35" s="371"/>
      <c r="BT35" s="371"/>
      <c r="BU35" s="371"/>
      <c r="BV35" s="372"/>
      <c r="BW35" s="122"/>
      <c r="BX35" s="123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53"/>
      <c r="CJ35" s="124"/>
      <c r="CK35" s="124"/>
      <c r="CL35" s="124"/>
      <c r="CM35" s="165"/>
      <c r="CN35" s="124"/>
      <c r="CO35" s="124"/>
      <c r="CP35" s="124"/>
      <c r="CQ35" s="124"/>
      <c r="CR35" s="293"/>
      <c r="CS35" s="206"/>
      <c r="CT35" s="206"/>
      <c r="CU35" s="206"/>
      <c r="CV35" s="206"/>
      <c r="CW35" s="206"/>
      <c r="CX35" s="206"/>
      <c r="CY35" s="206"/>
      <c r="CZ35" s="206"/>
      <c r="DA35" s="207"/>
      <c r="DB35" s="315"/>
      <c r="DC35" s="315"/>
      <c r="DD35" s="315"/>
      <c r="DE35" s="315"/>
      <c r="DF35" s="316"/>
    </row>
    <row r="36" spans="2:110" ht="9.9499999999999993" customHeight="1" thickTop="1" thickBot="1" x14ac:dyDescent="0.3">
      <c r="B36" s="217" t="s">
        <v>0</v>
      </c>
      <c r="C36" s="218"/>
      <c r="D36" s="218"/>
      <c r="E36" s="217" t="s">
        <v>1</v>
      </c>
      <c r="F36" s="218"/>
      <c r="G36" s="227"/>
      <c r="H36" s="126" t="s">
        <v>2</v>
      </c>
      <c r="I36" s="127"/>
      <c r="J36" s="128"/>
      <c r="K36" s="122"/>
      <c r="L36" s="123"/>
      <c r="M36" s="129"/>
      <c r="N36" s="130"/>
      <c r="O36" s="130"/>
      <c r="P36" s="130"/>
      <c r="Q36" s="124"/>
      <c r="R36" s="136"/>
      <c r="S36" s="124"/>
      <c r="T36" s="136"/>
      <c r="U36" s="124"/>
      <c r="V36" s="124"/>
      <c r="W36" s="124"/>
      <c r="X36" s="111"/>
      <c r="Y36" s="124"/>
      <c r="Z36" s="124"/>
      <c r="AA36" s="123"/>
      <c r="AB36" s="221" t="str">
        <f>'R1'!C5</f>
        <v>Equipe 2</v>
      </c>
      <c r="AC36" s="222"/>
      <c r="AD36" s="222"/>
      <c r="AE36" s="222"/>
      <c r="AF36" s="222"/>
      <c r="AG36" s="222"/>
      <c r="AH36" s="222"/>
      <c r="AI36" s="222"/>
      <c r="AJ36" s="223"/>
      <c r="AR36" s="111"/>
      <c r="AS36" s="157"/>
      <c r="AT36" s="124"/>
      <c r="AU36" s="136"/>
      <c r="AV36" s="124"/>
      <c r="AW36" s="124"/>
      <c r="AX36" s="136"/>
      <c r="AY36" s="124"/>
      <c r="AZ36" s="124"/>
      <c r="BA36" s="124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35"/>
      <c r="BN36" s="246"/>
      <c r="BO36" s="247"/>
      <c r="BP36" s="247"/>
      <c r="BQ36" s="247"/>
      <c r="BR36" s="247"/>
      <c r="BS36" s="247"/>
      <c r="BT36" s="247"/>
      <c r="BU36" s="247"/>
      <c r="BV36" s="248"/>
      <c r="BW36" s="137"/>
      <c r="BX36" s="138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53"/>
      <c r="CJ36" s="124"/>
      <c r="CK36" s="124"/>
      <c r="CL36" s="124"/>
      <c r="CM36" s="165"/>
      <c r="CN36" s="124"/>
      <c r="CO36" s="124"/>
      <c r="CP36" s="124"/>
      <c r="CQ36" s="141"/>
      <c r="CR36" s="293"/>
      <c r="CS36" s="206"/>
      <c r="CT36" s="206"/>
      <c r="CU36" s="206"/>
      <c r="CV36" s="206"/>
      <c r="CW36" s="206"/>
      <c r="CX36" s="206"/>
      <c r="CY36" s="206"/>
      <c r="CZ36" s="206"/>
      <c r="DA36" s="207"/>
      <c r="DB36" s="315"/>
      <c r="DC36" s="315"/>
      <c r="DD36" s="315"/>
      <c r="DE36" s="315"/>
      <c r="DF36" s="316"/>
    </row>
    <row r="37" spans="2:110" ht="9.9499999999999993" customHeight="1" x14ac:dyDescent="0.25">
      <c r="B37" s="219"/>
      <c r="C37" s="220"/>
      <c r="D37" s="220"/>
      <c r="E37" s="219"/>
      <c r="F37" s="220"/>
      <c r="G37" s="228"/>
      <c r="H37" s="220"/>
      <c r="I37" s="220"/>
      <c r="J37" s="228"/>
      <c r="K37" s="122"/>
      <c r="L37" s="123"/>
      <c r="M37" s="122"/>
      <c r="N37" s="124"/>
      <c r="O37" s="124"/>
      <c r="P37" s="133"/>
      <c r="Q37" s="124"/>
      <c r="R37" s="136"/>
      <c r="S37" s="124"/>
      <c r="T37" s="136"/>
      <c r="U37" s="124"/>
      <c r="V37" s="124"/>
      <c r="W37" s="124"/>
      <c r="X37" s="111"/>
      <c r="Y37" s="124"/>
      <c r="Z37" s="124"/>
      <c r="AA37" s="123"/>
      <c r="AB37" s="224"/>
      <c r="AC37" s="225"/>
      <c r="AD37" s="225"/>
      <c r="AE37" s="225"/>
      <c r="AF37" s="225"/>
      <c r="AG37" s="225"/>
      <c r="AH37" s="225"/>
      <c r="AI37" s="225"/>
      <c r="AJ37" s="226"/>
      <c r="AR37" s="111"/>
      <c r="AS37" s="157"/>
      <c r="AT37" s="124"/>
      <c r="AU37" s="136"/>
      <c r="AV37" s="124"/>
      <c r="AW37" s="124"/>
      <c r="AX37" s="136"/>
      <c r="AY37" s="124"/>
      <c r="AZ37" s="124"/>
      <c r="BA37" s="111"/>
      <c r="BN37" s="205"/>
      <c r="BO37" s="206"/>
      <c r="BP37" s="206"/>
      <c r="BQ37" s="206"/>
      <c r="BR37" s="206"/>
      <c r="BS37" s="206"/>
      <c r="BT37" s="206"/>
      <c r="BU37" s="206"/>
      <c r="BV37" s="207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53"/>
      <c r="CJ37" s="124"/>
      <c r="CK37" s="124"/>
      <c r="CL37" s="124"/>
      <c r="CM37" s="165"/>
      <c r="CN37" s="124"/>
      <c r="CO37" s="124"/>
      <c r="CP37" s="124"/>
      <c r="CQ37" s="124"/>
      <c r="CR37" s="294"/>
      <c r="CS37" s="203"/>
      <c r="CT37" s="203"/>
      <c r="CU37" s="203"/>
      <c r="CV37" s="204"/>
      <c r="CW37" s="203"/>
      <c r="CX37" s="203"/>
      <c r="CY37" s="203"/>
      <c r="CZ37" s="203"/>
      <c r="DA37" s="204"/>
      <c r="DB37" s="315"/>
      <c r="DC37" s="315"/>
      <c r="DD37" s="315"/>
      <c r="DE37" s="315"/>
      <c r="DF37" s="316"/>
    </row>
    <row r="38" spans="2:110" ht="9.9499999999999993" customHeight="1" thickBot="1" x14ac:dyDescent="0.3">
      <c r="B38" s="196" t="s">
        <v>65</v>
      </c>
      <c r="C38" s="197"/>
      <c r="D38" s="197"/>
      <c r="E38" s="197"/>
      <c r="F38" s="197"/>
      <c r="G38" s="197"/>
      <c r="H38" s="197"/>
      <c r="I38" s="197"/>
      <c r="J38" s="198"/>
      <c r="K38" s="122"/>
      <c r="L38" s="123"/>
      <c r="P38" s="136"/>
      <c r="R38" s="136"/>
      <c r="T38" s="136"/>
      <c r="U38" s="166"/>
      <c r="V38" s="140"/>
      <c r="W38" s="140"/>
      <c r="X38" s="167"/>
      <c r="Y38" s="140"/>
      <c r="Z38" s="140"/>
      <c r="AA38" s="168"/>
      <c r="AB38" s="214"/>
      <c r="AC38" s="215"/>
      <c r="AD38" s="215"/>
      <c r="AE38" s="215"/>
      <c r="AF38" s="215"/>
      <c r="AG38" s="215"/>
      <c r="AH38" s="215"/>
      <c r="AI38" s="215"/>
      <c r="AJ38" s="216"/>
      <c r="AK38" s="115"/>
      <c r="AL38" s="116"/>
      <c r="AM38" s="235" t="s">
        <v>39</v>
      </c>
      <c r="AN38" s="236"/>
      <c r="AO38" s="236"/>
      <c r="AP38" s="236"/>
      <c r="AR38" s="111"/>
      <c r="AS38" s="157"/>
      <c r="AT38" s="124"/>
      <c r="AU38" s="136"/>
      <c r="AV38" s="124"/>
      <c r="AW38" s="124"/>
      <c r="AX38" s="136"/>
      <c r="AY38" s="124"/>
      <c r="AZ38" s="124"/>
      <c r="BA38" s="111"/>
      <c r="BN38" s="208"/>
      <c r="BO38" s="209"/>
      <c r="BP38" s="209"/>
      <c r="BQ38" s="209"/>
      <c r="BR38" s="209"/>
      <c r="BS38" s="209"/>
      <c r="BT38" s="209"/>
      <c r="BU38" s="209"/>
      <c r="BV38" s="210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53"/>
      <c r="CJ38" s="124"/>
      <c r="CK38" s="124"/>
      <c r="CL38" s="124"/>
      <c r="CM38" s="165"/>
      <c r="CN38" s="124"/>
      <c r="CO38" s="124"/>
      <c r="CP38" s="124"/>
      <c r="CQ38" s="124"/>
      <c r="CR38" s="295"/>
      <c r="CS38" s="296"/>
      <c r="CT38" s="296"/>
      <c r="CU38" s="296"/>
      <c r="CV38" s="297"/>
      <c r="CW38" s="296"/>
      <c r="CX38" s="296"/>
      <c r="CY38" s="296"/>
      <c r="CZ38" s="296"/>
      <c r="DA38" s="297"/>
      <c r="DB38" s="315"/>
      <c r="DC38" s="315"/>
      <c r="DD38" s="315"/>
      <c r="DE38" s="315"/>
      <c r="DF38" s="316"/>
    </row>
    <row r="39" spans="2:110" ht="9.9499999999999993" customHeight="1" x14ac:dyDescent="0.25">
      <c r="B39" s="199"/>
      <c r="C39" s="200"/>
      <c r="D39" s="200"/>
      <c r="E39" s="200"/>
      <c r="F39" s="200"/>
      <c r="G39" s="200"/>
      <c r="H39" s="200"/>
      <c r="I39" s="200"/>
      <c r="J39" s="201"/>
      <c r="K39" s="137"/>
      <c r="L39" s="138"/>
      <c r="P39" s="136"/>
      <c r="R39" s="136"/>
      <c r="X39" s="111"/>
      <c r="AB39" s="205"/>
      <c r="AC39" s="206"/>
      <c r="AD39" s="206"/>
      <c r="AE39" s="206"/>
      <c r="AF39" s="206"/>
      <c r="AG39" s="206"/>
      <c r="AH39" s="206"/>
      <c r="AI39" s="206"/>
      <c r="AJ39" s="207"/>
      <c r="AK39" s="122"/>
      <c r="AL39" s="123"/>
      <c r="AM39" s="235"/>
      <c r="AN39" s="236"/>
      <c r="AO39" s="236"/>
      <c r="AP39" s="236"/>
      <c r="AR39" s="111"/>
      <c r="AS39" s="157"/>
      <c r="AT39" s="124"/>
      <c r="AU39" s="136"/>
      <c r="AV39" s="124"/>
      <c r="AW39" s="124"/>
      <c r="AX39" s="136"/>
      <c r="AY39" s="124"/>
      <c r="AZ39" s="124"/>
      <c r="BA39" s="111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53"/>
      <c r="CJ39" s="124"/>
      <c r="CK39" s="124"/>
      <c r="CL39" s="124"/>
      <c r="CM39" s="165"/>
      <c r="CN39" s="124"/>
      <c r="CO39" s="124"/>
      <c r="CP39" s="124"/>
      <c r="CQ39" s="124"/>
      <c r="CR39" s="298" t="s">
        <v>3</v>
      </c>
      <c r="CS39" s="299"/>
      <c r="CT39" s="299"/>
      <c r="CU39" s="299"/>
      <c r="CV39" s="300"/>
      <c r="CW39" s="299" t="s">
        <v>4</v>
      </c>
      <c r="CX39" s="299"/>
      <c r="CY39" s="299"/>
      <c r="CZ39" s="299"/>
      <c r="DA39" s="300"/>
      <c r="DB39" s="315"/>
      <c r="DC39" s="315"/>
      <c r="DD39" s="315"/>
      <c r="DE39" s="315"/>
      <c r="DF39" s="316"/>
    </row>
    <row r="40" spans="2:110" ht="9.9499999999999993" customHeight="1" thickBot="1" x14ac:dyDescent="0.3">
      <c r="B40" s="205"/>
      <c r="C40" s="206"/>
      <c r="D40" s="206"/>
      <c r="E40" s="206"/>
      <c r="F40" s="206"/>
      <c r="G40" s="206"/>
      <c r="H40" s="206"/>
      <c r="I40" s="206"/>
      <c r="J40" s="207"/>
      <c r="P40" s="136"/>
      <c r="R40" s="136"/>
      <c r="X40" s="111"/>
      <c r="AB40" s="202"/>
      <c r="AC40" s="203"/>
      <c r="AD40" s="203"/>
      <c r="AE40" s="202"/>
      <c r="AF40" s="203"/>
      <c r="AG40" s="204"/>
      <c r="AH40" s="203"/>
      <c r="AI40" s="203"/>
      <c r="AJ40" s="204"/>
      <c r="AK40" s="122"/>
      <c r="AL40" s="123"/>
      <c r="AM40" s="125"/>
      <c r="AN40" s="110"/>
      <c r="AO40" s="110"/>
      <c r="AP40" s="110"/>
      <c r="AQ40" s="110"/>
      <c r="AR40" s="145"/>
      <c r="AS40" s="157"/>
      <c r="AT40" s="124"/>
      <c r="AU40" s="136"/>
      <c r="AV40" s="124"/>
      <c r="AW40" s="124"/>
      <c r="AX40" s="136"/>
      <c r="AY40" s="124"/>
      <c r="AZ40" s="124"/>
      <c r="BA40" s="111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53"/>
      <c r="CJ40" s="124"/>
      <c r="CK40" s="124"/>
      <c r="CL40" s="124"/>
      <c r="CM40" s="165"/>
      <c r="CN40" s="124"/>
      <c r="CO40" s="124"/>
      <c r="CP40" s="124"/>
      <c r="CQ40" s="124"/>
      <c r="CR40" s="340"/>
      <c r="CS40" s="341"/>
      <c r="CT40" s="341"/>
      <c r="CU40" s="341"/>
      <c r="CV40" s="342"/>
      <c r="CW40" s="341"/>
      <c r="CX40" s="341"/>
      <c r="CY40" s="341"/>
      <c r="CZ40" s="341"/>
      <c r="DA40" s="342"/>
      <c r="DB40" s="317"/>
      <c r="DC40" s="317"/>
      <c r="DD40" s="317"/>
      <c r="DE40" s="317"/>
      <c r="DF40" s="318"/>
    </row>
    <row r="41" spans="2:110" ht="9.9499999999999993" customHeight="1" thickTop="1" thickBot="1" x14ac:dyDescent="0.3">
      <c r="B41" s="208"/>
      <c r="C41" s="209"/>
      <c r="D41" s="209"/>
      <c r="E41" s="209"/>
      <c r="F41" s="209"/>
      <c r="G41" s="209"/>
      <c r="H41" s="209"/>
      <c r="I41" s="209"/>
      <c r="J41" s="210"/>
      <c r="P41" s="136"/>
      <c r="R41" s="136"/>
      <c r="X41" s="111"/>
      <c r="AB41" s="217" t="s">
        <v>0</v>
      </c>
      <c r="AC41" s="218"/>
      <c r="AD41" s="218"/>
      <c r="AE41" s="217" t="s">
        <v>1</v>
      </c>
      <c r="AF41" s="218"/>
      <c r="AG41" s="227"/>
      <c r="AH41" s="126" t="s">
        <v>2</v>
      </c>
      <c r="AI41" s="127"/>
      <c r="AJ41" s="128"/>
      <c r="AK41" s="122"/>
      <c r="AL41" s="123"/>
      <c r="AM41" s="139"/>
      <c r="AN41" s="140"/>
      <c r="AO41" s="140"/>
      <c r="AP41" s="140"/>
      <c r="AQ41" s="140"/>
      <c r="AR41" s="140"/>
      <c r="AU41" s="136"/>
      <c r="AV41" s="124"/>
      <c r="AX41" s="136"/>
      <c r="AY41" s="124"/>
      <c r="BA41" s="111"/>
      <c r="BN41" s="221" t="str">
        <f>'R5'!C5</f>
        <v>Equipe 4</v>
      </c>
      <c r="BO41" s="222"/>
      <c r="BP41" s="222"/>
      <c r="BQ41" s="222"/>
      <c r="BR41" s="222"/>
      <c r="BS41" s="222"/>
      <c r="BT41" s="222"/>
      <c r="BU41" s="222"/>
      <c r="BV41" s="223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53"/>
      <c r="CJ41" s="124"/>
      <c r="CK41" s="124"/>
      <c r="CL41" s="124"/>
      <c r="CM41" s="165"/>
      <c r="CN41" s="124"/>
      <c r="CO41" s="124"/>
      <c r="CP41" s="124"/>
      <c r="CQ41" s="124"/>
      <c r="DB41" s="124"/>
      <c r="DC41" s="124"/>
      <c r="DD41" s="124"/>
    </row>
    <row r="42" spans="2:110" ht="9.9499999999999993" customHeight="1" thickBot="1" x14ac:dyDescent="0.3">
      <c r="P42" s="136"/>
      <c r="R42" s="136"/>
      <c r="X42" s="111"/>
      <c r="AB42" s="219"/>
      <c r="AC42" s="220"/>
      <c r="AD42" s="220"/>
      <c r="AE42" s="219"/>
      <c r="AF42" s="220"/>
      <c r="AG42" s="228"/>
      <c r="AH42" s="220"/>
      <c r="AI42" s="220"/>
      <c r="AJ42" s="228"/>
      <c r="AK42" s="122"/>
      <c r="AL42" s="123"/>
      <c r="AR42" s="133"/>
      <c r="AU42" s="136"/>
      <c r="AV42" s="124"/>
      <c r="AX42" s="136"/>
      <c r="AY42" s="169"/>
      <c r="AZ42" s="140"/>
      <c r="BA42" s="167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68"/>
      <c r="BN42" s="224"/>
      <c r="BO42" s="225"/>
      <c r="BP42" s="225"/>
      <c r="BQ42" s="225"/>
      <c r="BR42" s="225"/>
      <c r="BS42" s="225"/>
      <c r="BT42" s="225"/>
      <c r="BU42" s="225"/>
      <c r="BV42" s="226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53"/>
      <c r="CJ42" s="124"/>
      <c r="CK42" s="124"/>
      <c r="CL42" s="124"/>
      <c r="CM42" s="165"/>
      <c r="CN42" s="124"/>
      <c r="CO42" s="124"/>
      <c r="CP42" s="124"/>
      <c r="CQ42" s="124"/>
      <c r="DB42" s="124"/>
      <c r="DC42" s="124"/>
      <c r="DD42" s="124"/>
    </row>
    <row r="43" spans="2:110" ht="9.9499999999999993" customHeight="1" thickTop="1" x14ac:dyDescent="0.25">
      <c r="B43" s="211" t="s">
        <v>66</v>
      </c>
      <c r="C43" s="212"/>
      <c r="D43" s="212"/>
      <c r="E43" s="212"/>
      <c r="F43" s="212"/>
      <c r="G43" s="212"/>
      <c r="H43" s="212"/>
      <c r="I43" s="212"/>
      <c r="J43" s="213"/>
      <c r="P43" s="136"/>
      <c r="R43" s="136"/>
      <c r="S43" s="124"/>
      <c r="T43" s="124"/>
      <c r="U43" s="124"/>
      <c r="V43" s="124"/>
      <c r="W43" s="124"/>
      <c r="X43" s="111"/>
      <c r="Y43" s="124"/>
      <c r="Z43" s="124"/>
      <c r="AA43" s="123"/>
      <c r="AB43" s="229" t="str">
        <f>'R2'!C5</f>
        <v>Equipe 3</v>
      </c>
      <c r="AC43" s="230"/>
      <c r="AD43" s="230"/>
      <c r="AE43" s="230"/>
      <c r="AF43" s="230"/>
      <c r="AG43" s="230"/>
      <c r="AH43" s="230"/>
      <c r="AI43" s="230"/>
      <c r="AJ43" s="231"/>
      <c r="AK43" s="122"/>
      <c r="AL43" s="123"/>
      <c r="AR43" s="136"/>
      <c r="AU43" s="136"/>
      <c r="AV43" s="124"/>
      <c r="BA43" s="111"/>
      <c r="BN43" s="214"/>
      <c r="BO43" s="215"/>
      <c r="BP43" s="215"/>
      <c r="BQ43" s="215"/>
      <c r="BR43" s="215"/>
      <c r="BS43" s="215"/>
      <c r="BT43" s="215"/>
      <c r="BU43" s="215"/>
      <c r="BV43" s="216"/>
      <c r="BW43" s="115"/>
      <c r="BX43" s="116"/>
      <c r="BY43" s="235" t="s">
        <v>43</v>
      </c>
      <c r="BZ43" s="236"/>
      <c r="CA43" s="236"/>
      <c r="CB43" s="236"/>
      <c r="CC43" s="236"/>
      <c r="CD43" s="105"/>
      <c r="CE43" s="105"/>
      <c r="CF43" s="105"/>
      <c r="CG43" s="105"/>
      <c r="CH43" s="105"/>
      <c r="CI43" s="156"/>
      <c r="CJ43" s="105"/>
      <c r="CK43" s="105"/>
      <c r="CL43" s="105"/>
      <c r="CM43" s="170"/>
      <c r="CN43" s="105"/>
      <c r="CO43" s="105"/>
      <c r="CP43" s="105"/>
      <c r="CQ43" s="105"/>
      <c r="CR43" s="364"/>
      <c r="CS43" s="365"/>
      <c r="CT43" s="365"/>
      <c r="CU43" s="365"/>
      <c r="CV43" s="365"/>
      <c r="CW43" s="365"/>
      <c r="CX43" s="365"/>
      <c r="CY43" s="365"/>
      <c r="CZ43" s="365"/>
      <c r="DA43" s="366"/>
      <c r="DB43" s="353" t="s">
        <v>7</v>
      </c>
      <c r="DC43" s="354"/>
      <c r="DD43" s="354"/>
      <c r="DE43" s="354"/>
      <c r="DF43" s="355"/>
    </row>
    <row r="44" spans="2:110" ht="9.9499999999999993" customHeight="1" thickBot="1" x14ac:dyDescent="0.3">
      <c r="B44" s="199"/>
      <c r="C44" s="200"/>
      <c r="D44" s="200"/>
      <c r="E44" s="200"/>
      <c r="F44" s="200"/>
      <c r="G44" s="200"/>
      <c r="H44" s="200"/>
      <c r="I44" s="200"/>
      <c r="J44" s="201"/>
      <c r="P44" s="136"/>
      <c r="R44" s="136"/>
      <c r="S44" s="166"/>
      <c r="T44" s="140"/>
      <c r="U44" s="140"/>
      <c r="V44" s="140"/>
      <c r="W44" s="140"/>
      <c r="X44" s="167"/>
      <c r="Y44" s="140"/>
      <c r="Z44" s="140"/>
      <c r="AA44" s="171"/>
      <c r="AB44" s="232"/>
      <c r="AC44" s="233"/>
      <c r="AD44" s="233"/>
      <c r="AE44" s="233"/>
      <c r="AF44" s="233"/>
      <c r="AG44" s="233"/>
      <c r="AH44" s="233"/>
      <c r="AI44" s="233"/>
      <c r="AJ44" s="234"/>
      <c r="AK44" s="137"/>
      <c r="AL44" s="138"/>
      <c r="AR44" s="136"/>
      <c r="AU44" s="136"/>
      <c r="AV44" s="124"/>
      <c r="BA44" s="111"/>
      <c r="BN44" s="205"/>
      <c r="BO44" s="206"/>
      <c r="BP44" s="206"/>
      <c r="BQ44" s="206"/>
      <c r="BR44" s="206"/>
      <c r="BS44" s="206"/>
      <c r="BT44" s="206"/>
      <c r="BU44" s="206"/>
      <c r="BV44" s="207"/>
      <c r="BW44" s="122"/>
      <c r="BX44" s="123"/>
      <c r="BY44" s="235"/>
      <c r="BZ44" s="236"/>
      <c r="CA44" s="236"/>
      <c r="CB44" s="236"/>
      <c r="CC44" s="236"/>
      <c r="CD44" s="105"/>
      <c r="CE44" s="105"/>
      <c r="CF44" s="105"/>
      <c r="CG44" s="105"/>
      <c r="CH44" s="105"/>
      <c r="CI44" s="156"/>
      <c r="CJ44" s="105"/>
      <c r="CK44" s="105"/>
      <c r="CL44" s="105"/>
      <c r="CM44" s="170"/>
      <c r="CN44" s="105"/>
      <c r="CO44" s="105"/>
      <c r="CP44" s="105"/>
      <c r="CQ44" s="105"/>
      <c r="CR44" s="346"/>
      <c r="CS44" s="225"/>
      <c r="CT44" s="225"/>
      <c r="CU44" s="225"/>
      <c r="CV44" s="225"/>
      <c r="CW44" s="225"/>
      <c r="CX44" s="225"/>
      <c r="CY44" s="225"/>
      <c r="CZ44" s="225"/>
      <c r="DA44" s="226"/>
      <c r="DB44" s="315"/>
      <c r="DC44" s="315"/>
      <c r="DD44" s="315"/>
      <c r="DE44" s="315"/>
      <c r="DF44" s="356"/>
    </row>
    <row r="45" spans="2:110" ht="9.9499999999999993" customHeight="1" thickBot="1" x14ac:dyDescent="0.3">
      <c r="B45" s="214"/>
      <c r="C45" s="215"/>
      <c r="D45" s="215"/>
      <c r="E45" s="215"/>
      <c r="F45" s="215"/>
      <c r="G45" s="215"/>
      <c r="H45" s="215"/>
      <c r="I45" s="215"/>
      <c r="J45" s="216"/>
      <c r="K45" s="115"/>
      <c r="L45" s="116"/>
      <c r="M45" s="235" t="s">
        <v>36</v>
      </c>
      <c r="N45" s="236"/>
      <c r="O45" s="236"/>
      <c r="P45" s="144"/>
      <c r="Q45" s="117"/>
      <c r="R45" s="117"/>
      <c r="S45" s="117"/>
      <c r="T45" s="117"/>
      <c r="U45" s="117"/>
      <c r="V45" s="117"/>
      <c r="W45" s="124"/>
      <c r="X45" s="111"/>
      <c r="Y45" s="124"/>
      <c r="Z45" s="124"/>
      <c r="AA45" s="123"/>
      <c r="AB45" s="205"/>
      <c r="AC45" s="206"/>
      <c r="AD45" s="206"/>
      <c r="AE45" s="206"/>
      <c r="AF45" s="206"/>
      <c r="AG45" s="206"/>
      <c r="AH45" s="206"/>
      <c r="AI45" s="206"/>
      <c r="AJ45" s="207"/>
      <c r="AR45" s="136"/>
      <c r="AU45" s="136"/>
      <c r="AV45" s="124"/>
      <c r="BA45" s="111"/>
      <c r="BN45" s="202"/>
      <c r="BO45" s="203"/>
      <c r="BP45" s="203"/>
      <c r="BQ45" s="202"/>
      <c r="BR45" s="203"/>
      <c r="BS45" s="204"/>
      <c r="BT45" s="203"/>
      <c r="BU45" s="203"/>
      <c r="BV45" s="204"/>
      <c r="BW45" s="122"/>
      <c r="BX45" s="123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60"/>
      <c r="CJ45" s="124"/>
      <c r="CK45" s="124"/>
      <c r="CL45" s="124"/>
      <c r="CM45" s="165"/>
      <c r="CN45" s="124"/>
      <c r="CO45" s="124"/>
      <c r="CP45" s="124"/>
      <c r="CQ45" s="124"/>
      <c r="CR45" s="302"/>
      <c r="CS45" s="215"/>
      <c r="CT45" s="215"/>
      <c r="CU45" s="215"/>
      <c r="CV45" s="215"/>
      <c r="CW45" s="215"/>
      <c r="CX45" s="215"/>
      <c r="CY45" s="215"/>
      <c r="CZ45" s="215"/>
      <c r="DA45" s="216"/>
      <c r="DB45" s="315"/>
      <c r="DC45" s="315"/>
      <c r="DD45" s="315"/>
      <c r="DE45" s="315"/>
      <c r="DF45" s="356"/>
    </row>
    <row r="46" spans="2:110" ht="9.9499999999999993" customHeight="1" thickBot="1" x14ac:dyDescent="0.3">
      <c r="B46" s="205"/>
      <c r="C46" s="206"/>
      <c r="D46" s="206"/>
      <c r="E46" s="206"/>
      <c r="F46" s="206"/>
      <c r="G46" s="206"/>
      <c r="H46" s="206"/>
      <c r="I46" s="206"/>
      <c r="J46" s="207"/>
      <c r="K46" s="122"/>
      <c r="L46" s="123"/>
      <c r="M46" s="235"/>
      <c r="N46" s="236"/>
      <c r="O46" s="236"/>
      <c r="P46" s="144"/>
      <c r="Q46" s="117"/>
      <c r="R46" s="117"/>
      <c r="S46" s="117"/>
      <c r="T46" s="117"/>
      <c r="U46" s="117"/>
      <c r="V46" s="117"/>
      <c r="W46" s="124"/>
      <c r="X46" s="111"/>
      <c r="Y46" s="124"/>
      <c r="Z46" s="124"/>
      <c r="AA46" s="124"/>
      <c r="AB46" s="208"/>
      <c r="AC46" s="209"/>
      <c r="AD46" s="209"/>
      <c r="AE46" s="209"/>
      <c r="AF46" s="209"/>
      <c r="AG46" s="209"/>
      <c r="AH46" s="209"/>
      <c r="AI46" s="209"/>
      <c r="AJ46" s="210"/>
      <c r="AR46" s="136"/>
      <c r="AU46" s="136"/>
      <c r="AV46" s="124"/>
      <c r="BA46" s="111"/>
      <c r="BN46" s="217" t="s">
        <v>0</v>
      </c>
      <c r="BO46" s="218"/>
      <c r="BP46" s="218"/>
      <c r="BQ46" s="217" t="s">
        <v>1</v>
      </c>
      <c r="BR46" s="218"/>
      <c r="BS46" s="227"/>
      <c r="BT46" s="126" t="s">
        <v>2</v>
      </c>
      <c r="BU46" s="127"/>
      <c r="BV46" s="128"/>
      <c r="BW46" s="122"/>
      <c r="BX46" s="123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65"/>
      <c r="CN46" s="124"/>
      <c r="CO46" s="124"/>
      <c r="CP46" s="124"/>
      <c r="CQ46" s="124"/>
      <c r="CR46" s="303"/>
      <c r="CS46" s="206"/>
      <c r="CT46" s="206"/>
      <c r="CU46" s="206"/>
      <c r="CV46" s="206"/>
      <c r="CW46" s="206"/>
      <c r="CX46" s="206"/>
      <c r="CY46" s="206"/>
      <c r="CZ46" s="206"/>
      <c r="DA46" s="207"/>
      <c r="DB46" s="315"/>
      <c r="DC46" s="315"/>
      <c r="DD46" s="315"/>
      <c r="DE46" s="315"/>
      <c r="DF46" s="356"/>
    </row>
    <row r="47" spans="2:110" ht="9.9499999999999993" customHeight="1" thickBot="1" x14ac:dyDescent="0.3">
      <c r="B47" s="202"/>
      <c r="C47" s="203"/>
      <c r="D47" s="203"/>
      <c r="E47" s="202"/>
      <c r="F47" s="203"/>
      <c r="G47" s="204"/>
      <c r="H47" s="203"/>
      <c r="I47" s="203"/>
      <c r="J47" s="204"/>
      <c r="K47" s="122"/>
      <c r="L47" s="123"/>
      <c r="M47" s="125"/>
      <c r="N47" s="110"/>
      <c r="O47" s="110"/>
      <c r="P47" s="147"/>
      <c r="Q47" s="110"/>
      <c r="R47" s="110"/>
      <c r="S47" s="110"/>
      <c r="T47" s="110"/>
      <c r="U47" s="110"/>
      <c r="V47" s="110"/>
      <c r="W47" s="110"/>
      <c r="X47" s="145"/>
      <c r="Y47" s="124"/>
      <c r="Z47" s="124"/>
      <c r="AA47" s="124"/>
      <c r="AR47" s="136"/>
      <c r="AU47" s="136"/>
      <c r="AV47" s="124"/>
      <c r="BA47" s="111"/>
      <c r="BN47" s="219"/>
      <c r="BO47" s="220"/>
      <c r="BP47" s="220"/>
      <c r="BQ47" s="219"/>
      <c r="BR47" s="220"/>
      <c r="BS47" s="228"/>
      <c r="BT47" s="220"/>
      <c r="BU47" s="220"/>
      <c r="BV47" s="228"/>
      <c r="BW47" s="122"/>
      <c r="BX47" s="123"/>
      <c r="BY47" s="172"/>
      <c r="BZ47" s="162"/>
      <c r="CA47" s="162"/>
      <c r="CB47" s="162"/>
      <c r="CC47" s="162"/>
      <c r="CD47" s="162"/>
      <c r="CE47" s="162"/>
      <c r="CF47" s="162"/>
      <c r="CG47" s="164"/>
      <c r="CH47" s="124"/>
      <c r="CI47" s="124"/>
      <c r="CJ47" s="124"/>
      <c r="CK47" s="124"/>
      <c r="CL47" s="124"/>
      <c r="CM47" s="165"/>
      <c r="CN47" s="124"/>
      <c r="CO47" s="124"/>
      <c r="CP47" s="124"/>
      <c r="CQ47" s="124"/>
      <c r="CR47" s="303"/>
      <c r="CS47" s="206"/>
      <c r="CT47" s="206"/>
      <c r="CU47" s="206"/>
      <c r="CV47" s="206"/>
      <c r="CW47" s="206"/>
      <c r="CX47" s="206"/>
      <c r="CY47" s="206"/>
      <c r="CZ47" s="206"/>
      <c r="DA47" s="207"/>
      <c r="DB47" s="315"/>
      <c r="DC47" s="315"/>
      <c r="DD47" s="315"/>
      <c r="DE47" s="315"/>
      <c r="DF47" s="356"/>
    </row>
    <row r="48" spans="2:110" ht="9.9499999999999993" customHeight="1" thickTop="1" thickBot="1" x14ac:dyDescent="0.3">
      <c r="B48" s="217" t="s">
        <v>0</v>
      </c>
      <c r="C48" s="218"/>
      <c r="D48" s="218"/>
      <c r="E48" s="217" t="s">
        <v>1</v>
      </c>
      <c r="F48" s="218"/>
      <c r="G48" s="227"/>
      <c r="H48" s="126" t="s">
        <v>2</v>
      </c>
      <c r="I48" s="127"/>
      <c r="J48" s="128"/>
      <c r="K48" s="122"/>
      <c r="L48" s="123"/>
      <c r="M48" s="129"/>
      <c r="N48" s="130"/>
      <c r="O48" s="124"/>
      <c r="P48" s="152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R48" s="136"/>
      <c r="AU48" s="136"/>
      <c r="AV48" s="124"/>
      <c r="BA48" s="111"/>
      <c r="BN48" s="237" t="str">
        <f>'R6'!C5</f>
        <v>Equipe 5</v>
      </c>
      <c r="BO48" s="238"/>
      <c r="BP48" s="238"/>
      <c r="BQ48" s="238"/>
      <c r="BR48" s="238"/>
      <c r="BS48" s="238"/>
      <c r="BT48" s="238"/>
      <c r="BU48" s="238"/>
      <c r="BV48" s="239"/>
      <c r="BW48" s="122"/>
      <c r="BX48" s="123"/>
      <c r="BY48" s="124"/>
      <c r="BZ48" s="124"/>
      <c r="CA48" s="124"/>
      <c r="CB48" s="124"/>
      <c r="CC48" s="124"/>
      <c r="CD48" s="124"/>
      <c r="CE48" s="124"/>
      <c r="CF48" s="124"/>
      <c r="CG48" s="165"/>
      <c r="CH48" s="124"/>
      <c r="CI48" s="124"/>
      <c r="CJ48" s="124"/>
      <c r="CK48" s="124"/>
      <c r="CL48" s="124"/>
      <c r="CM48" s="165"/>
      <c r="CN48" s="124"/>
      <c r="CO48" s="124"/>
      <c r="CP48" s="124"/>
      <c r="CQ48" s="124"/>
      <c r="CR48" s="310"/>
      <c r="CS48" s="203"/>
      <c r="CT48" s="203"/>
      <c r="CU48" s="203"/>
      <c r="CV48" s="204"/>
      <c r="CW48" s="203"/>
      <c r="CX48" s="203"/>
      <c r="CY48" s="203"/>
      <c r="CZ48" s="203"/>
      <c r="DA48" s="204"/>
      <c r="DB48" s="315"/>
      <c r="DC48" s="315"/>
      <c r="DD48" s="315"/>
      <c r="DE48" s="315"/>
      <c r="DF48" s="356"/>
    </row>
    <row r="49" spans="2:110" ht="9.9499999999999993" customHeight="1" thickBot="1" x14ac:dyDescent="0.3">
      <c r="B49" s="219"/>
      <c r="C49" s="220"/>
      <c r="D49" s="220"/>
      <c r="E49" s="219"/>
      <c r="F49" s="220"/>
      <c r="G49" s="228"/>
      <c r="H49" s="220"/>
      <c r="I49" s="220"/>
      <c r="J49" s="228"/>
      <c r="K49" s="122"/>
      <c r="L49" s="123"/>
      <c r="N49" s="133"/>
      <c r="P49" s="136"/>
      <c r="AB49" s="277" t="str">
        <f>'R3'!C5</f>
        <v>Equipe 6</v>
      </c>
      <c r="AC49" s="278"/>
      <c r="AD49" s="278"/>
      <c r="AE49" s="278"/>
      <c r="AF49" s="278"/>
      <c r="AG49" s="278"/>
      <c r="AH49" s="278"/>
      <c r="AI49" s="278"/>
      <c r="AJ49" s="279"/>
      <c r="AR49" s="136"/>
      <c r="AU49" s="136"/>
      <c r="AV49" s="169"/>
      <c r="AW49" s="140"/>
      <c r="AX49" s="140"/>
      <c r="AY49" s="140"/>
      <c r="AZ49" s="140"/>
      <c r="BA49" s="167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68"/>
      <c r="BN49" s="240"/>
      <c r="BO49" s="241"/>
      <c r="BP49" s="241"/>
      <c r="BQ49" s="241"/>
      <c r="BR49" s="241"/>
      <c r="BS49" s="241"/>
      <c r="BT49" s="241"/>
      <c r="BU49" s="241"/>
      <c r="BV49" s="242"/>
      <c r="BW49" s="137"/>
      <c r="BX49" s="138"/>
      <c r="BY49" s="124"/>
      <c r="BZ49" s="124"/>
      <c r="CA49" s="124"/>
      <c r="CB49" s="124"/>
      <c r="CC49" s="124"/>
      <c r="CD49" s="124"/>
      <c r="CE49" s="124"/>
      <c r="CF49" s="124"/>
      <c r="CG49" s="165"/>
      <c r="CH49" s="124"/>
      <c r="CI49" s="124"/>
      <c r="CJ49" s="124"/>
      <c r="CK49" s="124"/>
      <c r="CL49" s="124"/>
      <c r="CM49" s="165"/>
      <c r="CN49" s="124"/>
      <c r="CO49" s="124"/>
      <c r="CP49" s="124"/>
      <c r="CQ49" s="124"/>
      <c r="CR49" s="311"/>
      <c r="CS49" s="296"/>
      <c r="CT49" s="296"/>
      <c r="CU49" s="296"/>
      <c r="CV49" s="297"/>
      <c r="CW49" s="296"/>
      <c r="CX49" s="296"/>
      <c r="CY49" s="296"/>
      <c r="CZ49" s="296"/>
      <c r="DA49" s="297"/>
      <c r="DB49" s="315"/>
      <c r="DC49" s="315"/>
      <c r="DD49" s="315"/>
      <c r="DE49" s="315"/>
      <c r="DF49" s="356"/>
    </row>
    <row r="50" spans="2:110" ht="9.9499999999999993" customHeight="1" thickBot="1" x14ac:dyDescent="0.3">
      <c r="B50" s="196" t="s">
        <v>67</v>
      </c>
      <c r="C50" s="197"/>
      <c r="D50" s="197"/>
      <c r="E50" s="197"/>
      <c r="F50" s="197"/>
      <c r="G50" s="197"/>
      <c r="H50" s="197"/>
      <c r="I50" s="197"/>
      <c r="J50" s="198"/>
      <c r="K50" s="122"/>
      <c r="L50" s="123"/>
      <c r="N50" s="136"/>
      <c r="P50" s="136"/>
      <c r="Q50" s="166"/>
      <c r="R50" s="140"/>
      <c r="S50" s="140"/>
      <c r="T50" s="140"/>
      <c r="U50" s="140"/>
      <c r="V50" s="140"/>
      <c r="W50" s="140"/>
      <c r="X50" s="140"/>
      <c r="Y50" s="140"/>
      <c r="Z50" s="140"/>
      <c r="AA50" s="168"/>
      <c r="AB50" s="280"/>
      <c r="AC50" s="281"/>
      <c r="AD50" s="281"/>
      <c r="AE50" s="281"/>
      <c r="AF50" s="281"/>
      <c r="AG50" s="281"/>
      <c r="AH50" s="281"/>
      <c r="AI50" s="281"/>
      <c r="AJ50" s="282"/>
      <c r="AR50" s="136"/>
      <c r="BA50" s="111"/>
      <c r="BN50" s="205"/>
      <c r="BO50" s="206"/>
      <c r="BP50" s="206"/>
      <c r="BQ50" s="206"/>
      <c r="BR50" s="206"/>
      <c r="BS50" s="206"/>
      <c r="BT50" s="206"/>
      <c r="BU50" s="206"/>
      <c r="BV50" s="207"/>
      <c r="BY50" s="124"/>
      <c r="BZ50" s="124"/>
      <c r="CA50" s="124"/>
      <c r="CB50" s="124"/>
      <c r="CC50" s="124"/>
      <c r="CD50" s="124"/>
      <c r="CE50" s="124"/>
      <c r="CF50" s="124"/>
      <c r="CG50" s="165"/>
      <c r="CH50" s="124"/>
      <c r="CI50" s="124"/>
      <c r="CJ50" s="124"/>
      <c r="CK50" s="124"/>
      <c r="CL50" s="124"/>
      <c r="CM50" s="165"/>
      <c r="CN50" s="124"/>
      <c r="CO50" s="124"/>
      <c r="CP50" s="124"/>
      <c r="CQ50" s="124"/>
      <c r="CR50" s="343" t="s">
        <v>3</v>
      </c>
      <c r="CS50" s="299"/>
      <c r="CT50" s="299"/>
      <c r="CU50" s="299"/>
      <c r="CV50" s="300"/>
      <c r="CW50" s="299" t="s">
        <v>4</v>
      </c>
      <c r="CX50" s="299"/>
      <c r="CY50" s="299"/>
      <c r="CZ50" s="299"/>
      <c r="DA50" s="300"/>
      <c r="DB50" s="315"/>
      <c r="DC50" s="315"/>
      <c r="DD50" s="315"/>
      <c r="DE50" s="315"/>
      <c r="DF50" s="356"/>
    </row>
    <row r="51" spans="2:110" ht="9.9499999999999993" customHeight="1" x14ac:dyDescent="0.25">
      <c r="B51" s="199"/>
      <c r="C51" s="200"/>
      <c r="D51" s="200"/>
      <c r="E51" s="200"/>
      <c r="F51" s="200"/>
      <c r="G51" s="200"/>
      <c r="H51" s="200"/>
      <c r="I51" s="200"/>
      <c r="J51" s="201"/>
      <c r="K51" s="137"/>
      <c r="L51" s="138"/>
      <c r="N51" s="136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73"/>
      <c r="AB51" s="205"/>
      <c r="AC51" s="206"/>
      <c r="AD51" s="206"/>
      <c r="AE51" s="206"/>
      <c r="AF51" s="206"/>
      <c r="AG51" s="206"/>
      <c r="AH51" s="206"/>
      <c r="AI51" s="206"/>
      <c r="AJ51" s="207"/>
      <c r="AK51" s="115"/>
      <c r="AL51" s="116"/>
      <c r="AM51" s="235" t="s">
        <v>40</v>
      </c>
      <c r="AN51" s="236"/>
      <c r="AO51" s="236"/>
      <c r="AP51" s="236"/>
      <c r="AR51" s="136"/>
      <c r="BA51" s="111"/>
      <c r="BN51" s="208"/>
      <c r="BO51" s="209"/>
      <c r="BP51" s="209"/>
      <c r="BQ51" s="209"/>
      <c r="BR51" s="209"/>
      <c r="BS51" s="209"/>
      <c r="BT51" s="209"/>
      <c r="BU51" s="209"/>
      <c r="BV51" s="210"/>
      <c r="BY51" s="124"/>
      <c r="BZ51" s="124"/>
      <c r="CA51" s="124"/>
      <c r="CB51" s="124"/>
      <c r="CC51" s="124"/>
      <c r="CD51" s="124"/>
      <c r="CE51" s="124"/>
      <c r="CF51" s="124"/>
      <c r="CG51" s="165"/>
      <c r="CH51" s="124"/>
      <c r="CI51" s="124"/>
      <c r="CJ51" s="124"/>
      <c r="CK51" s="124"/>
      <c r="CL51" s="124"/>
      <c r="CM51" s="165"/>
      <c r="CN51" s="124"/>
      <c r="CO51" s="124"/>
      <c r="CP51" s="124"/>
      <c r="CQ51" s="124"/>
      <c r="CR51" s="344"/>
      <c r="CS51" s="209"/>
      <c r="CT51" s="209"/>
      <c r="CU51" s="209"/>
      <c r="CV51" s="210"/>
      <c r="CW51" s="209"/>
      <c r="CX51" s="209"/>
      <c r="CY51" s="209"/>
      <c r="CZ51" s="209"/>
      <c r="DA51" s="210"/>
      <c r="DB51" s="315"/>
      <c r="DC51" s="315"/>
      <c r="DD51" s="315"/>
      <c r="DE51" s="315"/>
      <c r="DF51" s="356"/>
    </row>
    <row r="52" spans="2:110" ht="9.9499999999999993" customHeight="1" x14ac:dyDescent="0.25">
      <c r="B52" s="205"/>
      <c r="C52" s="206"/>
      <c r="D52" s="206"/>
      <c r="E52" s="206"/>
      <c r="F52" s="206"/>
      <c r="G52" s="206"/>
      <c r="H52" s="206"/>
      <c r="I52" s="206"/>
      <c r="J52" s="207"/>
      <c r="N52" s="136"/>
      <c r="AB52" s="205"/>
      <c r="AC52" s="206"/>
      <c r="AD52" s="206"/>
      <c r="AE52" s="206"/>
      <c r="AF52" s="206"/>
      <c r="AG52" s="206"/>
      <c r="AH52" s="206"/>
      <c r="AI52" s="206"/>
      <c r="AJ52" s="207"/>
      <c r="AK52" s="122"/>
      <c r="AL52" s="123"/>
      <c r="AM52" s="235"/>
      <c r="AN52" s="236"/>
      <c r="AO52" s="236"/>
      <c r="AP52" s="236"/>
      <c r="AR52" s="136"/>
      <c r="BA52" s="111"/>
      <c r="BY52" s="124"/>
      <c r="BZ52" s="124"/>
      <c r="CA52" s="124"/>
      <c r="CB52" s="124"/>
      <c r="CC52" s="124"/>
      <c r="CD52" s="124"/>
      <c r="CE52" s="124"/>
      <c r="CF52" s="124"/>
      <c r="CG52" s="165"/>
      <c r="CH52" s="124"/>
      <c r="CI52" s="124"/>
      <c r="CJ52" s="124"/>
      <c r="CK52" s="124"/>
      <c r="CL52" s="124"/>
      <c r="CM52" s="165"/>
      <c r="CN52" s="124"/>
      <c r="CO52" s="124"/>
      <c r="CP52" s="124"/>
      <c r="CQ52" s="124"/>
      <c r="CR52" s="174"/>
      <c r="CS52" s="124"/>
      <c r="CT52" s="124"/>
      <c r="CU52" s="124"/>
      <c r="CV52" s="124"/>
      <c r="CW52" s="124"/>
      <c r="CX52" s="124"/>
      <c r="CY52" s="124"/>
      <c r="CZ52" s="124"/>
      <c r="DA52" s="124"/>
      <c r="DB52" s="315"/>
      <c r="DC52" s="315"/>
      <c r="DD52" s="315"/>
      <c r="DE52" s="315"/>
      <c r="DF52" s="356"/>
    </row>
    <row r="53" spans="2:110" ht="9.9499999999999993" customHeight="1" thickBot="1" x14ac:dyDescent="0.3">
      <c r="B53" s="208"/>
      <c r="C53" s="209"/>
      <c r="D53" s="209"/>
      <c r="E53" s="209"/>
      <c r="F53" s="209"/>
      <c r="G53" s="209"/>
      <c r="H53" s="209"/>
      <c r="I53" s="209"/>
      <c r="J53" s="210"/>
      <c r="N53" s="136"/>
      <c r="AB53" s="202"/>
      <c r="AC53" s="203"/>
      <c r="AD53" s="203"/>
      <c r="AE53" s="202"/>
      <c r="AF53" s="203"/>
      <c r="AG53" s="204"/>
      <c r="AH53" s="203"/>
      <c r="AI53" s="203"/>
      <c r="AJ53" s="204"/>
      <c r="AK53" s="122"/>
      <c r="AL53" s="123"/>
      <c r="AM53" s="125"/>
      <c r="AN53" s="110"/>
      <c r="AO53" s="110"/>
      <c r="AP53" s="110"/>
      <c r="AQ53" s="110"/>
      <c r="AR53" s="147"/>
      <c r="AS53" s="110"/>
      <c r="AT53" s="110"/>
      <c r="AU53" s="110"/>
      <c r="AV53" s="110"/>
      <c r="AW53" s="110"/>
      <c r="AX53" s="110"/>
      <c r="AY53" s="110"/>
      <c r="AZ53" s="110"/>
      <c r="BA53" s="145"/>
      <c r="BY53" s="124"/>
      <c r="BZ53" s="124"/>
      <c r="CA53" s="124"/>
      <c r="CB53" s="124"/>
      <c r="CC53" s="124"/>
      <c r="CD53" s="124"/>
      <c r="CE53" s="124"/>
      <c r="CF53" s="124"/>
      <c r="CG53" s="165"/>
      <c r="CH53" s="124"/>
      <c r="CI53" s="124"/>
      <c r="CJ53" s="124"/>
      <c r="CK53" s="124"/>
      <c r="CL53" s="124"/>
      <c r="CM53" s="165"/>
      <c r="CN53" s="124"/>
      <c r="CO53" s="124"/>
      <c r="CP53" s="124"/>
      <c r="CQ53" s="124"/>
      <c r="CR53" s="345"/>
      <c r="CS53" s="222"/>
      <c r="CT53" s="222"/>
      <c r="CU53" s="222"/>
      <c r="CV53" s="222"/>
      <c r="CW53" s="222"/>
      <c r="CX53" s="222"/>
      <c r="CY53" s="222"/>
      <c r="CZ53" s="222"/>
      <c r="DA53" s="223"/>
      <c r="DB53" s="315"/>
      <c r="DC53" s="315"/>
      <c r="DD53" s="315"/>
      <c r="DE53" s="315"/>
      <c r="DF53" s="356"/>
    </row>
    <row r="54" spans="2:110" ht="9.9499999999999993" customHeight="1" thickTop="1" thickBot="1" x14ac:dyDescent="0.3">
      <c r="N54" s="136"/>
      <c r="AB54" s="217" t="s">
        <v>0</v>
      </c>
      <c r="AC54" s="218"/>
      <c r="AD54" s="218"/>
      <c r="AE54" s="217" t="s">
        <v>1</v>
      </c>
      <c r="AF54" s="218"/>
      <c r="AG54" s="227"/>
      <c r="AH54" s="126" t="s">
        <v>2</v>
      </c>
      <c r="AI54" s="127"/>
      <c r="AJ54" s="128"/>
      <c r="AK54" s="122"/>
      <c r="AL54" s="123"/>
      <c r="AM54" s="139"/>
      <c r="AN54" s="140"/>
      <c r="AO54" s="124"/>
      <c r="AR54" s="136"/>
      <c r="BN54" s="283" t="str">
        <f>'R7'!C5</f>
        <v>Equipe 3</v>
      </c>
      <c r="BO54" s="284"/>
      <c r="BP54" s="284"/>
      <c r="BQ54" s="284"/>
      <c r="BR54" s="284"/>
      <c r="BS54" s="284"/>
      <c r="BT54" s="284"/>
      <c r="BU54" s="284"/>
      <c r="BV54" s="285"/>
      <c r="BY54" s="124"/>
      <c r="BZ54" s="124"/>
      <c r="CA54" s="124"/>
      <c r="CB54" s="124"/>
      <c r="CC54" s="124"/>
      <c r="CD54" s="124"/>
      <c r="CE54" s="124"/>
      <c r="CF54" s="124"/>
      <c r="CG54" s="165"/>
      <c r="CH54" s="124"/>
      <c r="CI54" s="124"/>
      <c r="CJ54" s="124"/>
      <c r="CK54" s="124"/>
      <c r="CL54" s="124"/>
      <c r="CM54" s="165"/>
      <c r="CN54" s="124"/>
      <c r="CO54" s="124"/>
      <c r="CP54" s="124"/>
      <c r="CQ54" s="124"/>
      <c r="CR54" s="346"/>
      <c r="CS54" s="225"/>
      <c r="CT54" s="225"/>
      <c r="CU54" s="225"/>
      <c r="CV54" s="225"/>
      <c r="CW54" s="225"/>
      <c r="CX54" s="225"/>
      <c r="CY54" s="225"/>
      <c r="CZ54" s="225"/>
      <c r="DA54" s="226"/>
      <c r="DB54" s="315"/>
      <c r="DC54" s="315"/>
      <c r="DD54" s="315"/>
      <c r="DE54" s="315"/>
      <c r="DF54" s="356"/>
    </row>
    <row r="55" spans="2:110" ht="9.9499999999999993" customHeight="1" thickBot="1" x14ac:dyDescent="0.3"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36"/>
      <c r="AB55" s="219"/>
      <c r="AC55" s="220"/>
      <c r="AD55" s="220"/>
      <c r="AE55" s="219"/>
      <c r="AF55" s="220"/>
      <c r="AG55" s="228"/>
      <c r="AH55" s="220"/>
      <c r="AI55" s="220"/>
      <c r="AJ55" s="228"/>
      <c r="AK55" s="122"/>
      <c r="AL55" s="123"/>
      <c r="AN55" s="133"/>
      <c r="AO55" s="124"/>
      <c r="AR55" s="136"/>
      <c r="AS55" s="166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68"/>
      <c r="BN55" s="286"/>
      <c r="BO55" s="287"/>
      <c r="BP55" s="287"/>
      <c r="BQ55" s="287"/>
      <c r="BR55" s="287"/>
      <c r="BS55" s="287"/>
      <c r="BT55" s="287"/>
      <c r="BU55" s="287"/>
      <c r="BV55" s="288"/>
      <c r="BY55" s="124"/>
      <c r="BZ55" s="124"/>
      <c r="CA55" s="124"/>
      <c r="CB55" s="124"/>
      <c r="CC55" s="124"/>
      <c r="CD55" s="124"/>
      <c r="CE55" s="124"/>
      <c r="CF55" s="124"/>
      <c r="CG55" s="165"/>
      <c r="CH55" s="124"/>
      <c r="CI55" s="124"/>
      <c r="CJ55" s="124"/>
      <c r="CK55" s="124"/>
      <c r="CL55" s="124"/>
      <c r="CM55" s="165"/>
      <c r="CN55" s="124"/>
      <c r="CO55" s="124"/>
      <c r="CP55" s="124"/>
      <c r="CQ55" s="124"/>
      <c r="CR55" s="302"/>
      <c r="CS55" s="215"/>
      <c r="CT55" s="215"/>
      <c r="CU55" s="215"/>
      <c r="CV55" s="215"/>
      <c r="CW55" s="215"/>
      <c r="CX55" s="215"/>
      <c r="CY55" s="215"/>
      <c r="CZ55" s="215"/>
      <c r="DA55" s="216"/>
      <c r="DB55" s="315"/>
      <c r="DC55" s="315"/>
      <c r="DD55" s="315"/>
      <c r="DE55" s="315"/>
      <c r="DF55" s="356"/>
    </row>
    <row r="56" spans="2:110" ht="9.9499999999999993" customHeight="1" thickBot="1" x14ac:dyDescent="0.3"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36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3"/>
      <c r="AB56" s="289" t="str">
        <f>'R4'!C5</f>
        <v>Equipe 8</v>
      </c>
      <c r="AC56" s="290"/>
      <c r="AD56" s="290"/>
      <c r="AE56" s="290"/>
      <c r="AF56" s="290"/>
      <c r="AG56" s="290"/>
      <c r="AH56" s="290"/>
      <c r="AI56" s="290"/>
      <c r="AJ56" s="291"/>
      <c r="AK56" s="122"/>
      <c r="AL56" s="123"/>
      <c r="AN56" s="136"/>
      <c r="AO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3"/>
      <c r="BN56" s="214"/>
      <c r="BO56" s="215"/>
      <c r="BP56" s="215"/>
      <c r="BQ56" s="215"/>
      <c r="BR56" s="215"/>
      <c r="BS56" s="215"/>
      <c r="BT56" s="215"/>
      <c r="BU56" s="215"/>
      <c r="BV56" s="216"/>
      <c r="BW56" s="115"/>
      <c r="BX56" s="116"/>
      <c r="BY56" s="235" t="s">
        <v>44</v>
      </c>
      <c r="BZ56" s="236"/>
      <c r="CA56" s="236"/>
      <c r="CB56" s="236"/>
      <c r="CC56" s="236"/>
      <c r="CD56" s="105"/>
      <c r="CE56" s="105"/>
      <c r="CF56" s="105"/>
      <c r="CG56" s="170"/>
      <c r="CH56" s="105"/>
      <c r="CI56" s="105"/>
      <c r="CJ56" s="105"/>
      <c r="CK56" s="105"/>
      <c r="CL56" s="105"/>
      <c r="CM56" s="170"/>
      <c r="CN56" s="105"/>
      <c r="CO56" s="105"/>
      <c r="CP56" s="105"/>
      <c r="CQ56" s="105"/>
      <c r="CR56" s="303"/>
      <c r="CS56" s="206"/>
      <c r="CT56" s="206"/>
      <c r="CU56" s="206"/>
      <c r="CV56" s="206"/>
      <c r="CW56" s="206"/>
      <c r="CX56" s="206"/>
      <c r="CY56" s="206"/>
      <c r="CZ56" s="206"/>
      <c r="DA56" s="207"/>
      <c r="DB56" s="315"/>
      <c r="DC56" s="315"/>
      <c r="DD56" s="315"/>
      <c r="DE56" s="315"/>
      <c r="DF56" s="356"/>
    </row>
    <row r="57" spans="2:110" ht="9.9499999999999993" customHeight="1" thickBot="1" x14ac:dyDescent="0.3"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36"/>
      <c r="O57" s="166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68"/>
      <c r="AB57" s="271"/>
      <c r="AC57" s="272"/>
      <c r="AD57" s="272"/>
      <c r="AE57" s="272"/>
      <c r="AF57" s="272"/>
      <c r="AG57" s="272"/>
      <c r="AH57" s="272"/>
      <c r="AI57" s="272"/>
      <c r="AJ57" s="273"/>
      <c r="AK57" s="137"/>
      <c r="AL57" s="138"/>
      <c r="AN57" s="136"/>
      <c r="AO57" s="124"/>
      <c r="BN57" s="205"/>
      <c r="BO57" s="206"/>
      <c r="BP57" s="206"/>
      <c r="BQ57" s="206"/>
      <c r="BR57" s="206"/>
      <c r="BS57" s="206"/>
      <c r="BT57" s="206"/>
      <c r="BU57" s="206"/>
      <c r="BV57" s="207"/>
      <c r="BW57" s="122"/>
      <c r="BX57" s="123"/>
      <c r="BY57" s="235"/>
      <c r="BZ57" s="236"/>
      <c r="CA57" s="236"/>
      <c r="CB57" s="236"/>
      <c r="CC57" s="236"/>
      <c r="CD57" s="105"/>
      <c r="CE57" s="105"/>
      <c r="CF57" s="105"/>
      <c r="CG57" s="170"/>
      <c r="CH57" s="176"/>
      <c r="CI57" s="177"/>
      <c r="CJ57" s="177"/>
      <c r="CK57" s="177"/>
      <c r="CL57" s="177"/>
      <c r="CM57" s="177"/>
      <c r="CN57" s="177"/>
      <c r="CO57" s="177"/>
      <c r="CP57" s="177"/>
      <c r="CQ57" s="178"/>
      <c r="CR57" s="303"/>
      <c r="CS57" s="206"/>
      <c r="CT57" s="206"/>
      <c r="CU57" s="206"/>
      <c r="CV57" s="206"/>
      <c r="CW57" s="206"/>
      <c r="CX57" s="206"/>
      <c r="CY57" s="206"/>
      <c r="CZ57" s="206"/>
      <c r="DA57" s="207"/>
      <c r="DB57" s="315"/>
      <c r="DC57" s="315"/>
      <c r="DD57" s="315"/>
      <c r="DE57" s="315"/>
      <c r="DF57" s="356"/>
    </row>
    <row r="58" spans="2:110" ht="9.9499999999999993" customHeight="1" thickBot="1" x14ac:dyDescent="0.3"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AB58" s="205"/>
      <c r="AC58" s="206"/>
      <c r="AD58" s="206"/>
      <c r="AE58" s="206"/>
      <c r="AF58" s="206"/>
      <c r="AG58" s="206"/>
      <c r="AH58" s="206"/>
      <c r="AI58" s="206"/>
      <c r="AJ58" s="207"/>
      <c r="AN58" s="136"/>
      <c r="AO58" s="124"/>
      <c r="BN58" s="202"/>
      <c r="BO58" s="203"/>
      <c r="BP58" s="203"/>
      <c r="BQ58" s="202"/>
      <c r="BR58" s="203"/>
      <c r="BS58" s="204"/>
      <c r="BT58" s="203"/>
      <c r="BU58" s="203"/>
      <c r="BV58" s="204"/>
      <c r="BW58" s="122"/>
      <c r="BX58" s="123"/>
      <c r="BY58" s="179"/>
      <c r="BZ58" s="180"/>
      <c r="CA58" s="180"/>
      <c r="CB58" s="180"/>
      <c r="CC58" s="180"/>
      <c r="CD58" s="180"/>
      <c r="CE58" s="180"/>
      <c r="CF58" s="180"/>
      <c r="CG58" s="181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  <c r="CR58" s="310"/>
      <c r="CS58" s="203"/>
      <c r="CT58" s="203"/>
      <c r="CU58" s="203"/>
      <c r="CV58" s="204"/>
      <c r="CW58" s="203"/>
      <c r="CX58" s="203"/>
      <c r="CY58" s="203"/>
      <c r="CZ58" s="203"/>
      <c r="DA58" s="203"/>
      <c r="DB58" s="315"/>
      <c r="DC58" s="315"/>
      <c r="DD58" s="315"/>
      <c r="DE58" s="315"/>
      <c r="DF58" s="356"/>
    </row>
    <row r="59" spans="2:110" ht="9.9499999999999993" customHeight="1" thickBot="1" x14ac:dyDescent="0.3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AB59" s="208"/>
      <c r="AC59" s="209"/>
      <c r="AD59" s="209"/>
      <c r="AE59" s="209"/>
      <c r="AF59" s="209"/>
      <c r="AG59" s="209"/>
      <c r="AH59" s="209"/>
      <c r="AI59" s="209"/>
      <c r="AJ59" s="210"/>
      <c r="AN59" s="136"/>
      <c r="AO59" s="124"/>
      <c r="BN59" s="217" t="s">
        <v>0</v>
      </c>
      <c r="BO59" s="218"/>
      <c r="BP59" s="218"/>
      <c r="BQ59" s="217" t="s">
        <v>1</v>
      </c>
      <c r="BR59" s="218"/>
      <c r="BS59" s="227"/>
      <c r="BT59" s="126" t="s">
        <v>2</v>
      </c>
      <c r="BU59" s="127"/>
      <c r="BV59" s="128"/>
      <c r="BW59" s="122"/>
      <c r="BX59" s="123"/>
      <c r="BY59" s="140"/>
      <c r="BZ59" s="140"/>
      <c r="CA59" s="140"/>
      <c r="CB59" s="140"/>
      <c r="CC59" s="140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82"/>
      <c r="CR59" s="311"/>
      <c r="CS59" s="296"/>
      <c r="CT59" s="296"/>
      <c r="CU59" s="296"/>
      <c r="CV59" s="297"/>
      <c r="CW59" s="296"/>
      <c r="CX59" s="296"/>
      <c r="CY59" s="296"/>
      <c r="CZ59" s="296"/>
      <c r="DA59" s="297"/>
      <c r="DB59" s="315"/>
      <c r="DC59" s="315"/>
      <c r="DD59" s="315"/>
      <c r="DE59" s="315"/>
      <c r="DF59" s="356"/>
    </row>
    <row r="60" spans="2:110" ht="9.9499999999999993" customHeight="1" x14ac:dyDescent="0.25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AN60" s="136"/>
      <c r="AO60" s="124"/>
      <c r="BN60" s="219"/>
      <c r="BO60" s="220"/>
      <c r="BP60" s="220"/>
      <c r="BQ60" s="219"/>
      <c r="BR60" s="220"/>
      <c r="BS60" s="228"/>
      <c r="BT60" s="220"/>
      <c r="BU60" s="220"/>
      <c r="BV60" s="228"/>
      <c r="BW60" s="122"/>
      <c r="BX60" s="123"/>
      <c r="CC60" s="133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82"/>
      <c r="CR60" s="343" t="s">
        <v>3</v>
      </c>
      <c r="CS60" s="299"/>
      <c r="CT60" s="299"/>
      <c r="CU60" s="299"/>
      <c r="CV60" s="300"/>
      <c r="CW60" s="299" t="s">
        <v>4</v>
      </c>
      <c r="CX60" s="299"/>
      <c r="CY60" s="299"/>
      <c r="CZ60" s="299"/>
      <c r="DA60" s="300"/>
      <c r="DB60" s="315"/>
      <c r="DC60" s="315"/>
      <c r="DD60" s="315"/>
      <c r="DE60" s="315"/>
      <c r="DF60" s="356"/>
    </row>
    <row r="61" spans="2:110" ht="9.9499999999999993" customHeight="1" thickBot="1" x14ac:dyDescent="0.3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AN61" s="124"/>
      <c r="AO61" s="183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68"/>
      <c r="BN61" s="280" t="str">
        <f>'R8'!C5</f>
        <v>Equipe 6</v>
      </c>
      <c r="BO61" s="281"/>
      <c r="BP61" s="281"/>
      <c r="BQ61" s="281"/>
      <c r="BR61" s="281"/>
      <c r="BS61" s="281"/>
      <c r="BT61" s="281"/>
      <c r="BU61" s="281"/>
      <c r="BV61" s="282"/>
      <c r="BW61" s="122"/>
      <c r="BX61" s="123"/>
      <c r="CC61" s="136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82"/>
      <c r="CR61" s="344"/>
      <c r="CS61" s="209"/>
      <c r="CT61" s="209"/>
      <c r="CU61" s="209"/>
      <c r="CV61" s="210"/>
      <c r="CW61" s="209"/>
      <c r="CX61" s="209"/>
      <c r="CY61" s="209"/>
      <c r="CZ61" s="209"/>
      <c r="DA61" s="210"/>
      <c r="DB61" s="315"/>
      <c r="DC61" s="315"/>
      <c r="DD61" s="315"/>
      <c r="DE61" s="315"/>
      <c r="DF61" s="356"/>
    </row>
    <row r="62" spans="2:110" ht="9.9499999999999993" customHeight="1" x14ac:dyDescent="0.25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BN62" s="361"/>
      <c r="BO62" s="362"/>
      <c r="BP62" s="362"/>
      <c r="BQ62" s="362"/>
      <c r="BR62" s="362"/>
      <c r="BS62" s="362"/>
      <c r="BT62" s="362"/>
      <c r="BU62" s="362"/>
      <c r="BV62" s="363"/>
      <c r="BW62" s="137"/>
      <c r="BX62" s="138"/>
      <c r="CC62" s="136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82"/>
      <c r="CR62" s="174"/>
      <c r="CS62" s="124"/>
      <c r="CT62" s="124"/>
      <c r="CU62" s="124"/>
      <c r="CV62" s="124"/>
      <c r="CW62" s="124"/>
      <c r="CX62" s="124"/>
      <c r="CY62" s="124"/>
      <c r="CZ62" s="124"/>
      <c r="DA62" s="124"/>
      <c r="DB62" s="315"/>
      <c r="DC62" s="315"/>
      <c r="DD62" s="315"/>
      <c r="DE62" s="315"/>
      <c r="DF62" s="356"/>
    </row>
    <row r="63" spans="2:110" ht="9.9499999999999993" customHeight="1" x14ac:dyDescent="0.25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BN63" s="205"/>
      <c r="BO63" s="206"/>
      <c r="BP63" s="206"/>
      <c r="BQ63" s="206"/>
      <c r="BR63" s="206"/>
      <c r="BS63" s="206"/>
      <c r="BT63" s="206"/>
      <c r="BU63" s="206"/>
      <c r="BV63" s="207"/>
      <c r="CC63" s="136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82"/>
      <c r="CR63" s="345"/>
      <c r="CS63" s="222"/>
      <c r="CT63" s="222"/>
      <c r="CU63" s="222"/>
      <c r="CV63" s="222"/>
      <c r="CW63" s="222"/>
      <c r="CX63" s="222"/>
      <c r="CY63" s="222"/>
      <c r="CZ63" s="222"/>
      <c r="DA63" s="223"/>
      <c r="DB63" s="315"/>
      <c r="DC63" s="315"/>
      <c r="DD63" s="315"/>
      <c r="DE63" s="315"/>
      <c r="DF63" s="356"/>
    </row>
    <row r="64" spans="2:110" ht="9.9499999999999993" customHeight="1" x14ac:dyDescent="0.25">
      <c r="BN64" s="208"/>
      <c r="BO64" s="209"/>
      <c r="BP64" s="209"/>
      <c r="BQ64" s="209"/>
      <c r="BR64" s="209"/>
      <c r="BS64" s="209"/>
      <c r="BT64" s="209"/>
      <c r="BU64" s="209"/>
      <c r="BV64" s="210"/>
      <c r="CC64" s="136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82"/>
      <c r="CR64" s="346"/>
      <c r="CS64" s="225"/>
      <c r="CT64" s="225"/>
      <c r="CU64" s="225"/>
      <c r="CV64" s="225"/>
      <c r="CW64" s="225"/>
      <c r="CX64" s="225"/>
      <c r="CY64" s="225"/>
      <c r="CZ64" s="225"/>
      <c r="DA64" s="226"/>
      <c r="DB64" s="315"/>
      <c r="DC64" s="315"/>
      <c r="DD64" s="315"/>
      <c r="DE64" s="315"/>
      <c r="DF64" s="356"/>
    </row>
    <row r="65" spans="2:110" ht="9.9499999999999993" customHeight="1" x14ac:dyDescent="0.25">
      <c r="CC65" s="136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82"/>
      <c r="CR65" s="302"/>
      <c r="CS65" s="215"/>
      <c r="CT65" s="215"/>
      <c r="CU65" s="215"/>
      <c r="CV65" s="215"/>
      <c r="CW65" s="215"/>
      <c r="CX65" s="215"/>
      <c r="CY65" s="215"/>
      <c r="CZ65" s="215"/>
      <c r="DA65" s="216"/>
      <c r="DB65" s="315"/>
      <c r="DC65" s="315"/>
      <c r="DD65" s="315"/>
      <c r="DE65" s="315"/>
      <c r="DF65" s="356"/>
    </row>
    <row r="66" spans="2:110" ht="9.9499999999999993" customHeight="1" x14ac:dyDescent="0.25">
      <c r="CC66" s="136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82"/>
      <c r="CR66" s="303"/>
      <c r="CS66" s="206"/>
      <c r="CT66" s="206"/>
      <c r="CU66" s="206"/>
      <c r="CV66" s="206"/>
      <c r="CW66" s="206"/>
      <c r="CX66" s="206"/>
      <c r="CY66" s="206"/>
      <c r="CZ66" s="206"/>
      <c r="DA66" s="207"/>
      <c r="DB66" s="315"/>
      <c r="DC66" s="315"/>
      <c r="DD66" s="315"/>
      <c r="DE66" s="315"/>
      <c r="DF66" s="356"/>
    </row>
    <row r="67" spans="2:110" ht="9.9499999999999993" customHeight="1" x14ac:dyDescent="0.25">
      <c r="CC67" s="136"/>
      <c r="CR67" s="303"/>
      <c r="CS67" s="206"/>
      <c r="CT67" s="206"/>
      <c r="CU67" s="206"/>
      <c r="CV67" s="206"/>
      <c r="CW67" s="206"/>
      <c r="CX67" s="206"/>
      <c r="CY67" s="206"/>
      <c r="CZ67" s="206"/>
      <c r="DA67" s="207"/>
      <c r="DB67" s="315"/>
      <c r="DC67" s="315"/>
      <c r="DD67" s="315"/>
      <c r="DE67" s="315"/>
      <c r="DF67" s="356"/>
    </row>
    <row r="68" spans="2:110" ht="9.9499999999999993" customHeight="1" x14ac:dyDescent="0.25">
      <c r="CC68" s="136"/>
      <c r="CR68" s="310"/>
      <c r="CS68" s="203"/>
      <c r="CT68" s="203"/>
      <c r="CU68" s="203"/>
      <c r="CV68" s="204"/>
      <c r="CW68" s="203"/>
      <c r="CX68" s="203"/>
      <c r="CY68" s="203"/>
      <c r="CZ68" s="203"/>
      <c r="DA68" s="204"/>
      <c r="DB68" s="315"/>
      <c r="DC68" s="315"/>
      <c r="DD68" s="315"/>
      <c r="DE68" s="315"/>
      <c r="DF68" s="356"/>
    </row>
    <row r="69" spans="2:110" ht="9.9499999999999993" customHeight="1" thickBot="1" x14ac:dyDescent="0.3"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CC69" s="136"/>
      <c r="CR69" s="311"/>
      <c r="CS69" s="296"/>
      <c r="CT69" s="296"/>
      <c r="CU69" s="296"/>
      <c r="CV69" s="297"/>
      <c r="CW69" s="296"/>
      <c r="CX69" s="296"/>
      <c r="CY69" s="296"/>
      <c r="CZ69" s="296"/>
      <c r="DA69" s="297"/>
      <c r="DB69" s="315"/>
      <c r="DC69" s="315"/>
      <c r="DD69" s="315"/>
      <c r="DE69" s="315"/>
      <c r="DF69" s="356"/>
    </row>
    <row r="70" spans="2:110" ht="9.9499999999999993" customHeight="1" thickTop="1" x14ac:dyDescent="0.25">
      <c r="B70" s="185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7"/>
      <c r="Y70" s="349" t="s">
        <v>84</v>
      </c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  <c r="AQ70" s="349"/>
      <c r="AR70" s="349"/>
      <c r="AS70" s="349"/>
      <c r="AT70" s="349"/>
      <c r="AU70" s="349"/>
      <c r="AV70" s="349"/>
      <c r="AW70" s="349"/>
      <c r="AX70" s="349"/>
      <c r="AY70" s="349"/>
      <c r="AZ70" s="349"/>
      <c r="BA70" s="349"/>
      <c r="BB70" s="349"/>
      <c r="BC70" s="349"/>
      <c r="BD70" s="349"/>
      <c r="BE70" s="349"/>
      <c r="BF70" s="349"/>
      <c r="BG70" s="349"/>
      <c r="BH70" s="349"/>
      <c r="BI70" s="349"/>
      <c r="BJ70" s="349"/>
      <c r="BK70" s="349"/>
      <c r="BL70" s="349"/>
      <c r="BM70" s="349"/>
      <c r="BN70" s="349"/>
      <c r="BO70" s="349"/>
      <c r="BP70" s="349"/>
      <c r="BQ70" s="349"/>
      <c r="BR70" s="349"/>
      <c r="BS70" s="349"/>
      <c r="BT70" s="349"/>
      <c r="BU70" s="349"/>
      <c r="BV70" s="349"/>
      <c r="BW70" s="349"/>
      <c r="CC70" s="136"/>
      <c r="CR70" s="343" t="s">
        <v>3</v>
      </c>
      <c r="CS70" s="299"/>
      <c r="CT70" s="299"/>
      <c r="CU70" s="299"/>
      <c r="CV70" s="300"/>
      <c r="CW70" s="299" t="s">
        <v>4</v>
      </c>
      <c r="CX70" s="299"/>
      <c r="CY70" s="299"/>
      <c r="CZ70" s="299"/>
      <c r="DA70" s="300"/>
      <c r="DB70" s="315"/>
      <c r="DC70" s="315"/>
      <c r="DD70" s="315"/>
      <c r="DE70" s="315"/>
      <c r="DF70" s="356"/>
    </row>
    <row r="71" spans="2:110" ht="9.9499999999999993" customHeight="1" thickBot="1" x14ac:dyDescent="0.3">
      <c r="B71" s="174"/>
      <c r="C71" s="140"/>
      <c r="D71" s="140"/>
      <c r="E71" s="140"/>
      <c r="F71" s="140"/>
      <c r="G71" s="140"/>
      <c r="H71" s="140"/>
      <c r="I71" s="140"/>
      <c r="J71" s="140"/>
      <c r="K71" s="124"/>
      <c r="L71" s="347" t="s">
        <v>9</v>
      </c>
      <c r="M71" s="347"/>
      <c r="N71" s="347"/>
      <c r="O71" s="347"/>
      <c r="P71" s="347"/>
      <c r="Q71" s="347"/>
      <c r="R71" s="347"/>
      <c r="S71" s="347"/>
      <c r="T71" s="347"/>
      <c r="U71" s="347"/>
      <c r="V71" s="348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49"/>
      <c r="AO71" s="349"/>
      <c r="AP71" s="349"/>
      <c r="AQ71" s="349"/>
      <c r="AR71" s="349"/>
      <c r="AS71" s="349"/>
      <c r="AT71" s="349"/>
      <c r="AU71" s="349"/>
      <c r="AV71" s="349"/>
      <c r="AW71" s="349"/>
      <c r="AX71" s="349"/>
      <c r="AY71" s="349"/>
      <c r="AZ71" s="349"/>
      <c r="BA71" s="349"/>
      <c r="BB71" s="349"/>
      <c r="BC71" s="349"/>
      <c r="BD71" s="349"/>
      <c r="BE71" s="349"/>
      <c r="BF71" s="349"/>
      <c r="BG71" s="349"/>
      <c r="BH71" s="349"/>
      <c r="BI71" s="349"/>
      <c r="BJ71" s="349"/>
      <c r="BK71" s="349"/>
      <c r="BL71" s="349"/>
      <c r="BM71" s="349"/>
      <c r="BN71" s="349"/>
      <c r="BO71" s="349"/>
      <c r="BP71" s="349"/>
      <c r="BQ71" s="349"/>
      <c r="BR71" s="349"/>
      <c r="BS71" s="349"/>
      <c r="BT71" s="349"/>
      <c r="BU71" s="349"/>
      <c r="BV71" s="349"/>
      <c r="BW71" s="349"/>
      <c r="CC71" s="136"/>
      <c r="CR71" s="350"/>
      <c r="CS71" s="351"/>
      <c r="CT71" s="351"/>
      <c r="CU71" s="351"/>
      <c r="CV71" s="352"/>
      <c r="CW71" s="351"/>
      <c r="CX71" s="351"/>
      <c r="CY71" s="351"/>
      <c r="CZ71" s="351"/>
      <c r="DA71" s="352"/>
      <c r="DB71" s="357"/>
      <c r="DC71" s="357"/>
      <c r="DD71" s="357"/>
      <c r="DE71" s="357"/>
      <c r="DF71" s="358"/>
    </row>
    <row r="72" spans="2:110" ht="9.9499999999999993" customHeight="1" x14ac:dyDescent="0.25">
      <c r="B72" s="174"/>
      <c r="C72" s="124"/>
      <c r="D72" s="124"/>
      <c r="E72" s="124"/>
      <c r="F72" s="124"/>
      <c r="G72" s="124"/>
      <c r="H72" s="124"/>
      <c r="I72" s="124"/>
      <c r="J72" s="124"/>
      <c r="K72" s="124"/>
      <c r="L72" s="347"/>
      <c r="M72" s="347"/>
      <c r="N72" s="347"/>
      <c r="O72" s="347"/>
      <c r="P72" s="347"/>
      <c r="Q72" s="347"/>
      <c r="R72" s="347"/>
      <c r="S72" s="347"/>
      <c r="T72" s="347"/>
      <c r="U72" s="347"/>
      <c r="V72" s="348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49"/>
      <c r="AJ72" s="349"/>
      <c r="AK72" s="349"/>
      <c r="AL72" s="349"/>
      <c r="AM72" s="349"/>
      <c r="AN72" s="349"/>
      <c r="AO72" s="349"/>
      <c r="AP72" s="349"/>
      <c r="AQ72" s="349"/>
      <c r="AR72" s="349"/>
      <c r="AS72" s="349"/>
      <c r="AT72" s="349"/>
      <c r="AU72" s="349"/>
      <c r="AV72" s="349"/>
      <c r="AW72" s="349"/>
      <c r="AX72" s="349"/>
      <c r="AY72" s="349"/>
      <c r="AZ72" s="349"/>
      <c r="BA72" s="349"/>
      <c r="BB72" s="349"/>
      <c r="BC72" s="349"/>
      <c r="BD72" s="349"/>
      <c r="BE72" s="349"/>
      <c r="BF72" s="349"/>
      <c r="BG72" s="349"/>
      <c r="BH72" s="349"/>
      <c r="BI72" s="349"/>
      <c r="BJ72" s="349"/>
      <c r="BK72" s="349"/>
      <c r="BL72" s="349"/>
      <c r="BM72" s="349"/>
      <c r="BN72" s="349"/>
      <c r="BO72" s="349"/>
      <c r="BP72" s="349"/>
      <c r="BQ72" s="349"/>
      <c r="BR72" s="349"/>
      <c r="BS72" s="349"/>
      <c r="BT72" s="349"/>
      <c r="BU72" s="349"/>
      <c r="BV72" s="349"/>
      <c r="BW72" s="349"/>
      <c r="CC72" s="136"/>
    </row>
    <row r="73" spans="2:110" ht="9.9499999999999993" customHeight="1" thickBot="1" x14ac:dyDescent="0.3">
      <c r="B73" s="17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82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  <c r="AM73" s="349"/>
      <c r="AN73" s="349"/>
      <c r="AO73" s="349"/>
      <c r="AP73" s="349"/>
      <c r="AQ73" s="349"/>
      <c r="AR73" s="349"/>
      <c r="AS73" s="349"/>
      <c r="AT73" s="349"/>
      <c r="AU73" s="349"/>
      <c r="AV73" s="349"/>
      <c r="AW73" s="349"/>
      <c r="AX73" s="349"/>
      <c r="AY73" s="349"/>
      <c r="AZ73" s="349"/>
      <c r="BA73" s="349"/>
      <c r="BB73" s="349"/>
      <c r="BC73" s="349"/>
      <c r="BD73" s="349"/>
      <c r="BE73" s="349"/>
      <c r="BF73" s="349"/>
      <c r="BG73" s="349"/>
      <c r="BH73" s="349"/>
      <c r="BI73" s="349"/>
      <c r="BJ73" s="349"/>
      <c r="BK73" s="349"/>
      <c r="BL73" s="349"/>
      <c r="BM73" s="349"/>
      <c r="BN73" s="349"/>
      <c r="BO73" s="349"/>
      <c r="BP73" s="349"/>
      <c r="BQ73" s="349"/>
      <c r="BR73" s="349"/>
      <c r="BS73" s="349"/>
      <c r="BT73" s="349"/>
      <c r="BU73" s="349"/>
      <c r="BV73" s="349"/>
      <c r="BW73" s="349"/>
      <c r="CC73" s="136"/>
    </row>
    <row r="74" spans="2:110" ht="9.9499999999999993" customHeight="1" thickTop="1" x14ac:dyDescent="0.25">
      <c r="B74" s="17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82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  <c r="AJ74" s="349"/>
      <c r="AK74" s="349"/>
      <c r="AL74" s="349"/>
      <c r="AM74" s="349"/>
      <c r="AN74" s="349"/>
      <c r="AO74" s="349"/>
      <c r="AP74" s="349"/>
      <c r="AQ74" s="349"/>
      <c r="AR74" s="349"/>
      <c r="AS74" s="349"/>
      <c r="AT74" s="349"/>
      <c r="AU74" s="349"/>
      <c r="AV74" s="349"/>
      <c r="AW74" s="349"/>
      <c r="AX74" s="349"/>
      <c r="AY74" s="349"/>
      <c r="AZ74" s="349"/>
      <c r="BA74" s="349"/>
      <c r="BB74" s="349"/>
      <c r="BC74" s="349"/>
      <c r="BD74" s="349"/>
      <c r="BE74" s="349"/>
      <c r="BF74" s="349"/>
      <c r="BG74" s="349"/>
      <c r="BH74" s="349"/>
      <c r="BI74" s="349"/>
      <c r="BJ74" s="349"/>
      <c r="BK74" s="349"/>
      <c r="BL74" s="349"/>
      <c r="BM74" s="349"/>
      <c r="BN74" s="349"/>
      <c r="BO74" s="349"/>
      <c r="BP74" s="349"/>
      <c r="BQ74" s="349"/>
      <c r="BR74" s="349"/>
      <c r="BS74" s="349"/>
      <c r="BT74" s="349"/>
      <c r="BU74" s="349"/>
      <c r="BV74" s="349"/>
      <c r="BW74" s="349"/>
      <c r="CC74" s="136"/>
      <c r="CR74" s="306"/>
      <c r="CS74" s="307"/>
      <c r="CT74" s="307"/>
      <c r="CU74" s="307"/>
      <c r="CV74" s="307"/>
      <c r="CW74" s="307"/>
      <c r="CX74" s="307"/>
      <c r="CY74" s="307"/>
      <c r="CZ74" s="307"/>
      <c r="DA74" s="308"/>
      <c r="DB74" s="359" t="s">
        <v>6</v>
      </c>
      <c r="DC74" s="313"/>
      <c r="DD74" s="313"/>
      <c r="DE74" s="313"/>
      <c r="DF74" s="314"/>
    </row>
    <row r="75" spans="2:110" ht="9.9499999999999993" customHeight="1" thickBot="1" x14ac:dyDescent="0.3">
      <c r="B75" s="174"/>
      <c r="C75" s="110"/>
      <c r="D75" s="110"/>
      <c r="E75" s="110"/>
      <c r="F75" s="110"/>
      <c r="G75" s="110"/>
      <c r="H75" s="110"/>
      <c r="I75" s="110"/>
      <c r="J75" s="110"/>
      <c r="K75" s="124"/>
      <c r="L75" s="304" t="s">
        <v>10</v>
      </c>
      <c r="M75" s="304"/>
      <c r="N75" s="304"/>
      <c r="O75" s="304"/>
      <c r="P75" s="304"/>
      <c r="Q75" s="304"/>
      <c r="R75" s="304"/>
      <c r="S75" s="304"/>
      <c r="T75" s="304"/>
      <c r="U75" s="304"/>
      <c r="V75" s="305"/>
      <c r="Y75" s="349"/>
      <c r="Z75" s="349"/>
      <c r="AA75" s="349"/>
      <c r="AB75" s="349"/>
      <c r="AC75" s="349"/>
      <c r="AD75" s="349"/>
      <c r="AE75" s="349"/>
      <c r="AF75" s="349"/>
      <c r="AG75" s="349"/>
      <c r="AH75" s="349"/>
      <c r="AI75" s="349"/>
      <c r="AJ75" s="349"/>
      <c r="AK75" s="349"/>
      <c r="AL75" s="349"/>
      <c r="AM75" s="349"/>
      <c r="AN75" s="349"/>
      <c r="AO75" s="349"/>
      <c r="AP75" s="349"/>
      <c r="AQ75" s="349"/>
      <c r="AR75" s="349"/>
      <c r="AS75" s="349"/>
      <c r="AT75" s="349"/>
      <c r="AU75" s="349"/>
      <c r="AV75" s="349"/>
      <c r="AW75" s="349"/>
      <c r="AX75" s="349"/>
      <c r="AY75" s="349"/>
      <c r="AZ75" s="349"/>
      <c r="BA75" s="349"/>
      <c r="BB75" s="349"/>
      <c r="BC75" s="349"/>
      <c r="BD75" s="349"/>
      <c r="BE75" s="349"/>
      <c r="BF75" s="349"/>
      <c r="BG75" s="349"/>
      <c r="BH75" s="349"/>
      <c r="BI75" s="349"/>
      <c r="BJ75" s="349"/>
      <c r="BK75" s="349"/>
      <c r="BL75" s="349"/>
      <c r="BM75" s="349"/>
      <c r="BN75" s="349"/>
      <c r="BO75" s="349"/>
      <c r="BP75" s="349"/>
      <c r="BQ75" s="349"/>
      <c r="BR75" s="349"/>
      <c r="BS75" s="349"/>
      <c r="BT75" s="349"/>
      <c r="BU75" s="349"/>
      <c r="BV75" s="349"/>
      <c r="BW75" s="349"/>
      <c r="CC75" s="136"/>
      <c r="CR75" s="309"/>
      <c r="CS75" s="225"/>
      <c r="CT75" s="225"/>
      <c r="CU75" s="225"/>
      <c r="CV75" s="225"/>
      <c r="CW75" s="225"/>
      <c r="CX75" s="225"/>
      <c r="CY75" s="225"/>
      <c r="CZ75" s="225"/>
      <c r="DA75" s="226"/>
      <c r="DB75" s="322"/>
      <c r="DC75" s="315"/>
      <c r="DD75" s="315"/>
      <c r="DE75" s="315"/>
      <c r="DF75" s="316"/>
    </row>
    <row r="76" spans="2:110" ht="9.9499999999999993" customHeight="1" thickTop="1" x14ac:dyDescent="0.25">
      <c r="B76" s="174"/>
      <c r="C76" s="124"/>
      <c r="D76" s="124"/>
      <c r="E76" s="124"/>
      <c r="F76" s="124"/>
      <c r="G76" s="124"/>
      <c r="H76" s="124"/>
      <c r="I76" s="124"/>
      <c r="J76" s="124"/>
      <c r="K76" s="12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5"/>
      <c r="Y76" s="349"/>
      <c r="Z76" s="349"/>
      <c r="AA76" s="349"/>
      <c r="AB76" s="349"/>
      <c r="AC76" s="349"/>
      <c r="AD76" s="349"/>
      <c r="AE76" s="349"/>
      <c r="AF76" s="349"/>
      <c r="AG76" s="349"/>
      <c r="AH76" s="349"/>
      <c r="AI76" s="349"/>
      <c r="AJ76" s="349"/>
      <c r="AK76" s="349"/>
      <c r="AL76" s="349"/>
      <c r="AM76" s="349"/>
      <c r="AN76" s="349"/>
      <c r="AO76" s="349"/>
      <c r="AP76" s="349"/>
      <c r="AQ76" s="349"/>
      <c r="AR76" s="349"/>
      <c r="AS76" s="349"/>
      <c r="AT76" s="349"/>
      <c r="AU76" s="349"/>
      <c r="AV76" s="349"/>
      <c r="AW76" s="349"/>
      <c r="AX76" s="349"/>
      <c r="AY76" s="349"/>
      <c r="AZ76" s="349"/>
      <c r="BA76" s="349"/>
      <c r="BB76" s="349"/>
      <c r="BC76" s="349"/>
      <c r="BD76" s="349"/>
      <c r="BE76" s="349"/>
      <c r="BF76" s="349"/>
      <c r="BG76" s="349"/>
      <c r="BH76" s="349"/>
      <c r="BI76" s="349"/>
      <c r="BJ76" s="349"/>
      <c r="BK76" s="349"/>
      <c r="BL76" s="349"/>
      <c r="BM76" s="349"/>
      <c r="BN76" s="349"/>
      <c r="BO76" s="349"/>
      <c r="BP76" s="349"/>
      <c r="BQ76" s="349"/>
      <c r="BR76" s="349"/>
      <c r="BS76" s="349"/>
      <c r="BT76" s="349"/>
      <c r="BU76" s="349"/>
      <c r="BV76" s="349"/>
      <c r="BW76" s="349"/>
      <c r="CC76" s="136"/>
      <c r="CR76" s="292"/>
      <c r="CS76" s="215"/>
      <c r="CT76" s="215"/>
      <c r="CU76" s="215"/>
      <c r="CV76" s="215"/>
      <c r="CW76" s="215"/>
      <c r="CX76" s="215"/>
      <c r="CY76" s="215"/>
      <c r="CZ76" s="215"/>
      <c r="DA76" s="216"/>
      <c r="DB76" s="322"/>
      <c r="DC76" s="315"/>
      <c r="DD76" s="315"/>
      <c r="DE76" s="315"/>
      <c r="DF76" s="316"/>
    </row>
    <row r="77" spans="2:110" ht="9.9499999999999993" customHeight="1" thickBot="1" x14ac:dyDescent="0.3">
      <c r="B77" s="188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90"/>
      <c r="Y77" s="349"/>
      <c r="Z77" s="349"/>
      <c r="AA77" s="349"/>
      <c r="AB77" s="349"/>
      <c r="AC77" s="349"/>
      <c r="AD77" s="349"/>
      <c r="AE77" s="349"/>
      <c r="AF77" s="349"/>
      <c r="AG77" s="349"/>
      <c r="AH77" s="349"/>
      <c r="AI77" s="349"/>
      <c r="AJ77" s="349"/>
      <c r="AK77" s="349"/>
      <c r="AL77" s="349"/>
      <c r="AM77" s="349"/>
      <c r="AN77" s="349"/>
      <c r="AO77" s="349"/>
      <c r="AP77" s="349"/>
      <c r="AQ77" s="349"/>
      <c r="AR77" s="349"/>
      <c r="AS77" s="349"/>
      <c r="AT77" s="349"/>
      <c r="AU77" s="349"/>
      <c r="AV77" s="349"/>
      <c r="AW77" s="349"/>
      <c r="AX77" s="349"/>
      <c r="AY77" s="349"/>
      <c r="AZ77" s="349"/>
      <c r="BA77" s="349"/>
      <c r="BB77" s="349"/>
      <c r="BC77" s="349"/>
      <c r="BD77" s="349"/>
      <c r="BE77" s="349"/>
      <c r="BF77" s="349"/>
      <c r="BG77" s="349"/>
      <c r="BH77" s="349"/>
      <c r="BI77" s="349"/>
      <c r="BJ77" s="349"/>
      <c r="BK77" s="349"/>
      <c r="BL77" s="349"/>
      <c r="BM77" s="349"/>
      <c r="BN77" s="349"/>
      <c r="BO77" s="349"/>
      <c r="BP77" s="349"/>
      <c r="BQ77" s="349"/>
      <c r="BR77" s="349"/>
      <c r="BS77" s="349"/>
      <c r="BT77" s="349"/>
      <c r="BU77" s="349"/>
      <c r="BV77" s="349"/>
      <c r="BW77" s="349"/>
      <c r="CC77" s="136"/>
      <c r="CD77" s="166"/>
      <c r="CE77" s="140"/>
      <c r="CF77" s="140"/>
      <c r="CG77" s="140"/>
      <c r="CH77" s="140"/>
      <c r="CI77" s="140"/>
      <c r="CJ77" s="140"/>
      <c r="CK77" s="140"/>
      <c r="CL77" s="140"/>
      <c r="CM77" s="140"/>
      <c r="CN77" s="140"/>
      <c r="CO77" s="140"/>
      <c r="CP77" s="140"/>
      <c r="CQ77" s="140"/>
      <c r="CR77" s="293"/>
      <c r="CS77" s="206"/>
      <c r="CT77" s="206"/>
      <c r="CU77" s="206"/>
      <c r="CV77" s="206"/>
      <c r="CW77" s="206"/>
      <c r="CX77" s="206"/>
      <c r="CY77" s="206"/>
      <c r="CZ77" s="206"/>
      <c r="DA77" s="207"/>
      <c r="DB77" s="322"/>
      <c r="DC77" s="315"/>
      <c r="DD77" s="315"/>
      <c r="DE77" s="315"/>
      <c r="DF77" s="316"/>
    </row>
    <row r="78" spans="2:110" ht="9.9499999999999993" customHeight="1" thickTop="1" x14ac:dyDescent="0.25">
      <c r="Y78" s="349"/>
      <c r="Z78" s="349"/>
      <c r="AA78" s="349"/>
      <c r="AB78" s="349"/>
      <c r="AC78" s="349"/>
      <c r="AD78" s="349"/>
      <c r="AE78" s="349"/>
      <c r="AF78" s="349"/>
      <c r="AG78" s="349"/>
      <c r="AH78" s="349"/>
      <c r="AI78" s="349"/>
      <c r="AJ78" s="349"/>
      <c r="AK78" s="349"/>
      <c r="AL78" s="349"/>
      <c r="AM78" s="349"/>
      <c r="AN78" s="349"/>
      <c r="AO78" s="349"/>
      <c r="AP78" s="349"/>
      <c r="AQ78" s="349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BB78" s="349"/>
      <c r="BC78" s="349"/>
      <c r="BD78" s="349"/>
      <c r="BE78" s="349"/>
      <c r="BF78" s="349"/>
      <c r="BG78" s="349"/>
      <c r="BH78" s="349"/>
      <c r="BI78" s="349"/>
      <c r="BJ78" s="349"/>
      <c r="BK78" s="349"/>
      <c r="BL78" s="349"/>
      <c r="BM78" s="349"/>
      <c r="BN78" s="349"/>
      <c r="BO78" s="349"/>
      <c r="BP78" s="349"/>
      <c r="BQ78" s="349"/>
      <c r="BR78" s="349"/>
      <c r="BS78" s="349"/>
      <c r="BT78" s="349"/>
      <c r="BU78" s="349"/>
      <c r="BV78" s="349"/>
      <c r="BW78" s="349"/>
      <c r="CR78" s="293"/>
      <c r="CS78" s="206"/>
      <c r="CT78" s="206"/>
      <c r="CU78" s="206"/>
      <c r="CV78" s="206"/>
      <c r="CW78" s="206"/>
      <c r="CX78" s="206"/>
      <c r="CY78" s="206"/>
      <c r="CZ78" s="206"/>
      <c r="DA78" s="207"/>
      <c r="DB78" s="322"/>
      <c r="DC78" s="315"/>
      <c r="DD78" s="315"/>
      <c r="DE78" s="315"/>
      <c r="DF78" s="316"/>
    </row>
    <row r="79" spans="2:110" ht="9.9499999999999993" customHeight="1" x14ac:dyDescent="0.25"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  <c r="BJ79" s="349"/>
      <c r="BK79" s="349"/>
      <c r="BL79" s="349"/>
      <c r="BM79" s="349"/>
      <c r="BN79" s="349"/>
      <c r="BO79" s="349"/>
      <c r="BP79" s="349"/>
      <c r="BQ79" s="349"/>
      <c r="BR79" s="349"/>
      <c r="BS79" s="349"/>
      <c r="BT79" s="349"/>
      <c r="BU79" s="349"/>
      <c r="BV79" s="349"/>
      <c r="BW79" s="349"/>
      <c r="CR79" s="294"/>
      <c r="CS79" s="203"/>
      <c r="CT79" s="203"/>
      <c r="CU79" s="203"/>
      <c r="CV79" s="204"/>
      <c r="CW79" s="203"/>
      <c r="CX79" s="203"/>
      <c r="CY79" s="203"/>
      <c r="CZ79" s="203"/>
      <c r="DA79" s="204"/>
      <c r="DB79" s="322"/>
      <c r="DC79" s="315"/>
      <c r="DD79" s="315"/>
      <c r="DE79" s="315"/>
      <c r="DF79" s="316"/>
    </row>
    <row r="80" spans="2:110" ht="9.9499999999999993" customHeight="1" x14ac:dyDescent="0.25"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49"/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49"/>
      <c r="BE80" s="349"/>
      <c r="BF80" s="349"/>
      <c r="BG80" s="349"/>
      <c r="BH80" s="349"/>
      <c r="BI80" s="349"/>
      <c r="BJ80" s="349"/>
      <c r="BK80" s="349"/>
      <c r="BL80" s="349"/>
      <c r="BM80" s="349"/>
      <c r="BN80" s="349"/>
      <c r="BO80" s="349"/>
      <c r="BP80" s="349"/>
      <c r="BQ80" s="349"/>
      <c r="BR80" s="349"/>
      <c r="BS80" s="349"/>
      <c r="BT80" s="349"/>
      <c r="BU80" s="349"/>
      <c r="BV80" s="349"/>
      <c r="BW80" s="349"/>
      <c r="CR80" s="295"/>
      <c r="CS80" s="296"/>
      <c r="CT80" s="296"/>
      <c r="CU80" s="296"/>
      <c r="CV80" s="297"/>
      <c r="CW80" s="296"/>
      <c r="CX80" s="296"/>
      <c r="CY80" s="296"/>
      <c r="CZ80" s="296"/>
      <c r="DA80" s="297"/>
      <c r="DB80" s="322"/>
      <c r="DC80" s="315"/>
      <c r="DD80" s="315"/>
      <c r="DE80" s="315"/>
      <c r="DF80" s="316"/>
    </row>
    <row r="81" spans="96:110" ht="9.9499999999999993" customHeight="1" x14ac:dyDescent="0.25">
      <c r="CR81" s="298" t="s">
        <v>3</v>
      </c>
      <c r="CS81" s="299"/>
      <c r="CT81" s="299"/>
      <c r="CU81" s="299"/>
      <c r="CV81" s="300"/>
      <c r="CW81" s="299" t="s">
        <v>4</v>
      </c>
      <c r="CX81" s="299"/>
      <c r="CY81" s="299"/>
      <c r="CZ81" s="299"/>
      <c r="DA81" s="300"/>
      <c r="DB81" s="322"/>
      <c r="DC81" s="315"/>
      <c r="DD81" s="315"/>
      <c r="DE81" s="315"/>
      <c r="DF81" s="316"/>
    </row>
    <row r="82" spans="96:110" ht="9.9499999999999993" customHeight="1" thickBot="1" x14ac:dyDescent="0.3">
      <c r="CR82" s="340"/>
      <c r="CS82" s="341"/>
      <c r="CT82" s="341"/>
      <c r="CU82" s="341"/>
      <c r="CV82" s="342"/>
      <c r="CW82" s="341"/>
      <c r="CX82" s="341"/>
      <c r="CY82" s="341"/>
      <c r="CZ82" s="341"/>
      <c r="DA82" s="342"/>
      <c r="DB82" s="360"/>
      <c r="DC82" s="317"/>
      <c r="DD82" s="317"/>
      <c r="DE82" s="317"/>
      <c r="DF82" s="318"/>
    </row>
    <row r="83" spans="96:110" ht="9.9499999999999993" customHeight="1" thickTop="1" x14ac:dyDescent="0.25"/>
  </sheetData>
  <sheetProtection sheet="1" objects="1" scenarios="1" selectLockedCells="1"/>
  <mergeCells count="211">
    <mergeCell ref="AM12:AP13"/>
    <mergeCell ref="AM25:AP26"/>
    <mergeCell ref="AM38:AP39"/>
    <mergeCell ref="AM51:AP52"/>
    <mergeCell ref="AH42:AJ42"/>
    <mergeCell ref="AB27:AD27"/>
    <mergeCell ref="AB17:AJ18"/>
    <mergeCell ref="AB19:AJ20"/>
    <mergeCell ref="BN19:BP19"/>
    <mergeCell ref="AB29:AD29"/>
    <mergeCell ref="AE29:AG29"/>
    <mergeCell ref="AH29:AJ29"/>
    <mergeCell ref="AE27:AG27"/>
    <mergeCell ref="AH27:AJ27"/>
    <mergeCell ref="AB28:AD28"/>
    <mergeCell ref="AE28:AG28"/>
    <mergeCell ref="BN35:BV36"/>
    <mergeCell ref="BN43:BV44"/>
    <mergeCell ref="BN45:BP45"/>
    <mergeCell ref="BQ45:BS45"/>
    <mergeCell ref="BT45:BV45"/>
    <mergeCell ref="BN37:BV38"/>
    <mergeCell ref="BN41:BV42"/>
    <mergeCell ref="BN34:BP34"/>
    <mergeCell ref="BT32:BV32"/>
    <mergeCell ref="CR79:CV80"/>
    <mergeCell ref="CW79:DA80"/>
    <mergeCell ref="Y70:BW80"/>
    <mergeCell ref="CR70:CV71"/>
    <mergeCell ref="CW70:DA71"/>
    <mergeCell ref="CR81:CV82"/>
    <mergeCell ref="CW81:DA82"/>
    <mergeCell ref="DB43:DF71"/>
    <mergeCell ref="DB74:DF82"/>
    <mergeCell ref="BN61:BV62"/>
    <mergeCell ref="BN63:BV64"/>
    <mergeCell ref="CR43:DA44"/>
    <mergeCell ref="CR45:DA47"/>
    <mergeCell ref="CR48:CV49"/>
    <mergeCell ref="CW48:DA49"/>
    <mergeCell ref="CR50:CV51"/>
    <mergeCell ref="CW50:DA51"/>
    <mergeCell ref="BN60:BP60"/>
    <mergeCell ref="BQ60:BS60"/>
    <mergeCell ref="BT60:BV60"/>
    <mergeCell ref="BN46:BP46"/>
    <mergeCell ref="BT47:BV47"/>
    <mergeCell ref="CR53:DA54"/>
    <mergeCell ref="CW58:DA59"/>
    <mergeCell ref="CR60:CV61"/>
    <mergeCell ref="CW60:DA61"/>
    <mergeCell ref="CR63:DA64"/>
    <mergeCell ref="CR65:DA67"/>
    <mergeCell ref="CR68:CV69"/>
    <mergeCell ref="CW68:DA69"/>
    <mergeCell ref="L71:V72"/>
    <mergeCell ref="BN58:BP58"/>
    <mergeCell ref="BQ58:BS58"/>
    <mergeCell ref="BT58:BV58"/>
    <mergeCell ref="L75:V76"/>
    <mergeCell ref="CR74:DA75"/>
    <mergeCell ref="CR76:DA78"/>
    <mergeCell ref="CR58:CV59"/>
    <mergeCell ref="DB12:DF40"/>
    <mergeCell ref="DB1:DF9"/>
    <mergeCell ref="CR1:DA2"/>
    <mergeCell ref="CR3:DA5"/>
    <mergeCell ref="CR6:CV7"/>
    <mergeCell ref="CW6:DA7"/>
    <mergeCell ref="CR8:CV9"/>
    <mergeCell ref="CW8:DA9"/>
    <mergeCell ref="CR32:DA33"/>
    <mergeCell ref="CR34:DA36"/>
    <mergeCell ref="CW37:DA38"/>
    <mergeCell ref="CR39:CV40"/>
    <mergeCell ref="CW39:DA40"/>
    <mergeCell ref="CR22:DA23"/>
    <mergeCell ref="CR24:DA26"/>
    <mergeCell ref="CR27:CV28"/>
    <mergeCell ref="CW27:DA28"/>
    <mergeCell ref="CR29:CV30"/>
    <mergeCell ref="CW29:DA30"/>
    <mergeCell ref="CR12:DA13"/>
    <mergeCell ref="CR14:DA16"/>
    <mergeCell ref="CR17:CV18"/>
    <mergeCell ref="CW17:DA18"/>
    <mergeCell ref="CR19:CV20"/>
    <mergeCell ref="CW19:DA20"/>
    <mergeCell ref="CR37:CV38"/>
    <mergeCell ref="BY56:CC57"/>
    <mergeCell ref="BY43:CC44"/>
    <mergeCell ref="BY30:CC31"/>
    <mergeCell ref="BY17:CB18"/>
    <mergeCell ref="CR55:DA57"/>
    <mergeCell ref="M45:O46"/>
    <mergeCell ref="BN59:BP59"/>
    <mergeCell ref="BQ59:BS59"/>
    <mergeCell ref="BN48:BV49"/>
    <mergeCell ref="BN50:BV51"/>
    <mergeCell ref="BN54:BV55"/>
    <mergeCell ref="AB56:AJ57"/>
    <mergeCell ref="BQ46:BS46"/>
    <mergeCell ref="BN47:BP47"/>
    <mergeCell ref="BQ47:BS47"/>
    <mergeCell ref="AH55:AJ55"/>
    <mergeCell ref="AB53:AD53"/>
    <mergeCell ref="AB55:AD55"/>
    <mergeCell ref="AE55:AG55"/>
    <mergeCell ref="AB54:AD54"/>
    <mergeCell ref="AE54:AG54"/>
    <mergeCell ref="AB58:AJ59"/>
    <mergeCell ref="BN56:BV57"/>
    <mergeCell ref="BN22:BV23"/>
    <mergeCell ref="BN24:BV25"/>
    <mergeCell ref="BN28:BV29"/>
    <mergeCell ref="BT19:BV19"/>
    <mergeCell ref="B47:D47"/>
    <mergeCell ref="E47:G47"/>
    <mergeCell ref="H47:J47"/>
    <mergeCell ref="AE53:AG53"/>
    <mergeCell ref="AH53:AJ53"/>
    <mergeCell ref="AB49:AJ50"/>
    <mergeCell ref="AB51:AJ52"/>
    <mergeCell ref="E49:G49"/>
    <mergeCell ref="H49:J49"/>
    <mergeCell ref="B50:J51"/>
    <mergeCell ref="BQ34:BS34"/>
    <mergeCell ref="BT34:BV34"/>
    <mergeCell ref="BN30:BV31"/>
    <mergeCell ref="BN33:BP33"/>
    <mergeCell ref="BQ33:BS33"/>
    <mergeCell ref="BN32:BP32"/>
    <mergeCell ref="BQ21:BS21"/>
    <mergeCell ref="BT21:BV21"/>
    <mergeCell ref="BN21:BP21"/>
    <mergeCell ref="BQ32:BS32"/>
    <mergeCell ref="W2:CB8"/>
    <mergeCell ref="AB10:AJ11"/>
    <mergeCell ref="AB12:AJ13"/>
    <mergeCell ref="BQ20:BS20"/>
    <mergeCell ref="BN15:BV16"/>
    <mergeCell ref="BN17:BV18"/>
    <mergeCell ref="BQ19:BS19"/>
    <mergeCell ref="B5:J6"/>
    <mergeCell ref="B10:D10"/>
    <mergeCell ref="E10:G10"/>
    <mergeCell ref="B11:D11"/>
    <mergeCell ref="E11:G11"/>
    <mergeCell ref="H11:J11"/>
    <mergeCell ref="M19:P20"/>
    <mergeCell ref="AE16:AG16"/>
    <mergeCell ref="B9:D9"/>
    <mergeCell ref="E9:G9"/>
    <mergeCell ref="H9:J9"/>
    <mergeCell ref="AB14:AD14"/>
    <mergeCell ref="AE14:AG14"/>
    <mergeCell ref="AH14:AJ14"/>
    <mergeCell ref="M7:P8"/>
    <mergeCell ref="BN20:BP20"/>
    <mergeCell ref="AH16:AJ16"/>
    <mergeCell ref="AE15:AG15"/>
    <mergeCell ref="AB16:AD16"/>
    <mergeCell ref="B35:D35"/>
    <mergeCell ref="M33:P34"/>
    <mergeCell ref="B19:J20"/>
    <mergeCell ref="B21:D21"/>
    <mergeCell ref="AB15:AD15"/>
    <mergeCell ref="E21:G21"/>
    <mergeCell ref="E22:G22"/>
    <mergeCell ref="B23:D23"/>
    <mergeCell ref="E23:G23"/>
    <mergeCell ref="H23:J23"/>
    <mergeCell ref="AB23:AJ24"/>
    <mergeCell ref="AB25:AJ26"/>
    <mergeCell ref="B33:J34"/>
    <mergeCell ref="AB30:AJ31"/>
    <mergeCell ref="AB32:AJ33"/>
    <mergeCell ref="B43:J44"/>
    <mergeCell ref="B49:D49"/>
    <mergeCell ref="B52:J53"/>
    <mergeCell ref="AB36:AJ37"/>
    <mergeCell ref="AB38:AJ39"/>
    <mergeCell ref="B45:J46"/>
    <mergeCell ref="B48:D48"/>
    <mergeCell ref="E48:G48"/>
    <mergeCell ref="B38:J39"/>
    <mergeCell ref="B40:J41"/>
    <mergeCell ref="B36:D36"/>
    <mergeCell ref="E36:G36"/>
    <mergeCell ref="B37:D37"/>
    <mergeCell ref="E37:G37"/>
    <mergeCell ref="H37:J37"/>
    <mergeCell ref="AB43:AJ44"/>
    <mergeCell ref="AB45:AJ46"/>
    <mergeCell ref="AB40:AD40"/>
    <mergeCell ref="AE40:AG40"/>
    <mergeCell ref="AH40:AJ40"/>
    <mergeCell ref="AB41:AD41"/>
    <mergeCell ref="AE41:AG41"/>
    <mergeCell ref="AB42:AD42"/>
    <mergeCell ref="AE42:AG42"/>
    <mergeCell ref="B12:J13"/>
    <mergeCell ref="E35:G35"/>
    <mergeCell ref="H35:J35"/>
    <mergeCell ref="B24:J25"/>
    <mergeCell ref="B26:J27"/>
    <mergeCell ref="B31:J32"/>
    <mergeCell ref="B17:J18"/>
    <mergeCell ref="B14:J15"/>
    <mergeCell ref="H21:J21"/>
    <mergeCell ref="B22:D22"/>
  </mergeCells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8"/>
  <dimension ref="A1:Y33"/>
  <sheetViews>
    <sheetView topLeftCell="A4" workbookViewId="0">
      <selection activeCell="M14" sqref="M14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5" ht="26.25" x14ac:dyDescent="0.25">
      <c r="A1" s="373" t="s">
        <v>31</v>
      </c>
      <c r="B1" s="373"/>
      <c r="C1" s="373"/>
      <c r="D1" s="373"/>
      <c r="E1" s="373"/>
      <c r="F1" s="108">
        <v>9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5" customHeight="1" thickBot="1" x14ac:dyDescent="0.3">
      <c r="A3" s="40"/>
      <c r="B3" s="107"/>
      <c r="C3" s="95" t="s">
        <v>72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thickTop="1" thickBot="1" x14ac:dyDescent="0.3">
      <c r="A4" s="40"/>
      <c r="B4" s="42">
        <v>1</v>
      </c>
      <c r="C4" s="43" t="str">
        <f>IF(R19&lt;S19,H10,IF(R19&gt;S19,D10))</f>
        <v>Equipe 7</v>
      </c>
      <c r="D4" s="44">
        <f>IF(R18&lt;S18,S18,IF(R18&gt;S18,R18))</f>
        <v>2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" customHeight="1" thickTop="1" thickBot="1" x14ac:dyDescent="0.3">
      <c r="A5" s="39"/>
      <c r="B5" s="47">
        <v>2</v>
      </c>
      <c r="C5" s="48" t="str">
        <f>IF(R19&lt;S19,D10,IF(R19&gt;S19,H10))</f>
        <v>Equipe 1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</row>
    <row r="7" spans="1:25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</row>
    <row r="8" spans="1:25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</row>
    <row r="9" spans="1:25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</row>
    <row r="10" spans="1:25" ht="20.100000000000001" customHeight="1" x14ac:dyDescent="0.25">
      <c r="A10" s="376"/>
      <c r="B10" s="379"/>
      <c r="C10" s="382"/>
      <c r="D10" s="395" t="str">
        <f>'R5'!C4</f>
        <v>Equipe 1</v>
      </c>
      <c r="E10" s="396"/>
      <c r="F10" s="396"/>
      <c r="G10" s="397"/>
      <c r="H10" s="402" t="str">
        <f>'R6'!C4</f>
        <v>Equipe 7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</row>
    <row r="11" spans="1:25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</row>
    <row r="12" spans="1:25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</row>
    <row r="13" spans="1:25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>
        <v>8</v>
      </c>
      <c r="M13" s="93">
        <v>15</v>
      </c>
      <c r="N13" s="92"/>
      <c r="O13" s="93"/>
      <c r="P13" s="92"/>
      <c r="Q13" s="94"/>
      <c r="R13" s="73" t="str">
        <f t="shared" si="0"/>
        <v>0</v>
      </c>
      <c r="S13" s="74" t="str">
        <f t="shared" si="1"/>
        <v>1</v>
      </c>
      <c r="T13" s="75">
        <f t="shared" si="2"/>
        <v>0</v>
      </c>
      <c r="U13" s="76">
        <f t="shared" si="3"/>
        <v>1</v>
      </c>
      <c r="V13" s="75">
        <f t="shared" si="4"/>
        <v>8</v>
      </c>
      <c r="W13" s="77">
        <f t="shared" si="4"/>
        <v>15</v>
      </c>
      <c r="X13" s="107"/>
      <c r="Y13" s="107"/>
    </row>
    <row r="14" spans="1:25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</row>
    <row r="15" spans="1:25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</row>
    <row r="16" spans="1:25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>
        <v>9</v>
      </c>
      <c r="M16" s="93">
        <v>15</v>
      </c>
      <c r="N16" s="92"/>
      <c r="O16" s="93"/>
      <c r="P16" s="92"/>
      <c r="Q16" s="94"/>
      <c r="R16" s="73" t="str">
        <f t="shared" si="0"/>
        <v>0</v>
      </c>
      <c r="S16" s="74" t="str">
        <f t="shared" si="1"/>
        <v>1</v>
      </c>
      <c r="T16" s="75">
        <f t="shared" si="2"/>
        <v>0</v>
      </c>
      <c r="U16" s="76">
        <f t="shared" si="3"/>
        <v>1</v>
      </c>
      <c r="V16" s="75">
        <f t="shared" si="4"/>
        <v>9</v>
      </c>
      <c r="W16" s="77">
        <f t="shared" si="4"/>
        <v>15</v>
      </c>
      <c r="X16" s="107"/>
      <c r="Y16" s="107"/>
    </row>
    <row r="17" spans="1:25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</row>
    <row r="18" spans="1:25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0</v>
      </c>
      <c r="S18" s="84">
        <f>S11+S12+S13+S14+S15+S16+S17</f>
        <v>2</v>
      </c>
      <c r="T18" s="85">
        <f>SUM(T11:T17)</f>
        <v>0</v>
      </c>
      <c r="U18" s="76">
        <f>SUM(U11:U17)</f>
        <v>2</v>
      </c>
      <c r="V18" s="75">
        <f>SUM(V11:V17)</f>
        <v>17</v>
      </c>
      <c r="W18" s="77">
        <f>SUM(W11:W17)</f>
        <v>30</v>
      </c>
      <c r="X18" s="107"/>
      <c r="Y18" s="107"/>
    </row>
    <row r="19" spans="1:25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0</v>
      </c>
      <c r="S19" s="407" t="str">
        <f>IF(OR(S18&lt;R18),"0",IF(S18&gt;R18,"1"))</f>
        <v>1</v>
      </c>
      <c r="T19" s="103"/>
      <c r="U19" s="103"/>
      <c r="V19" s="88"/>
      <c r="W19" s="103"/>
      <c r="X19" s="107"/>
      <c r="Y19" s="107"/>
    </row>
    <row r="20" spans="1:25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</row>
    <row r="21" spans="1:25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</row>
    <row r="22" spans="1:25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</row>
    <row r="23" spans="1:25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str">
        <f t="shared" si="9"/>
        <v>1</v>
      </c>
      <c r="I23" s="89" t="b">
        <f t="shared" si="10"/>
        <v>0</v>
      </c>
      <c r="J23" s="89" t="b">
        <f t="shared" si="11"/>
        <v>0</v>
      </c>
      <c r="K23" s="89">
        <f t="shared" si="12"/>
        <v>1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</row>
    <row r="24" spans="1:25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</row>
    <row r="25" spans="1:25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  <c r="X25" s="107"/>
      <c r="Y25" s="107"/>
    </row>
    <row r="26" spans="1:25" x14ac:dyDescent="0.25">
      <c r="A26" s="89">
        <v>6</v>
      </c>
      <c r="B26" s="89"/>
      <c r="C26" s="103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str">
        <f t="shared" si="9"/>
        <v>1</v>
      </c>
      <c r="I26" s="89" t="b">
        <f t="shared" si="10"/>
        <v>0</v>
      </c>
      <c r="J26" s="89" t="b">
        <f t="shared" si="11"/>
        <v>0</v>
      </c>
      <c r="K26" s="89">
        <f t="shared" si="12"/>
        <v>1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7"/>
      <c r="W26" s="107"/>
      <c r="X26" s="107"/>
      <c r="Y26" s="107"/>
    </row>
    <row r="27" spans="1:25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6"/>
  <dimension ref="A1:Y33"/>
  <sheetViews>
    <sheetView workbookViewId="0">
      <selection activeCell="M12" sqref="M12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5" ht="26.25" x14ac:dyDescent="0.25">
      <c r="A1" s="373" t="s">
        <v>31</v>
      </c>
      <c r="B1" s="373"/>
      <c r="C1" s="373"/>
      <c r="D1" s="373"/>
      <c r="E1" s="373"/>
      <c r="F1" s="108">
        <v>10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5" customHeight="1" thickBot="1" x14ac:dyDescent="0.3">
      <c r="A3" s="40"/>
      <c r="B3" s="107"/>
      <c r="C3" s="95" t="s">
        <v>71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thickTop="1" thickBot="1" x14ac:dyDescent="0.3">
      <c r="A4" s="40"/>
      <c r="B4" s="42">
        <v>1</v>
      </c>
      <c r="C4" s="43" t="str">
        <f>IF(R19&lt;S19,H10,IF(R19&gt;S19,D10))</f>
        <v>Equipe 2</v>
      </c>
      <c r="D4" s="44">
        <f>IF(R18&lt;S18,S18,IF(R18&gt;S18,R18))</f>
        <v>2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" customHeight="1" thickTop="1" thickBot="1" x14ac:dyDescent="0.3">
      <c r="A5" s="39"/>
      <c r="B5" s="47">
        <v>2</v>
      </c>
      <c r="C5" s="48" t="str">
        <f>IF(R19&lt;S19,D10,IF(R19&gt;S19,H10))</f>
        <v>Equipe 8</v>
      </c>
      <c r="D5" s="48">
        <f>IF(R18&lt;S18,R18,IF(R18&gt;S18,S18))</f>
        <v>1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</row>
    <row r="7" spans="1:25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</row>
    <row r="8" spans="1:25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</row>
    <row r="9" spans="1:25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</row>
    <row r="10" spans="1:25" ht="20.100000000000001" customHeight="1" x14ac:dyDescent="0.25">
      <c r="A10" s="376"/>
      <c r="B10" s="379"/>
      <c r="C10" s="382"/>
      <c r="D10" s="395" t="str">
        <f>'R7'!C4</f>
        <v>Equipe 2</v>
      </c>
      <c r="E10" s="396"/>
      <c r="F10" s="396"/>
      <c r="G10" s="397"/>
      <c r="H10" s="402" t="str">
        <f>'R8'!C4</f>
        <v>Equipe 8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</row>
    <row r="11" spans="1:25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>
        <v>15</v>
      </c>
      <c r="M11" s="93">
        <v>6</v>
      </c>
      <c r="N11" s="92"/>
      <c r="O11" s="93"/>
      <c r="P11" s="92"/>
      <c r="Q11" s="94"/>
      <c r="R11" s="73" t="str">
        <f t="shared" ref="R11:R17" si="0">IF(OR(T11&lt;U11),"0",IF(T11&gt;U11,"1"))</f>
        <v>1</v>
      </c>
      <c r="S11" s="74" t="str">
        <f t="shared" ref="S11:S17" si="1">IF(OR(U11&lt;T11),"0",IF(U11&gt;T11,"1"))</f>
        <v>0</v>
      </c>
      <c r="T11" s="75">
        <f t="shared" ref="T11:T17" si="2">G21</f>
        <v>1</v>
      </c>
      <c r="U11" s="76">
        <f t="shared" ref="U11:U17" si="3">K21</f>
        <v>0</v>
      </c>
      <c r="V11" s="75">
        <f t="shared" ref="V11:W17" si="4">L11+N11+P11</f>
        <v>15</v>
      </c>
      <c r="W11" s="77">
        <f t="shared" si="4"/>
        <v>6</v>
      </c>
      <c r="X11" s="107"/>
      <c r="Y11" s="107"/>
    </row>
    <row r="12" spans="1:25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</row>
    <row r="13" spans="1:25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>
        <v>9</v>
      </c>
      <c r="M13" s="93">
        <v>15</v>
      </c>
      <c r="N13" s="92"/>
      <c r="O13" s="93"/>
      <c r="P13" s="92"/>
      <c r="Q13" s="94"/>
      <c r="R13" s="73" t="str">
        <f t="shared" si="0"/>
        <v>0</v>
      </c>
      <c r="S13" s="74" t="str">
        <f t="shared" si="1"/>
        <v>1</v>
      </c>
      <c r="T13" s="75">
        <f t="shared" si="2"/>
        <v>0</v>
      </c>
      <c r="U13" s="76">
        <f t="shared" si="3"/>
        <v>1</v>
      </c>
      <c r="V13" s="75">
        <f t="shared" si="4"/>
        <v>9</v>
      </c>
      <c r="W13" s="77">
        <f t="shared" si="4"/>
        <v>15</v>
      </c>
      <c r="X13" s="107"/>
      <c r="Y13" s="107"/>
    </row>
    <row r="14" spans="1:25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</row>
    <row r="15" spans="1:25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</row>
    <row r="16" spans="1:25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>
        <v>15</v>
      </c>
      <c r="M16" s="93">
        <v>9</v>
      </c>
      <c r="N16" s="92"/>
      <c r="O16" s="93"/>
      <c r="P16" s="92"/>
      <c r="Q16" s="94"/>
      <c r="R16" s="73" t="str">
        <f t="shared" si="0"/>
        <v>1</v>
      </c>
      <c r="S16" s="74" t="str">
        <f t="shared" si="1"/>
        <v>0</v>
      </c>
      <c r="T16" s="75">
        <f t="shared" si="2"/>
        <v>1</v>
      </c>
      <c r="U16" s="76">
        <f t="shared" si="3"/>
        <v>0</v>
      </c>
      <c r="V16" s="75">
        <f t="shared" si="4"/>
        <v>15</v>
      </c>
      <c r="W16" s="77">
        <f t="shared" si="4"/>
        <v>9</v>
      </c>
      <c r="X16" s="107"/>
      <c r="Y16" s="107"/>
    </row>
    <row r="17" spans="1:25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</row>
    <row r="18" spans="1:25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2</v>
      </c>
      <c r="S18" s="84">
        <f>S11+S12+S13+S14+S15+S16+S17</f>
        <v>1</v>
      </c>
      <c r="T18" s="85">
        <f>SUM(T11:T17)</f>
        <v>2</v>
      </c>
      <c r="U18" s="76">
        <f>SUM(U11:U17)</f>
        <v>1</v>
      </c>
      <c r="V18" s="75">
        <f>SUM(V11:V17)</f>
        <v>39</v>
      </c>
      <c r="W18" s="77">
        <f>SUM(W11:W17)</f>
        <v>30</v>
      </c>
      <c r="X18" s="107"/>
      <c r="Y18" s="107"/>
    </row>
    <row r="19" spans="1:25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</row>
    <row r="20" spans="1:25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</row>
    <row r="21" spans="1:25" x14ac:dyDescent="0.25">
      <c r="A21" s="89">
        <v>1</v>
      </c>
      <c r="B21" s="89"/>
      <c r="C21" s="103"/>
      <c r="D21" s="89" t="str">
        <f t="shared" ref="D21:D27" si="5">IF(L11&gt;M11,"1")</f>
        <v>1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1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</row>
    <row r="22" spans="1:25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</row>
    <row r="23" spans="1:25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str">
        <f t="shared" si="9"/>
        <v>1</v>
      </c>
      <c r="I23" s="89" t="b">
        <f t="shared" si="10"/>
        <v>0</v>
      </c>
      <c r="J23" s="89" t="b">
        <f t="shared" si="11"/>
        <v>0</v>
      </c>
      <c r="K23" s="89">
        <f t="shared" si="12"/>
        <v>1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</row>
    <row r="24" spans="1:25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</row>
    <row r="25" spans="1:25" x14ac:dyDescent="0.25">
      <c r="A25" s="89">
        <v>5</v>
      </c>
      <c r="B25" s="89"/>
      <c r="C25" s="86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38"/>
      <c r="W25" s="38"/>
    </row>
    <row r="26" spans="1:25" x14ac:dyDescent="0.25">
      <c r="A26" s="89">
        <v>6</v>
      </c>
      <c r="B26" s="89"/>
      <c r="C26" s="86"/>
      <c r="D26" s="89" t="str">
        <f t="shared" si="5"/>
        <v>1</v>
      </c>
      <c r="E26" s="89" t="b">
        <f t="shared" si="6"/>
        <v>0</v>
      </c>
      <c r="F26" s="89" t="b">
        <f t="shared" si="7"/>
        <v>0</v>
      </c>
      <c r="G26" s="89">
        <f t="shared" si="8"/>
        <v>1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5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5"/>
  <dimension ref="A1:Y33"/>
  <sheetViews>
    <sheetView workbookViewId="0">
      <selection activeCell="M17" sqref="M17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5" ht="26.25" x14ac:dyDescent="0.25">
      <c r="A1" s="373" t="s">
        <v>31</v>
      </c>
      <c r="B1" s="373"/>
      <c r="C1" s="373"/>
      <c r="D1" s="373"/>
      <c r="E1" s="373"/>
      <c r="F1" s="108">
        <v>11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5" customHeight="1" thickBot="1" x14ac:dyDescent="0.3">
      <c r="A3" s="40"/>
      <c r="B3" s="107"/>
      <c r="C3" s="95" t="s">
        <v>70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thickTop="1" thickBot="1" x14ac:dyDescent="0.3">
      <c r="A4" s="40"/>
      <c r="B4" s="42">
        <v>1</v>
      </c>
      <c r="C4" s="43" t="str">
        <f>IF(R19&lt;S19,H10,IF(R19&gt;S19,D10))</f>
        <v>Equipe 4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" customHeight="1" thickTop="1" thickBot="1" x14ac:dyDescent="0.3">
      <c r="A5" s="39"/>
      <c r="B5" s="47">
        <v>2</v>
      </c>
      <c r="C5" s="48" t="str">
        <f>IF(R19&lt;S19,D10,IF(R19&gt;S19,H10))</f>
        <v>Equipe 5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</row>
    <row r="7" spans="1:25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</row>
    <row r="8" spans="1:25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</row>
    <row r="9" spans="1:25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</row>
    <row r="10" spans="1:25" ht="20.100000000000001" customHeight="1" x14ac:dyDescent="0.25">
      <c r="A10" s="376"/>
      <c r="B10" s="379"/>
      <c r="C10" s="382"/>
      <c r="D10" s="395" t="str">
        <f>'R5'!C5</f>
        <v>Equipe 4</v>
      </c>
      <c r="E10" s="396"/>
      <c r="F10" s="396"/>
      <c r="G10" s="397"/>
      <c r="H10" s="402" t="str">
        <f>'R6'!C5</f>
        <v>Equipe 5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</row>
    <row r="11" spans="1:25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</row>
    <row r="12" spans="1:25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</row>
    <row r="13" spans="1:25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</row>
    <row r="14" spans="1:25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</row>
    <row r="15" spans="1:25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</row>
    <row r="16" spans="1:25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</row>
    <row r="17" spans="1:25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>
        <v>15</v>
      </c>
      <c r="M17" s="93">
        <v>7</v>
      </c>
      <c r="N17" s="92"/>
      <c r="O17" s="93"/>
      <c r="P17" s="92"/>
      <c r="Q17" s="94"/>
      <c r="R17" s="73" t="str">
        <f t="shared" si="0"/>
        <v>1</v>
      </c>
      <c r="S17" s="74" t="str">
        <f t="shared" si="1"/>
        <v>0</v>
      </c>
      <c r="T17" s="75">
        <f t="shared" si="2"/>
        <v>1</v>
      </c>
      <c r="U17" s="76">
        <f t="shared" si="3"/>
        <v>0</v>
      </c>
      <c r="V17" s="75">
        <f t="shared" si="4"/>
        <v>15</v>
      </c>
      <c r="W17" s="77">
        <f t="shared" si="4"/>
        <v>7</v>
      </c>
      <c r="X17" s="107"/>
      <c r="Y17" s="107"/>
    </row>
    <row r="18" spans="1:25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1</v>
      </c>
      <c r="S18" s="84">
        <f>S11+S12+S13+S14+S15+S16+S17</f>
        <v>0</v>
      </c>
      <c r="T18" s="85">
        <f>SUM(T11:T17)</f>
        <v>1</v>
      </c>
      <c r="U18" s="76">
        <f>SUM(U11:U17)</f>
        <v>0</v>
      </c>
      <c r="V18" s="75">
        <f>SUM(V11:V17)</f>
        <v>15</v>
      </c>
      <c r="W18" s="77">
        <f>SUM(W11:W17)</f>
        <v>7</v>
      </c>
      <c r="X18" s="107"/>
      <c r="Y18" s="107"/>
    </row>
    <row r="19" spans="1:25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</row>
    <row r="20" spans="1:25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</row>
    <row r="21" spans="1:25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</row>
    <row r="22" spans="1:25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</row>
    <row r="23" spans="1:25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</row>
    <row r="24" spans="1:25" x14ac:dyDescent="0.25">
      <c r="A24" s="89">
        <v>4</v>
      </c>
      <c r="B24" s="89"/>
      <c r="C24" s="86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86"/>
      <c r="M24" s="86"/>
      <c r="N24" s="86"/>
      <c r="O24" s="86"/>
      <c r="P24" s="86"/>
      <c r="Q24" s="90"/>
      <c r="R24" s="91"/>
      <c r="S24" s="91"/>
      <c r="T24" s="86"/>
      <c r="U24" s="86"/>
      <c r="V24" s="38"/>
      <c r="W24" s="38"/>
    </row>
    <row r="25" spans="1:25" x14ac:dyDescent="0.25">
      <c r="A25" s="89">
        <v>5</v>
      </c>
      <c r="B25" s="89"/>
      <c r="C25" s="86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38"/>
      <c r="W25" s="38"/>
    </row>
    <row r="26" spans="1:25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5" x14ac:dyDescent="0.25">
      <c r="A27" s="89">
        <v>7</v>
      </c>
      <c r="B27" s="89"/>
      <c r="C27" s="86"/>
      <c r="D27" s="89" t="str">
        <f t="shared" si="5"/>
        <v>1</v>
      </c>
      <c r="E27" s="89" t="b">
        <f t="shared" si="6"/>
        <v>0</v>
      </c>
      <c r="F27" s="89" t="b">
        <f t="shared" si="7"/>
        <v>0</v>
      </c>
      <c r="G27" s="89">
        <f t="shared" si="8"/>
        <v>1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"/>
  <dimension ref="A1:Y33"/>
  <sheetViews>
    <sheetView topLeftCell="A8" workbookViewId="0">
      <selection activeCell="M29" sqref="M29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5" ht="26.25" x14ac:dyDescent="0.25">
      <c r="A1" s="373" t="s">
        <v>31</v>
      </c>
      <c r="B1" s="373"/>
      <c r="C1" s="373"/>
      <c r="D1" s="373"/>
      <c r="E1" s="373"/>
      <c r="F1" s="108">
        <v>12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5" customHeight="1" thickBot="1" x14ac:dyDescent="0.3">
      <c r="A3" s="40"/>
      <c r="B3" s="107"/>
      <c r="C3" s="95" t="s">
        <v>69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thickTop="1" thickBot="1" x14ac:dyDescent="0.3">
      <c r="A4" s="40"/>
      <c r="B4" s="42">
        <v>1</v>
      </c>
      <c r="C4" s="43" t="str">
        <f>IF(R19&lt;S19,H10,IF(R19&gt;S19,D10))</f>
        <v>Equipe 6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" customHeight="1" thickTop="1" thickBot="1" x14ac:dyDescent="0.3">
      <c r="A5" s="39"/>
      <c r="B5" s="47">
        <v>2</v>
      </c>
      <c r="C5" s="48" t="str">
        <f>IF(R19&lt;S19,D10,IF(R19&gt;S19,H10))</f>
        <v>Equipe 3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</row>
    <row r="7" spans="1:25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</row>
    <row r="8" spans="1:25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</row>
    <row r="9" spans="1:25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</row>
    <row r="10" spans="1:25" ht="20.100000000000001" customHeight="1" x14ac:dyDescent="0.25">
      <c r="A10" s="376"/>
      <c r="B10" s="379"/>
      <c r="C10" s="382"/>
      <c r="D10" s="395" t="str">
        <f>'R7'!C5</f>
        <v>Equipe 3</v>
      </c>
      <c r="E10" s="396"/>
      <c r="F10" s="396"/>
      <c r="G10" s="397"/>
      <c r="H10" s="402" t="str">
        <f>'R8'!C5</f>
        <v>Equipe 6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</row>
    <row r="11" spans="1:25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</row>
    <row r="12" spans="1:25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</row>
    <row r="13" spans="1:25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</row>
    <row r="14" spans="1:25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</row>
    <row r="15" spans="1:25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</row>
    <row r="16" spans="1:25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</row>
    <row r="17" spans="1:25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>
        <v>7</v>
      </c>
      <c r="M17" s="93">
        <v>15</v>
      </c>
      <c r="N17" s="92"/>
      <c r="O17" s="93"/>
      <c r="P17" s="92"/>
      <c r="Q17" s="94"/>
      <c r="R17" s="73" t="str">
        <f t="shared" si="0"/>
        <v>0</v>
      </c>
      <c r="S17" s="74" t="str">
        <f t="shared" si="1"/>
        <v>1</v>
      </c>
      <c r="T17" s="75">
        <f t="shared" si="2"/>
        <v>0</v>
      </c>
      <c r="U17" s="76">
        <f t="shared" si="3"/>
        <v>1</v>
      </c>
      <c r="V17" s="75">
        <f t="shared" si="4"/>
        <v>7</v>
      </c>
      <c r="W17" s="77">
        <f t="shared" si="4"/>
        <v>15</v>
      </c>
      <c r="X17" s="107"/>
      <c r="Y17" s="107"/>
    </row>
    <row r="18" spans="1:25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0</v>
      </c>
      <c r="S18" s="84">
        <f>S11+S12+S13+S14+S15+S16+S17</f>
        <v>1</v>
      </c>
      <c r="T18" s="85">
        <f>SUM(T11:T17)</f>
        <v>0</v>
      </c>
      <c r="U18" s="76">
        <f>SUM(U11:U17)</f>
        <v>1</v>
      </c>
      <c r="V18" s="75">
        <f>SUM(V11:V17)</f>
        <v>7</v>
      </c>
      <c r="W18" s="77">
        <f>SUM(W11:W17)</f>
        <v>15</v>
      </c>
      <c r="X18" s="107"/>
      <c r="Y18" s="107"/>
    </row>
    <row r="19" spans="1:25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0</v>
      </c>
      <c r="S19" s="407" t="str">
        <f>IF(OR(S18&lt;R18),"0",IF(S18&gt;R18,"1"))</f>
        <v>1</v>
      </c>
      <c r="T19" s="103"/>
      <c r="U19" s="103"/>
      <c r="V19" s="88"/>
      <c r="W19" s="103"/>
      <c r="X19" s="107"/>
      <c r="Y19" s="107"/>
    </row>
    <row r="20" spans="1:25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</row>
    <row r="21" spans="1:25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</row>
    <row r="22" spans="1:25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</row>
    <row r="23" spans="1:25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</row>
    <row r="24" spans="1:25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</row>
    <row r="25" spans="1:25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  <c r="X25" s="107"/>
      <c r="Y25" s="107"/>
    </row>
    <row r="26" spans="1:25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5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str">
        <f t="shared" si="9"/>
        <v>1</v>
      </c>
      <c r="I27" s="89" t="b">
        <f t="shared" si="10"/>
        <v>0</v>
      </c>
      <c r="J27" s="89" t="b">
        <f t="shared" si="11"/>
        <v>0</v>
      </c>
      <c r="K27" s="89">
        <f t="shared" si="12"/>
        <v>1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5"/>
  <dimension ref="A4:BJ24"/>
  <sheetViews>
    <sheetView tabSelected="1" topLeftCell="Q1" workbookViewId="0">
      <selection activeCell="BH12" sqref="BH12"/>
    </sheetView>
  </sheetViews>
  <sheetFormatPr baseColWidth="10" defaultRowHeight="15" x14ac:dyDescent="0.25"/>
  <cols>
    <col min="1" max="1" width="3.85546875" style="2" customWidth="1"/>
    <col min="2" max="2" width="13.85546875" style="2" customWidth="1"/>
    <col min="3" max="5" width="4" style="2" customWidth="1"/>
    <col min="6" max="6" width="4" style="3" customWidth="1"/>
    <col min="7" max="9" width="4" style="2" customWidth="1"/>
    <col min="10" max="10" width="4" style="3" customWidth="1"/>
    <col min="11" max="13" width="4" style="2" customWidth="1"/>
    <col min="14" max="14" width="4" style="3" customWidth="1"/>
    <col min="15" max="17" width="4" style="2" customWidth="1"/>
    <col min="18" max="18" width="4" style="3" customWidth="1"/>
    <col min="19" max="21" width="4" style="2" customWidth="1"/>
    <col min="22" max="22" width="4" style="3" customWidth="1"/>
    <col min="23" max="25" width="4" style="2" customWidth="1"/>
    <col min="26" max="26" width="4" style="3" customWidth="1"/>
    <col min="27" max="29" width="4" style="2" customWidth="1"/>
    <col min="30" max="30" width="4" style="3" customWidth="1"/>
    <col min="31" max="33" width="4" style="2" customWidth="1"/>
    <col min="34" max="34" width="4" style="3" customWidth="1"/>
    <col min="35" max="37" width="4" style="2" customWidth="1"/>
    <col min="38" max="38" width="4" style="3" customWidth="1"/>
    <col min="39" max="41" width="4" style="2" customWidth="1"/>
    <col min="42" max="42" width="4" style="3" customWidth="1"/>
    <col min="43" max="45" width="4" style="2" customWidth="1"/>
    <col min="46" max="46" width="4" style="3" customWidth="1"/>
    <col min="47" max="49" width="4" style="2" customWidth="1"/>
    <col min="50" max="50" width="4" style="3" customWidth="1"/>
    <col min="51" max="51" width="5.85546875" style="2" bestFit="1" customWidth="1"/>
    <col min="52" max="52" width="5.42578125" style="2" bestFit="1" customWidth="1"/>
    <col min="53" max="53" width="7.85546875" style="2" bestFit="1" customWidth="1"/>
    <col min="54" max="54" width="14.28515625" style="2" bestFit="1" customWidth="1"/>
    <col min="55" max="55" width="11.42578125" style="2"/>
    <col min="56" max="56" width="11.42578125" style="32"/>
    <col min="57" max="57" width="11.42578125" style="2"/>
    <col min="58" max="58" width="15.42578125" style="2" bestFit="1" customWidth="1"/>
    <col min="59" max="16384" width="11.42578125" style="2"/>
  </cols>
  <sheetData>
    <row r="4" spans="1:62" x14ac:dyDescent="0.25">
      <c r="A4" s="2">
        <v>1</v>
      </c>
      <c r="AZ4" s="435" t="s">
        <v>88</v>
      </c>
    </row>
    <row r="5" spans="1:62" x14ac:dyDescent="0.25">
      <c r="AQ5" s="16"/>
    </row>
    <row r="6" spans="1:62" x14ac:dyDescent="0.25">
      <c r="AQ6" s="16"/>
      <c r="BB6" s="435" t="s">
        <v>89</v>
      </c>
    </row>
    <row r="7" spans="1:62" x14ac:dyDescent="0.2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</row>
    <row r="8" spans="1:62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412" t="s">
        <v>87</v>
      </c>
      <c r="BB8" s="412"/>
      <c r="BC8" s="412"/>
      <c r="BD8" s="412"/>
      <c r="BE8" s="412"/>
      <c r="BF8" s="412"/>
      <c r="BG8" s="412"/>
    </row>
    <row r="9" spans="1:62" ht="18" customHeight="1" x14ac:dyDescent="0.25">
      <c r="A9" s="27"/>
      <c r="B9" s="17"/>
      <c r="C9" s="414" t="s">
        <v>49</v>
      </c>
      <c r="D9" s="415"/>
      <c r="E9" s="415"/>
      <c r="F9" s="416"/>
      <c r="G9" s="414" t="s">
        <v>34</v>
      </c>
      <c r="H9" s="415"/>
      <c r="I9" s="415"/>
      <c r="J9" s="416"/>
      <c r="K9" s="414" t="s">
        <v>50</v>
      </c>
      <c r="L9" s="415"/>
      <c r="M9" s="415"/>
      <c r="N9" s="416"/>
      <c r="O9" s="414" t="s">
        <v>51</v>
      </c>
      <c r="P9" s="415"/>
      <c r="Q9" s="415"/>
      <c r="R9" s="416"/>
      <c r="S9" s="414" t="s">
        <v>52</v>
      </c>
      <c r="T9" s="415"/>
      <c r="U9" s="415"/>
      <c r="V9" s="416"/>
      <c r="W9" s="414" t="s">
        <v>53</v>
      </c>
      <c r="X9" s="415"/>
      <c r="Y9" s="415"/>
      <c r="Z9" s="416"/>
      <c r="AA9" s="414" t="s">
        <v>55</v>
      </c>
      <c r="AB9" s="415"/>
      <c r="AC9" s="415"/>
      <c r="AD9" s="416"/>
      <c r="AE9" s="414" t="s">
        <v>56</v>
      </c>
      <c r="AF9" s="415"/>
      <c r="AG9" s="415"/>
      <c r="AH9" s="416"/>
      <c r="AI9" s="414" t="s">
        <v>57</v>
      </c>
      <c r="AJ9" s="415"/>
      <c r="AK9" s="415"/>
      <c r="AL9" s="416"/>
      <c r="AM9" s="414" t="s">
        <v>58</v>
      </c>
      <c r="AN9" s="415"/>
      <c r="AO9" s="415"/>
      <c r="AP9" s="416"/>
      <c r="AQ9" s="414" t="s">
        <v>59</v>
      </c>
      <c r="AR9" s="415"/>
      <c r="AS9" s="415"/>
      <c r="AT9" s="416"/>
      <c r="AU9" s="414" t="s">
        <v>60</v>
      </c>
      <c r="AV9" s="415"/>
      <c r="AW9" s="415"/>
      <c r="AX9" s="416"/>
      <c r="AY9" s="417" t="s">
        <v>45</v>
      </c>
      <c r="AZ9" s="418"/>
      <c r="BA9" s="418"/>
      <c r="BB9" s="419"/>
    </row>
    <row r="10" spans="1:62" ht="18" customHeight="1" x14ac:dyDescent="0.25">
      <c r="A10" s="27"/>
      <c r="B10" s="17"/>
      <c r="C10" s="429" t="str">
        <f>'Depart tableau'!B5</f>
        <v>Equipe 1</v>
      </c>
      <c r="D10" s="430"/>
      <c r="E10" s="430"/>
      <c r="F10" s="431"/>
      <c r="G10" s="429" t="str">
        <f>'Depart tableau'!B17</f>
        <v>Equipe 3</v>
      </c>
      <c r="H10" s="430"/>
      <c r="I10" s="430"/>
      <c r="J10" s="431"/>
      <c r="K10" s="429" t="str">
        <f>'Depart tableau'!B31</f>
        <v>Equipe 5</v>
      </c>
      <c r="L10" s="430"/>
      <c r="M10" s="430"/>
      <c r="N10" s="431"/>
      <c r="O10" s="429" t="str">
        <f>'Depart tableau'!B43</f>
        <v>Equipe 7</v>
      </c>
      <c r="P10" s="430"/>
      <c r="Q10" s="430"/>
      <c r="R10" s="431"/>
      <c r="S10" s="429" t="str">
        <f>'Depart tableau'!AB10</f>
        <v>Equipe 1</v>
      </c>
      <c r="T10" s="430"/>
      <c r="U10" s="430"/>
      <c r="V10" s="431"/>
      <c r="W10" s="429" t="str">
        <f>'Depart tableau'!AB23</f>
        <v>Equipe 5</v>
      </c>
      <c r="X10" s="430"/>
      <c r="Y10" s="430"/>
      <c r="Z10" s="431"/>
      <c r="AA10" s="429" t="str">
        <f>'Depart tableau'!AB36</f>
        <v>Equipe 2</v>
      </c>
      <c r="AB10" s="430"/>
      <c r="AC10" s="430"/>
      <c r="AD10" s="431"/>
      <c r="AE10" s="429" t="str">
        <f>'Depart tableau'!AB49</f>
        <v>Equipe 6</v>
      </c>
      <c r="AF10" s="430"/>
      <c r="AG10" s="430"/>
      <c r="AH10" s="431"/>
      <c r="AI10" s="429" t="str">
        <f>'Depart tableau'!BN15</f>
        <v>Equipe 1</v>
      </c>
      <c r="AJ10" s="430"/>
      <c r="AK10" s="430"/>
      <c r="AL10" s="431"/>
      <c r="AM10" s="429" t="str">
        <f>'Depart tableau'!BN28</f>
        <v>Equipe 2</v>
      </c>
      <c r="AN10" s="430"/>
      <c r="AO10" s="430"/>
      <c r="AP10" s="431"/>
      <c r="AQ10" s="432" t="str">
        <f>'Depart tableau'!BN41</f>
        <v>Equipe 4</v>
      </c>
      <c r="AR10" s="433"/>
      <c r="AS10" s="433"/>
      <c r="AT10" s="434"/>
      <c r="AU10" s="432" t="str">
        <f>'Depart tableau'!BN54</f>
        <v>Equipe 3</v>
      </c>
      <c r="AV10" s="433"/>
      <c r="AW10" s="433"/>
      <c r="AX10" s="434"/>
      <c r="AY10" s="420"/>
      <c r="AZ10" s="421"/>
      <c r="BA10" s="421"/>
      <c r="BB10" s="422"/>
      <c r="BE10" s="436" t="s">
        <v>85</v>
      </c>
      <c r="BF10" s="436" t="s">
        <v>86</v>
      </c>
    </row>
    <row r="11" spans="1:62" ht="18" customHeight="1" thickBot="1" x14ac:dyDescent="0.3">
      <c r="A11" s="28"/>
      <c r="B11" s="29"/>
      <c r="C11" s="426" t="str">
        <f>'Depart tableau'!B12</f>
        <v>Equipe 2</v>
      </c>
      <c r="D11" s="427"/>
      <c r="E11" s="427"/>
      <c r="F11" s="428"/>
      <c r="G11" s="426" t="str">
        <f>'Depart tableau'!B24</f>
        <v>Equipe 4</v>
      </c>
      <c r="H11" s="427"/>
      <c r="I11" s="427"/>
      <c r="J11" s="428"/>
      <c r="K11" s="426" t="str">
        <f>'Depart tableau'!B38</f>
        <v>Equipe 6</v>
      </c>
      <c r="L11" s="427"/>
      <c r="M11" s="427"/>
      <c r="N11" s="428"/>
      <c r="O11" s="426" t="str">
        <f>'Depart tableau'!B50</f>
        <v>Equipe 8</v>
      </c>
      <c r="P11" s="427"/>
      <c r="Q11" s="427"/>
      <c r="R11" s="428"/>
      <c r="S11" s="426" t="str">
        <f>'Depart tableau'!AB17</f>
        <v>Equipe 4</v>
      </c>
      <c r="T11" s="427"/>
      <c r="U11" s="427"/>
      <c r="V11" s="428"/>
      <c r="W11" s="426" t="str">
        <f>'Depart tableau'!AB30</f>
        <v>Equipe 7</v>
      </c>
      <c r="X11" s="427"/>
      <c r="Y11" s="427"/>
      <c r="Z11" s="428"/>
      <c r="AA11" s="426" t="str">
        <f>'Depart tableau'!AB43</f>
        <v>Equipe 3</v>
      </c>
      <c r="AB11" s="427"/>
      <c r="AC11" s="427"/>
      <c r="AD11" s="428"/>
      <c r="AE11" s="426" t="str">
        <f>'Depart tableau'!AB56</f>
        <v>Equipe 8</v>
      </c>
      <c r="AF11" s="427"/>
      <c r="AG11" s="427"/>
      <c r="AH11" s="428"/>
      <c r="AI11" s="426" t="str">
        <f>'Depart tableau'!BN22</f>
        <v>Equipe 7</v>
      </c>
      <c r="AJ11" s="427"/>
      <c r="AK11" s="427"/>
      <c r="AL11" s="428"/>
      <c r="AM11" s="426" t="str">
        <f>'Depart tableau'!BN35</f>
        <v>Equipe 8</v>
      </c>
      <c r="AN11" s="427"/>
      <c r="AO11" s="427"/>
      <c r="AP11" s="428"/>
      <c r="AQ11" s="426" t="str">
        <f>'Depart tableau'!BN48</f>
        <v>Equipe 5</v>
      </c>
      <c r="AR11" s="427"/>
      <c r="AS11" s="427"/>
      <c r="AT11" s="428"/>
      <c r="AU11" s="426" t="str">
        <f>'Depart tableau'!BN61</f>
        <v>Equipe 6</v>
      </c>
      <c r="AV11" s="427"/>
      <c r="AW11" s="427"/>
      <c r="AX11" s="428"/>
      <c r="AY11" s="423"/>
      <c r="AZ11" s="424"/>
      <c r="BA11" s="424"/>
      <c r="BB11" s="425"/>
      <c r="BE11" s="436"/>
      <c r="BF11" s="436"/>
    </row>
    <row r="12" spans="1:62" ht="34.9" customHeight="1" thickTop="1" x14ac:dyDescent="0.25">
      <c r="A12" s="97"/>
      <c r="B12" s="96"/>
      <c r="C12" s="25" t="s">
        <v>17</v>
      </c>
      <c r="D12" s="26" t="s">
        <v>46</v>
      </c>
      <c r="E12" s="24" t="s">
        <v>54</v>
      </c>
      <c r="F12" s="13" t="s">
        <v>61</v>
      </c>
      <c r="G12" s="25" t="s">
        <v>17</v>
      </c>
      <c r="H12" s="26" t="s">
        <v>46</v>
      </c>
      <c r="I12" s="24" t="s">
        <v>54</v>
      </c>
      <c r="J12" s="13" t="s">
        <v>61</v>
      </c>
      <c r="K12" s="25" t="s">
        <v>17</v>
      </c>
      <c r="L12" s="26" t="s">
        <v>46</v>
      </c>
      <c r="M12" s="24" t="s">
        <v>54</v>
      </c>
      <c r="N12" s="13" t="s">
        <v>61</v>
      </c>
      <c r="O12" s="25" t="s">
        <v>17</v>
      </c>
      <c r="P12" s="26" t="s">
        <v>46</v>
      </c>
      <c r="Q12" s="24" t="s">
        <v>54</v>
      </c>
      <c r="R12" s="13" t="s">
        <v>61</v>
      </c>
      <c r="S12" s="25" t="s">
        <v>17</v>
      </c>
      <c r="T12" s="26" t="s">
        <v>46</v>
      </c>
      <c r="U12" s="24" t="s">
        <v>54</v>
      </c>
      <c r="V12" s="13" t="s">
        <v>61</v>
      </c>
      <c r="W12" s="25" t="s">
        <v>17</v>
      </c>
      <c r="X12" s="26" t="s">
        <v>46</v>
      </c>
      <c r="Y12" s="24" t="s">
        <v>54</v>
      </c>
      <c r="Z12" s="13" t="s">
        <v>61</v>
      </c>
      <c r="AA12" s="25" t="s">
        <v>17</v>
      </c>
      <c r="AB12" s="26" t="s">
        <v>46</v>
      </c>
      <c r="AC12" s="24" t="s">
        <v>54</v>
      </c>
      <c r="AD12" s="13" t="s">
        <v>61</v>
      </c>
      <c r="AE12" s="25" t="s">
        <v>17</v>
      </c>
      <c r="AF12" s="26" t="s">
        <v>46</v>
      </c>
      <c r="AG12" s="24" t="s">
        <v>54</v>
      </c>
      <c r="AH12" s="13" t="s">
        <v>61</v>
      </c>
      <c r="AI12" s="25" t="s">
        <v>17</v>
      </c>
      <c r="AJ12" s="26" t="s">
        <v>46</v>
      </c>
      <c r="AK12" s="24" t="s">
        <v>54</v>
      </c>
      <c r="AL12" s="13" t="s">
        <v>61</v>
      </c>
      <c r="AM12" s="25" t="s">
        <v>17</v>
      </c>
      <c r="AN12" s="26" t="s">
        <v>46</v>
      </c>
      <c r="AO12" s="24" t="s">
        <v>54</v>
      </c>
      <c r="AP12" s="13" t="s">
        <v>61</v>
      </c>
      <c r="AQ12" s="14" t="s">
        <v>17</v>
      </c>
      <c r="AR12" s="15" t="s">
        <v>46</v>
      </c>
      <c r="AS12" s="19" t="s">
        <v>54</v>
      </c>
      <c r="AT12" s="13" t="s">
        <v>61</v>
      </c>
      <c r="AU12" s="14" t="s">
        <v>17</v>
      </c>
      <c r="AV12" s="15" t="s">
        <v>46</v>
      </c>
      <c r="AW12" s="24" t="s">
        <v>54</v>
      </c>
      <c r="AX12" s="13" t="s">
        <v>61</v>
      </c>
      <c r="AY12" s="10" t="s">
        <v>46</v>
      </c>
      <c r="AZ12" s="7" t="s">
        <v>17</v>
      </c>
      <c r="BA12" s="11" t="s">
        <v>47</v>
      </c>
      <c r="BB12" s="4" t="s">
        <v>48</v>
      </c>
      <c r="BE12" s="437">
        <v>1</v>
      </c>
      <c r="BF12" s="436" t="str">
        <f>INDEX($B$13:$B$20,MATCH(LARGE($BC$13:$BC$20,BE12),$BC$13:$BC$20,0))</f>
        <v>Equipe 7</v>
      </c>
    </row>
    <row r="13" spans="1:62" ht="34.9" customHeight="1" x14ac:dyDescent="0.25">
      <c r="A13" s="5"/>
      <c r="B13" s="30" t="str">
        <f>'Depart tableau'!B5</f>
        <v>Equipe 1</v>
      </c>
      <c r="C13" s="23">
        <f>'R1'!T18</f>
        <v>1</v>
      </c>
      <c r="D13" s="20">
        <f>'R1'!V18</f>
        <v>15</v>
      </c>
      <c r="E13" s="20">
        <f>'R1'!R18</f>
        <v>1</v>
      </c>
      <c r="F13" s="12" t="str">
        <f>'R1'!R19</f>
        <v>1</v>
      </c>
      <c r="G13" s="22"/>
      <c r="H13" s="21"/>
      <c r="I13" s="21"/>
      <c r="J13" s="18" t="str">
        <f>"gris"</f>
        <v>gris</v>
      </c>
      <c r="K13" s="22"/>
      <c r="L13" s="21"/>
      <c r="M13" s="21"/>
      <c r="N13" s="18" t="str">
        <f>"gris"</f>
        <v>gris</v>
      </c>
      <c r="O13" s="22"/>
      <c r="P13" s="21"/>
      <c r="Q13" s="21"/>
      <c r="R13" s="18" t="str">
        <f t="shared" ref="R13:R18" si="0">"gris"</f>
        <v>gris</v>
      </c>
      <c r="S13" s="195">
        <f>(IF(B13=S10,'R5'!T18,IF(B13=S11,'R5'!U18,"gris")))</f>
        <v>1</v>
      </c>
      <c r="T13" s="99">
        <f>(IF(B13=S10,'R5'!V18,IF(B13=S11,'R5'!W18,"gris")))</f>
        <v>15</v>
      </c>
      <c r="U13" s="100">
        <f>(IF(B13=S10,'R5'!R18,IF(B13=S11,'R5'!S18,"gris")))</f>
        <v>1</v>
      </c>
      <c r="V13" s="102" t="str">
        <f>(IF(B13=S10,'R5'!R19,IF(B13=S11,'R5'!S19,"gris")))</f>
        <v>1</v>
      </c>
      <c r="W13" s="22"/>
      <c r="X13" s="21"/>
      <c r="Y13" s="21"/>
      <c r="Z13" s="18" t="str">
        <f>"gris"</f>
        <v>gris</v>
      </c>
      <c r="AA13" s="23" t="str">
        <f>(IF(B13=$AA$10,'R7'!$T$18,IF(B13=$AA$11,'R7'!$U$18,"gris")))</f>
        <v>gris</v>
      </c>
      <c r="AB13" s="20" t="str">
        <f>(IF(B13=$AA$10,'R7'!$V$18,IF(B13=$AA$11,'R7'!$W$18,"gris")))</f>
        <v>gris</v>
      </c>
      <c r="AC13" s="20" t="str">
        <f>(IF(B13=$AA$10,'R7'!$R$18,IF(B13=$AA$11,'R7'!$S$18,"gris")))</f>
        <v>gris</v>
      </c>
      <c r="AD13" s="12" t="str">
        <f>(IF(B13=$AA$10,'R7'!$R$19,IF(B13=$AA$11,'R7'!$S$19,"gris")))</f>
        <v>gris</v>
      </c>
      <c r="AE13" s="22"/>
      <c r="AF13" s="21"/>
      <c r="AG13" s="21"/>
      <c r="AH13" s="18" t="str">
        <f>"gris"</f>
        <v>gris</v>
      </c>
      <c r="AI13" s="23">
        <f>(IF(B13=$AI$10,'R9'!$T$18,IF(B13=$AI$11,'R9'!$U$18,"gris")))</f>
        <v>0</v>
      </c>
      <c r="AJ13" s="20">
        <f>(IF(B13=$AI$10,'R9'!$V$18,IF(B13=$AI$11,'R9'!$W$18,"gris")))</f>
        <v>17</v>
      </c>
      <c r="AK13" s="20">
        <f>(IF(B13=$AI$10,'R9'!$R$18,IF(B13=$AI$11,'R9'!$S$18,"gris")))</f>
        <v>0</v>
      </c>
      <c r="AL13" s="12" t="str">
        <f>(IF(B13=$AI$10,'R9'!$R$19,IF(B13=$AI$11,'R9'!$S$19,"gris")))</f>
        <v>0</v>
      </c>
      <c r="AM13" s="23" t="str">
        <f>(IF(B13=$AM$10,'R10'!$T$18,IF(B13=$AM$11,'R10'!$U$18,"gris")))</f>
        <v>gris</v>
      </c>
      <c r="AN13" s="20" t="str">
        <f>(IF(B13=$AM$10,'R10'!$V$18,IF(B13=$AM$11,'R10'!$W$18,"gris")))</f>
        <v>gris</v>
      </c>
      <c r="AO13" s="20" t="str">
        <f>(IF(B13=$AM$10,'R10'!$R$18,IF(B13=$AM$11,'R10'!$S$18,"gris")))</f>
        <v>gris</v>
      </c>
      <c r="AP13" s="12" t="str">
        <f>(IF(B13=$AM$10,'R10'!$R$19,IF(B13=$AM$11,'R10'!$S$19,"gris")))</f>
        <v>gris</v>
      </c>
      <c r="AQ13" s="23" t="str">
        <f>(IF(B13=$AQ$10,'R11'!$T$18,IF(B13=$AQ$11,'R11'!$U$18,"gris")))</f>
        <v>gris</v>
      </c>
      <c r="AR13" s="20" t="str">
        <f>(IF(B13=$AQ$10,'R11'!$V$18,IF(B13=$AQ$11,'R11'!$W$18,"gris")))</f>
        <v>gris</v>
      </c>
      <c r="AS13" s="20" t="str">
        <f>(IF(B13=$AQ$10,'R11'!$R$18,IF(B13=$AQ$11,'R11'!$S$18,"gris")))</f>
        <v>gris</v>
      </c>
      <c r="AT13" s="12" t="str">
        <f>(IF(B13=$AQ$10,'R11'!$R$19,IF(B13=$AQ$11,'R11'!$S$19,"gris")))</f>
        <v>gris</v>
      </c>
      <c r="AU13" s="23" t="str">
        <f>(IF(B13=$AU$10,'R12'!$T$18,IF(B13=$AU$11,'R12'!$U$18,"gris")))</f>
        <v>gris</v>
      </c>
      <c r="AV13" s="20" t="str">
        <f>(IF(B13=$AU$10,'R12'!$V$18,IF(B13=$AU$11,'R12'!$W$18,"gris")))</f>
        <v>gris</v>
      </c>
      <c r="AW13" s="20" t="str">
        <f>(IF(B13=$AU$10,'R12'!$R$18,IF(B13=$AU$11,'R12'!$S$18,"gris")))</f>
        <v>gris</v>
      </c>
      <c r="AX13" s="12" t="str">
        <f>(IF(B13=$AU$10,'R12'!$R$19,IF(B13=$AU$11,'R12'!$S$19,"gris")))</f>
        <v>gris</v>
      </c>
      <c r="AY13" s="9">
        <f t="shared" ref="AY13:AY20" si="1">SUM(D13,H13,L13,P13,T13,X13,AB13,AF13,AJ13,AN13,AR13,AV13)</f>
        <v>47</v>
      </c>
      <c r="AZ13" s="8">
        <f>SUM(C13,G13,K13,O13,S13,W13,AA13,AE13,AI13,AM13,AQ13,AU13)</f>
        <v>2</v>
      </c>
      <c r="BA13" s="9">
        <f>SUM(E13,I13,M13,Q13,U13,Y13,AC13,AG13,AK13,AO13,AS13,AW13)</f>
        <v>2</v>
      </c>
      <c r="BB13" s="6">
        <f>SUM(IF(F13="gris",0,IF(F13="0",0,1)),IF(J13="gris",0,IF(J13="0",0,1)),IF(N13="gris",0,IF(N13="0",0,1)),IF(R13="gris",0,IF(R13="0",0,1)),IF(V13="gris",0,IF(V13="0",0,1)),IF(Z13="gris",0,IF(Z13="0",0,1)),IF(AD13="gris",0,IF(AD13="0",0,1)),IF(AH13="gris",0,IF(AH13="0",0,1)),IF(AL13="gris",0,IF(AL13="0",0,1)),IF(AP13="gris",0,IF(AP13="0",0,1)),IF(AT13="gris",0,IF(AT13="0",0,1)),IF(AX13="gris",0,IF(AX13="0",0,1)))</f>
        <v>2</v>
      </c>
      <c r="BC13" s="32">
        <f>100*BB13+10*BA13+AZ13+AY13/100</f>
        <v>222.47</v>
      </c>
      <c r="BE13" s="437">
        <v>2</v>
      </c>
      <c r="BF13" s="436" t="str">
        <f t="shared" ref="BF13:BF19" si="2">INDEX($B$13:$B$20,MATCH(LARGE($BC$13:$BC$20,BE13),$BC$13:$BC$20,0))</f>
        <v>Equipe 2</v>
      </c>
    </row>
    <row r="14" spans="1:62" ht="34.9" customHeight="1" x14ac:dyDescent="0.25">
      <c r="A14" s="5"/>
      <c r="B14" s="30" t="str">
        <f>'Depart tableau'!B12</f>
        <v>Equipe 2</v>
      </c>
      <c r="C14" s="23">
        <f>'R1'!U18</f>
        <v>0</v>
      </c>
      <c r="D14" s="20">
        <f>'R1'!W18</f>
        <v>2</v>
      </c>
      <c r="E14" s="20">
        <f>'R1'!S18</f>
        <v>0</v>
      </c>
      <c r="F14" s="12" t="str">
        <f>'R1'!S19</f>
        <v>0</v>
      </c>
      <c r="G14" s="22"/>
      <c r="H14" s="21"/>
      <c r="I14" s="21"/>
      <c r="J14" s="18" t="str">
        <f>"gris"</f>
        <v>gris</v>
      </c>
      <c r="K14" s="22"/>
      <c r="L14" s="21"/>
      <c r="M14" s="21"/>
      <c r="N14" s="18" t="str">
        <f>"gris"</f>
        <v>gris</v>
      </c>
      <c r="O14" s="22"/>
      <c r="P14" s="21"/>
      <c r="Q14" s="21"/>
      <c r="R14" s="18" t="str">
        <f t="shared" si="0"/>
        <v>gris</v>
      </c>
      <c r="S14" s="98" t="str">
        <f>(IF(B14=$S$10,'R5'!$T$18,IF(B14=$S$11,'R5'!$U$18,"gris")))</f>
        <v>gris</v>
      </c>
      <c r="T14" s="12" t="str">
        <f>(IF(B14=$S$10,'R5'!$V$18,IF(B14=$S$11,'R5'!$W$18,"gris")))</f>
        <v>gris</v>
      </c>
      <c r="U14" s="101" t="str">
        <f>(IF(B14=$S$10,'R5'!$R$18,IF(B14=$S$11,'R5'!$S$18,"gris")))</f>
        <v>gris</v>
      </c>
      <c r="V14" s="20" t="str">
        <f>(IF(B14=$S$10,'R5'!$R$19,IF(B14=$S$11,'R5'!$S$19,"gris")))</f>
        <v>gris</v>
      </c>
      <c r="W14" s="22"/>
      <c r="X14" s="21"/>
      <c r="Y14" s="21"/>
      <c r="Z14" s="18" t="str">
        <f>"gris"</f>
        <v>gris</v>
      </c>
      <c r="AA14" s="23">
        <f>(IF(B14=$AA$10,'R7'!$T$18,IF(B14=$AA$11,'R7'!$U$18,"gris")))</f>
        <v>1</v>
      </c>
      <c r="AB14" s="20">
        <f>(IF(B14=$AA$10,'R7'!$V$18,IF(B14=$AA$11,'R7'!$W$18,"gris")))</f>
        <v>15</v>
      </c>
      <c r="AC14" s="20">
        <f>(IF(B14=$AA$10,'R7'!$R$18,IF(B14=$AA$11,'R7'!$S$18,"gris")))</f>
        <v>1</v>
      </c>
      <c r="AD14" s="12" t="str">
        <f>(IF(B14=$AA$10,'R7'!$R$19,IF(B14=$AA$11,'R7'!$S$19,"gris")))</f>
        <v>1</v>
      </c>
      <c r="AE14" s="22"/>
      <c r="AF14" s="21"/>
      <c r="AG14" s="21"/>
      <c r="AH14" s="18" t="str">
        <f>"gris"</f>
        <v>gris</v>
      </c>
      <c r="AI14" s="23" t="str">
        <f>(IF(B14=$AI$10,'R9'!$T$18,IF(B14=$AI$11,'R9'!$U$18,"gris")))</f>
        <v>gris</v>
      </c>
      <c r="AJ14" s="20" t="str">
        <f>(IF(B14=$AI$10,'R9'!$V$18,IF(B14=$AI$11,'R9'!$W$18,"gris")))</f>
        <v>gris</v>
      </c>
      <c r="AK14" s="20" t="str">
        <f>(IF(B14=$AI$10,'R9'!$R$18,IF(B14=$AI$11,'R9'!$S$18,"gris")))</f>
        <v>gris</v>
      </c>
      <c r="AL14" s="12" t="str">
        <f>(IF(B14=$AI$10,'R9'!$R$19,IF(B14=$AI$11,'R9'!$S$19,"gris")))</f>
        <v>gris</v>
      </c>
      <c r="AM14" s="23">
        <f>(IF(B14=$AM$10,'R10'!$T$18,IF(B14=$AM$11,'R10'!$U$18,"gris")))</f>
        <v>2</v>
      </c>
      <c r="AN14" s="20">
        <f>(IF(B14=$AM$10,'R10'!$V$18,IF(B14=$AM$11,'R10'!$W$18,"gris")))</f>
        <v>39</v>
      </c>
      <c r="AO14" s="20">
        <f>(IF(B14=$AM$10,'R10'!$R$18,IF(B14=$AM$11,'R10'!$S$18,"gris")))</f>
        <v>2</v>
      </c>
      <c r="AP14" s="12" t="str">
        <f>(IF(B14=$AM$10,'R10'!$R$19,IF(B14=$AM$11,'R10'!$S$19,"gris")))</f>
        <v>1</v>
      </c>
      <c r="AQ14" s="23" t="str">
        <f>(IF(B14=$AQ$10,'R11'!$T$18,IF(B14=$AQ$11,'R11'!$U$18,"gris")))</f>
        <v>gris</v>
      </c>
      <c r="AR14" s="20" t="str">
        <f>(IF(B14=$AQ$10,'R11'!$V$18,IF(B14=$AQ$11,'R11'!$W$18,"gris")))</f>
        <v>gris</v>
      </c>
      <c r="AS14" s="20" t="str">
        <f>(IF(B14=$AQ$10,'R11'!$R$18,IF(B14=$AQ$11,'R11'!$S$18,"gris")))</f>
        <v>gris</v>
      </c>
      <c r="AT14" s="12" t="str">
        <f>(IF(B14=$AQ$10,'R11'!$R$19,IF(B14=$AQ$11,'R11'!$S$19,"gris")))</f>
        <v>gris</v>
      </c>
      <c r="AU14" s="23" t="str">
        <f>(IF(B14=$AU$10,'R12'!$T$18,IF(B14=$AU$11,'R12'!$U$18,"gris")))</f>
        <v>gris</v>
      </c>
      <c r="AV14" s="20" t="str">
        <f>(IF(B14=$AU$10,'R12'!$V$18,IF(B14=$AU$11,'R12'!$W$18,"gris")))</f>
        <v>gris</v>
      </c>
      <c r="AW14" s="20" t="str">
        <f>(IF(B14=$AU$10,'R12'!$R$18,IF(B14=$AU$11,'R12'!$S$18,"gris")))</f>
        <v>gris</v>
      </c>
      <c r="AX14" s="12" t="str">
        <f>(IF(B14=$AU$10,'R12'!$R$19,IF(B14=$AU$11,'R12'!$S$19,"gris")))</f>
        <v>gris</v>
      </c>
      <c r="AY14" s="9">
        <f t="shared" si="1"/>
        <v>56</v>
      </c>
      <c r="AZ14" s="8">
        <f t="shared" ref="AZ14:AZ20" si="3">SUM(C14,G14,K14,O14,S14,W14,AA14,AE14,AI14,AM14,AQ14,AU14)</f>
        <v>3</v>
      </c>
      <c r="BA14" s="9">
        <f t="shared" ref="BA14:BA20" si="4">SUM(E14,I14,M14,Q14,U14,Y14,AC14,AG14,AK14,AO14,AS14,AW14)</f>
        <v>3</v>
      </c>
      <c r="BB14" s="6">
        <f t="shared" ref="BB14:BB20" si="5">SUM(IF(F14="gris",0,IF(F14="0",0,1)),IF(J14="gris",0,IF(J14="0",0,1)),IF(N14="gris",0,IF(N14="0",0,1)),IF(R14="gris",0,IF(R14="0",0,1)),IF(V14="gris",0,IF(V14="0",0,1)),IF(Z14="gris",0,IF(Z14="0",0,1)),IF(AD14="gris",0,IF(AD14="0",0,1)),IF(AH14="gris",0,IF(AH14="0",0,1)),IF(AL14="gris",0,IF(AL14="0",0,1)),IF(AP14="gris",0,IF(AP14="0",0,1)),IF(AT14="gris",0,IF(AT14="0",0,1)),IF(AX14="gris",0,IF(AX14="0",0,1)))</f>
        <v>2</v>
      </c>
      <c r="BC14" s="32">
        <f t="shared" ref="BC14:BC20" si="6">100*BB14+10*BA14+AZ14+AY14/100</f>
        <v>233.56</v>
      </c>
      <c r="BE14" s="437">
        <v>3</v>
      </c>
      <c r="BF14" s="436" t="str">
        <f t="shared" si="2"/>
        <v>Equipe 1</v>
      </c>
      <c r="BJ14" s="32"/>
    </row>
    <row r="15" spans="1:62" ht="34.9" customHeight="1" x14ac:dyDescent="0.25">
      <c r="A15" s="5"/>
      <c r="B15" s="30" t="str">
        <f>'Depart tableau'!B17</f>
        <v>Equipe 3</v>
      </c>
      <c r="C15" s="22"/>
      <c r="D15" s="21"/>
      <c r="E15" s="21"/>
      <c r="F15" s="18" t="str">
        <f t="shared" ref="F15:F20" si="7">"gris"</f>
        <v>gris</v>
      </c>
      <c r="G15" s="23">
        <f>'R2'!T18</f>
        <v>0</v>
      </c>
      <c r="H15" s="20">
        <f>'R2'!V18</f>
        <v>2</v>
      </c>
      <c r="I15" s="20">
        <f>'R2'!R18</f>
        <v>0</v>
      </c>
      <c r="J15" s="12" t="str">
        <f>'R2'!R19</f>
        <v>0</v>
      </c>
      <c r="K15" s="22"/>
      <c r="L15" s="21"/>
      <c r="M15" s="21"/>
      <c r="N15" s="18" t="str">
        <f>"gris"</f>
        <v>gris</v>
      </c>
      <c r="O15" s="22"/>
      <c r="P15" s="21"/>
      <c r="Q15" s="21"/>
      <c r="R15" s="18" t="str">
        <f t="shared" si="0"/>
        <v>gris</v>
      </c>
      <c r="S15" s="98" t="str">
        <f>(IF(B15=$S$10,'R5'!$T$18,IF(B15=$S$11,'R5'!$U$18,"gris")))</f>
        <v>gris</v>
      </c>
      <c r="T15" s="12" t="str">
        <f>(IF(B15=$S$10,'R5'!$V$18,IF(B15=$S$11,'R5'!$W$18,"gris")))</f>
        <v>gris</v>
      </c>
      <c r="U15" s="101" t="str">
        <f>(IF(B15=$S$10,'R5'!$R$18,IF(B15=$S$11,'R5'!$S$18,"gris")))</f>
        <v>gris</v>
      </c>
      <c r="V15" s="20" t="str">
        <f>(IF(B15=$S$10,'R5'!$R$19,IF(B15=$S$11,'R5'!$S$19,"gris")))</f>
        <v>gris</v>
      </c>
      <c r="W15" s="22"/>
      <c r="X15" s="21"/>
      <c r="Y15" s="21"/>
      <c r="Z15" s="18" t="str">
        <f>"gris"</f>
        <v>gris</v>
      </c>
      <c r="AA15" s="23">
        <f>(IF(B15=$AA$10,'R7'!$T$18,IF(B15=$AA$11,'R7'!$U$18,"gris")))</f>
        <v>0</v>
      </c>
      <c r="AB15" s="20">
        <f>(IF(B15=$AA$10,'R7'!$V$18,IF(B15=$AA$11,'R7'!$W$18,"gris")))</f>
        <v>5</v>
      </c>
      <c r="AC15" s="20">
        <f>(IF(B15=$AA$10,'R7'!$R$18,IF(B15=$AA$11,'R7'!$S$18,"gris")))</f>
        <v>0</v>
      </c>
      <c r="AD15" s="12" t="str">
        <f>(IF(B15=$AA$10,'R7'!$R$19,IF(B15=$AA$11,'R7'!$S$19,"gris")))</f>
        <v>0</v>
      </c>
      <c r="AE15" s="22"/>
      <c r="AF15" s="21"/>
      <c r="AG15" s="21"/>
      <c r="AH15" s="18" t="str">
        <f>"gris"</f>
        <v>gris</v>
      </c>
      <c r="AI15" s="23" t="str">
        <f>(IF(B15=$AI$10,'R9'!$T$18,IF(B15=$AI$11,'R9'!$U$18,"gris")))</f>
        <v>gris</v>
      </c>
      <c r="AJ15" s="20" t="str">
        <f>(IF(B15=$AI$10,'R9'!$V$18,IF(B15=$AI$11,'R9'!$W$18,"gris")))</f>
        <v>gris</v>
      </c>
      <c r="AK15" s="20" t="str">
        <f>(IF(B15=$AI$10,'R9'!$R$18,IF(B15=$AI$11,'R9'!$S$18,"gris")))</f>
        <v>gris</v>
      </c>
      <c r="AL15" s="12" t="str">
        <f>(IF(B15=$AI$10,'R9'!$R$19,IF(B15=$AI$11,'R9'!$S$19,"gris")))</f>
        <v>gris</v>
      </c>
      <c r="AM15" s="23" t="str">
        <f>(IF(B15=$AM$10,'R10'!$T$18,IF(B15=$AM$11,'R10'!$U$18,"gris")))</f>
        <v>gris</v>
      </c>
      <c r="AN15" s="20" t="str">
        <f>(IF(B15=$AM$10,'R10'!$V$18,IF(B15=$AM$11,'R10'!$W$18,"gris")))</f>
        <v>gris</v>
      </c>
      <c r="AO15" s="20" t="str">
        <f>(IF(B15=$AM$10,'R10'!$R$18,IF(B15=$AM$11,'R10'!$S$18,"gris")))</f>
        <v>gris</v>
      </c>
      <c r="AP15" s="12" t="str">
        <f>(IF(B15=$AM$10,'R10'!$R$19,IF(B15=$AM$11,'R10'!$S$19,"gris")))</f>
        <v>gris</v>
      </c>
      <c r="AQ15" s="23" t="str">
        <f>(IF(B15=$AQ$10,'R11'!$T$18,IF(B15=$AQ$11,'R11'!$U$18,"gris")))</f>
        <v>gris</v>
      </c>
      <c r="AR15" s="20" t="str">
        <f>(IF(B15=$AQ$10,'R11'!$V$18,IF(B15=$AQ$11,'R11'!$W$18,"gris")))</f>
        <v>gris</v>
      </c>
      <c r="AS15" s="20" t="str">
        <f>(IF(B15=$AQ$10,'R11'!$R$18,IF(B15=$AQ$11,'R11'!$S$18,"gris")))</f>
        <v>gris</v>
      </c>
      <c r="AT15" s="12" t="str">
        <f>(IF(B15=$AQ$10,'R11'!$R$19,IF(B15=$AQ$11,'R11'!$S$19,"gris")))</f>
        <v>gris</v>
      </c>
      <c r="AU15" s="23">
        <f>(IF(B15=$AU$10,'R12'!$T$18,IF(B15=$AU$11,'R12'!$U$18,"gris")))</f>
        <v>0</v>
      </c>
      <c r="AV15" s="20">
        <f>(IF(B15=$AU$10,'R12'!$V$18,IF(B15=$AU$11,'R12'!$W$18,"gris")))</f>
        <v>7</v>
      </c>
      <c r="AW15" s="20">
        <f>(IF(B15=$AU$10,'R12'!$R$18,IF(B15=$AU$11,'R12'!$S$18,"gris")))</f>
        <v>0</v>
      </c>
      <c r="AX15" s="12" t="str">
        <f>(IF(B15=$AU$10,'R12'!$R$19,IF(B15=$AU$11,'R12'!$S$19,"gris")))</f>
        <v>0</v>
      </c>
      <c r="AY15" s="9">
        <f t="shared" si="1"/>
        <v>14</v>
      </c>
      <c r="AZ15" s="8">
        <f t="shared" si="3"/>
        <v>0</v>
      </c>
      <c r="BA15" s="9">
        <f t="shared" si="4"/>
        <v>0</v>
      </c>
      <c r="BB15" s="6">
        <f t="shared" si="5"/>
        <v>0</v>
      </c>
      <c r="BC15" s="32">
        <f t="shared" si="6"/>
        <v>0.14000000000000001</v>
      </c>
      <c r="BE15" s="437">
        <v>4</v>
      </c>
      <c r="BF15" s="436" t="str">
        <f t="shared" si="2"/>
        <v>Equipe 4</v>
      </c>
      <c r="BJ15" s="32"/>
    </row>
    <row r="16" spans="1:62" ht="34.9" customHeight="1" x14ac:dyDescent="0.25">
      <c r="A16" s="5"/>
      <c r="B16" s="30" t="str">
        <f>'Depart tableau'!B24</f>
        <v>Equipe 4</v>
      </c>
      <c r="C16" s="22"/>
      <c r="D16" s="21"/>
      <c r="E16" s="21"/>
      <c r="F16" s="18" t="str">
        <f t="shared" si="7"/>
        <v>gris</v>
      </c>
      <c r="G16" s="23">
        <f>'R2'!U18</f>
        <v>1</v>
      </c>
      <c r="H16" s="20">
        <f>'R2'!W18</f>
        <v>15</v>
      </c>
      <c r="I16" s="20">
        <f>'R2'!S18</f>
        <v>1</v>
      </c>
      <c r="J16" s="12" t="str">
        <f>'R2'!S19</f>
        <v>1</v>
      </c>
      <c r="K16" s="22"/>
      <c r="L16" s="21"/>
      <c r="M16" s="21"/>
      <c r="N16" s="18" t="str">
        <f>"gris"</f>
        <v>gris</v>
      </c>
      <c r="O16" s="22"/>
      <c r="P16" s="21"/>
      <c r="Q16" s="21"/>
      <c r="R16" s="18" t="str">
        <f t="shared" si="0"/>
        <v>gris</v>
      </c>
      <c r="S16" s="98">
        <f>(IF(B16=S10,'R5'!T18,IF(B16=S11,'R5'!U18,"gris")))</f>
        <v>0</v>
      </c>
      <c r="T16" s="12">
        <f>(IF(B16=S10,'R5'!V18,IF(B16=S11,'R5'!W18,"gris")))</f>
        <v>3</v>
      </c>
      <c r="U16" s="101">
        <f>(IF(B16=S10,'R5'!R18,IF(B16=S11,'R5'!S18,"gris")))</f>
        <v>0</v>
      </c>
      <c r="V16" s="20" t="str">
        <f>(IF(B16=S10,'R5'!R19,IF(B16=S11,'R5'!S19,"gris")))</f>
        <v>0</v>
      </c>
      <c r="W16" s="22"/>
      <c r="X16" s="21"/>
      <c r="Y16" s="21"/>
      <c r="Z16" s="18" t="str">
        <f>"gris"</f>
        <v>gris</v>
      </c>
      <c r="AA16" s="23" t="str">
        <f>(IF(B16=$AA$10,'R7'!$T$18,IF(B16=$AA$11,'R7'!$U$18,"gris")))</f>
        <v>gris</v>
      </c>
      <c r="AB16" s="20" t="str">
        <f>(IF(B16=$AA$10,'R7'!$V$18,IF(B16=$AA$11,'R7'!$W$18,"gris")))</f>
        <v>gris</v>
      </c>
      <c r="AC16" s="20" t="str">
        <f>(IF(B16=$AA$10,'R7'!$R$18,IF(B16=$AA$11,'R7'!$S$18,"gris")))</f>
        <v>gris</v>
      </c>
      <c r="AD16" s="12" t="str">
        <f>(IF(B16=$AA$10,'R7'!$R$19,IF(B16=$AA$11,'R7'!$S$19,"gris")))</f>
        <v>gris</v>
      </c>
      <c r="AE16" s="22"/>
      <c r="AF16" s="21"/>
      <c r="AG16" s="21"/>
      <c r="AH16" s="18" t="str">
        <f>"gris"</f>
        <v>gris</v>
      </c>
      <c r="AI16" s="23" t="str">
        <f>(IF(B16=$AI$10,'R9'!$T$18,IF(B16=$AI$11,'R9'!$U$18,"gris")))</f>
        <v>gris</v>
      </c>
      <c r="AJ16" s="20" t="str">
        <f>(IF(B16=$AI$10,'R9'!$V$18,IF(B16=$AI$11,'R9'!$W$18,"gris")))</f>
        <v>gris</v>
      </c>
      <c r="AK16" s="20" t="str">
        <f>(IF(B16=$AI$10,'R9'!$R$18,IF(B16=$AI$11,'R9'!$S$18,"gris")))</f>
        <v>gris</v>
      </c>
      <c r="AL16" s="12" t="str">
        <f>(IF(B16=$AI$10,'R9'!$R$19,IF(B16=$AI$11,'R9'!$S$19,"gris")))</f>
        <v>gris</v>
      </c>
      <c r="AM16" s="23" t="str">
        <f>(IF(B16=$AM$10,'R10'!$T$18,IF(B16=$AM$11,'R10'!$U$18,"gris")))</f>
        <v>gris</v>
      </c>
      <c r="AN16" s="20" t="str">
        <f>(IF(B16=$AM$10,'R10'!$V$18,IF(B16=$AM$11,'R10'!$W$18,"gris")))</f>
        <v>gris</v>
      </c>
      <c r="AO16" s="20" t="str">
        <f>(IF(B16=$AM$10,'R10'!$R$18,IF(B16=$AM$11,'R10'!$S$18,"gris")))</f>
        <v>gris</v>
      </c>
      <c r="AP16" s="12" t="str">
        <f>(IF(B16=$AM$10,'R10'!$R$19,IF(B16=$AM$11,'R10'!$S$19,"gris")))</f>
        <v>gris</v>
      </c>
      <c r="AQ16" s="23">
        <f>(IF(B16=$AQ$10,'R11'!$T$18,IF(B16=$AQ$11,'R11'!$U$18,"gris")))</f>
        <v>1</v>
      </c>
      <c r="AR16" s="20">
        <f>(IF(B16=$AQ$10,'R11'!$V$18,IF(B16=$AQ$11,'R11'!$W$18,"gris")))</f>
        <v>15</v>
      </c>
      <c r="AS16" s="20">
        <f>(IF(B16=$AQ$10,'R11'!$R$18,IF(B16=$AQ$11,'R11'!$S$18,"gris")))</f>
        <v>1</v>
      </c>
      <c r="AT16" s="12" t="str">
        <f>(IF(B16=$AQ$10,'R11'!$R$19,IF(B16=$AQ$11,'R11'!$S$19,"gris")))</f>
        <v>1</v>
      </c>
      <c r="AU16" s="23" t="str">
        <f>(IF(B16=$AU$10,'R12'!$T$18,IF(B16=$AU$11,'R12'!$U$18,"gris")))</f>
        <v>gris</v>
      </c>
      <c r="AV16" s="20" t="str">
        <f>(IF(B16=$AU$10,'R12'!$V$18,IF(B16=$AU$11,'R12'!$W$18,"gris")))</f>
        <v>gris</v>
      </c>
      <c r="AW16" s="20" t="str">
        <f>(IF(B16=$AU$10,'R12'!$R$18,IF(B16=$AU$11,'R12'!$S$18,"gris")))</f>
        <v>gris</v>
      </c>
      <c r="AX16" s="12" t="str">
        <f>(IF(B16=$AU$10,'R12'!$R$19,IF(B16=$AU$11,'R12'!$S$19,"gris")))</f>
        <v>gris</v>
      </c>
      <c r="AY16" s="9">
        <f t="shared" si="1"/>
        <v>33</v>
      </c>
      <c r="AZ16" s="8">
        <f t="shared" si="3"/>
        <v>2</v>
      </c>
      <c r="BA16" s="9">
        <f t="shared" si="4"/>
        <v>2</v>
      </c>
      <c r="BB16" s="6">
        <f t="shared" si="5"/>
        <v>2</v>
      </c>
      <c r="BC16" s="32">
        <f t="shared" si="6"/>
        <v>222.33</v>
      </c>
      <c r="BE16" s="437">
        <v>5</v>
      </c>
      <c r="BF16" s="436" t="str">
        <f t="shared" si="2"/>
        <v>Equipe 8</v>
      </c>
      <c r="BJ16" s="32"/>
    </row>
    <row r="17" spans="1:62" ht="34.9" customHeight="1" x14ac:dyDescent="0.25">
      <c r="A17" s="5"/>
      <c r="B17" s="30" t="str">
        <f>'Depart tableau'!B31</f>
        <v>Equipe 5</v>
      </c>
      <c r="C17" s="22"/>
      <c r="D17" s="21"/>
      <c r="E17" s="21"/>
      <c r="F17" s="18" t="str">
        <f t="shared" si="7"/>
        <v>gris</v>
      </c>
      <c r="G17" s="22"/>
      <c r="H17" s="21"/>
      <c r="I17" s="21"/>
      <c r="J17" s="18" t="str">
        <f>"gris"</f>
        <v>gris</v>
      </c>
      <c r="K17" s="23">
        <f>'R3'!T18</f>
        <v>2</v>
      </c>
      <c r="L17" s="20">
        <f>'R3'!V18</f>
        <v>30</v>
      </c>
      <c r="M17" s="20">
        <f>'R3'!R18</f>
        <v>2</v>
      </c>
      <c r="N17" s="12" t="str">
        <f>'R3'!R19</f>
        <v>1</v>
      </c>
      <c r="O17" s="22"/>
      <c r="P17" s="21"/>
      <c r="Q17" s="21"/>
      <c r="R17" s="18" t="str">
        <f t="shared" si="0"/>
        <v>gris</v>
      </c>
      <c r="S17" s="22"/>
      <c r="T17" s="21"/>
      <c r="U17" s="21"/>
      <c r="V17" s="18" t="str">
        <f>"gris"</f>
        <v>gris</v>
      </c>
      <c r="W17" s="23">
        <f>(IF(B17=W10,'R6'!T18,IF(B17=W11,'R6'!U18,"gris")))</f>
        <v>0</v>
      </c>
      <c r="X17" s="20">
        <f>(IF(B17=W10,'R6'!V18,IF(B17=W11,'R6'!W18,"gris")))</f>
        <v>7</v>
      </c>
      <c r="Y17" s="20">
        <f>(IF(B17=W10,'R6'!R18,IF(B17=W11,'R6'!S18,"gris")))</f>
        <v>0</v>
      </c>
      <c r="Z17" s="12" t="str">
        <f>(IF(B17=W10,'R6'!R19,IF(B17=W11,'R6'!S19,"gris")))</f>
        <v>0</v>
      </c>
      <c r="AA17" s="22"/>
      <c r="AB17" s="21"/>
      <c r="AC17" s="21"/>
      <c r="AD17" s="18" t="str">
        <f>"gris"</f>
        <v>gris</v>
      </c>
      <c r="AE17" s="23" t="str">
        <f>(IF(B17=$AE$10,'R8'!$T$18,IF(B17=$AE$11,'R8'!$U$18,"gris")))</f>
        <v>gris</v>
      </c>
      <c r="AF17" s="20" t="str">
        <f>(IF(B17=$AE$10,'R8'!$V$18,IF(B17=$AE$11,'R8'!$W$18,"gris")))</f>
        <v>gris</v>
      </c>
      <c r="AG17" s="20" t="str">
        <f>(IF(B17=$AE$10,'R8'!$R$18,IF(B17=$AE$11,'R8'!$S$18,"gris")))</f>
        <v>gris</v>
      </c>
      <c r="AH17" s="12" t="str">
        <f>(IF(B17=$AE$10,'R8'!$R$19,IF(B17=$AE$11,'R8'!$S$19,"gris")))</f>
        <v>gris</v>
      </c>
      <c r="AI17" s="23" t="str">
        <f>(IF(B17=$AI$10,'R9'!$T$18,IF(B17=$AI$11,'R9'!$U$18,"gris")))</f>
        <v>gris</v>
      </c>
      <c r="AJ17" s="20" t="str">
        <f>(IF(B17=$AI$10,'R9'!$V$18,IF(B17=$AI$11,'R9'!$W$18,"gris")))</f>
        <v>gris</v>
      </c>
      <c r="AK17" s="20" t="str">
        <f>(IF(B17=$AI$10,'R9'!$R$18,IF(B17=$AI$11,'R9'!$S$18,"gris")))</f>
        <v>gris</v>
      </c>
      <c r="AL17" s="12" t="str">
        <f>(IF(B17=$AI$10,'R9'!$R$19,IF(B17=$AI$11,'R9'!$S$19,"gris")))</f>
        <v>gris</v>
      </c>
      <c r="AM17" s="23" t="str">
        <f>(IF(B17=$AM$10,'R10'!$T$18,IF(B17=$AM$11,'R10'!$U$18,"gris")))</f>
        <v>gris</v>
      </c>
      <c r="AN17" s="20" t="str">
        <f>(IF(B17=$AM$10,'R10'!$V$18,IF(B17=$AM$11,'R10'!$W$18,"gris")))</f>
        <v>gris</v>
      </c>
      <c r="AO17" s="20" t="str">
        <f>(IF(B17=$AM$10,'R10'!$R$18,IF(B17=$AM$11,'R10'!$S$18,"gris")))</f>
        <v>gris</v>
      </c>
      <c r="AP17" s="12" t="str">
        <f>(IF(B17=$AM$10,'R10'!$R$19,IF(B17=$AM$11,'R10'!$S$19,"gris")))</f>
        <v>gris</v>
      </c>
      <c r="AQ17" s="23">
        <f>(IF(B17=$AQ$10,'R11'!$T$18,IF(B17=$AQ$11,'R11'!$U$18,"gris")))</f>
        <v>0</v>
      </c>
      <c r="AR17" s="20">
        <f>(IF(B17=$AQ$10,'R11'!$V$18,IF(B17=$AQ$11,'R11'!$W$18,"gris")))</f>
        <v>7</v>
      </c>
      <c r="AS17" s="20">
        <f>(IF(B17=$AQ$10,'R11'!$R$18,IF(B17=$AQ$11,'R11'!$S$18,"gris")))</f>
        <v>0</v>
      </c>
      <c r="AT17" s="12" t="str">
        <f>(IF(B17=$AQ$10,'R11'!$R$19,IF(B17=$AQ$11,'R11'!$S$19,"gris")))</f>
        <v>0</v>
      </c>
      <c r="AU17" s="23" t="str">
        <f>(IF(B17=$AU$10,'R12'!$T$18,IF(B17=$AU$11,'R12'!$U$18,"gris")))</f>
        <v>gris</v>
      </c>
      <c r="AV17" s="20" t="str">
        <f>(IF(B17=$AU$10,'R12'!$V$18,IF(B17=$AU$11,'R12'!$W$18,"gris")))</f>
        <v>gris</v>
      </c>
      <c r="AW17" s="20" t="str">
        <f>(IF(B17=$AU$10,'R12'!$R$18,IF(B17=$AU$11,'R12'!$S$18,"gris")))</f>
        <v>gris</v>
      </c>
      <c r="AX17" s="12" t="str">
        <f>(IF(B17=$AU$10,'R12'!$R$19,IF(B17=$AU$11,'R12'!$S$19,"gris")))</f>
        <v>gris</v>
      </c>
      <c r="AY17" s="9">
        <f t="shared" si="1"/>
        <v>44</v>
      </c>
      <c r="AZ17" s="8">
        <f t="shared" si="3"/>
        <v>2</v>
      </c>
      <c r="BA17" s="9">
        <f t="shared" si="4"/>
        <v>2</v>
      </c>
      <c r="BB17" s="6">
        <f t="shared" si="5"/>
        <v>1</v>
      </c>
      <c r="BC17" s="32">
        <f t="shared" si="6"/>
        <v>122.44</v>
      </c>
      <c r="BE17" s="437">
        <v>6</v>
      </c>
      <c r="BF17" s="436" t="str">
        <f t="shared" si="2"/>
        <v>Equipe 5</v>
      </c>
      <c r="BJ17" s="32"/>
    </row>
    <row r="18" spans="1:62" ht="34.9" customHeight="1" x14ac:dyDescent="0.25">
      <c r="A18" s="5"/>
      <c r="B18" s="30" t="str">
        <f>'Depart tableau'!B38</f>
        <v>Equipe 6</v>
      </c>
      <c r="C18" s="22"/>
      <c r="D18" s="21"/>
      <c r="E18" s="21"/>
      <c r="F18" s="18" t="str">
        <f t="shared" si="7"/>
        <v>gris</v>
      </c>
      <c r="G18" s="22"/>
      <c r="H18" s="21"/>
      <c r="I18" s="21"/>
      <c r="J18" s="18" t="str">
        <f>"gris"</f>
        <v>gris</v>
      </c>
      <c r="K18" s="23">
        <f>'R3'!U18</f>
        <v>0</v>
      </c>
      <c r="L18" s="20">
        <f>'R3'!W18</f>
        <v>14</v>
      </c>
      <c r="M18" s="20">
        <f>'R3'!S18</f>
        <v>0</v>
      </c>
      <c r="N18" s="12" t="str">
        <f>'R3'!S19</f>
        <v>0</v>
      </c>
      <c r="O18" s="22"/>
      <c r="P18" s="21"/>
      <c r="Q18" s="21"/>
      <c r="R18" s="18" t="str">
        <f t="shared" si="0"/>
        <v>gris</v>
      </c>
      <c r="S18" s="22"/>
      <c r="T18" s="21"/>
      <c r="U18" s="21"/>
      <c r="V18" s="18" t="str">
        <f>"gris"</f>
        <v>gris</v>
      </c>
      <c r="W18" s="23" t="str">
        <f>(IF(B18=W10,'R6'!T18,IF(B18=W11,'R6'!U18,"gris")))</f>
        <v>gris</v>
      </c>
      <c r="X18" s="20" t="str">
        <f>(IF(B18=W10,'R6'!V18,IF(B18=W11,'R6'!W18,"gris")))</f>
        <v>gris</v>
      </c>
      <c r="Y18" s="20" t="str">
        <f>(IF(B18=W10,'R6'!R18,IF(B18=W11,'R6'!S18,"gris")))</f>
        <v>gris</v>
      </c>
      <c r="Z18" s="12" t="str">
        <f>(IF(B18=W10,'R6'!R19,IF(B18=W11,'R6'!S19,"gris")))</f>
        <v>gris</v>
      </c>
      <c r="AA18" s="22"/>
      <c r="AB18" s="21"/>
      <c r="AC18" s="21"/>
      <c r="AD18" s="18" t="str">
        <f>"gris"</f>
        <v>gris</v>
      </c>
      <c r="AE18" s="23">
        <f>(IF(B18=$AE$10,'R8'!$T$18,IF(B18=$AE$11,'R8'!$U$18,"gris")))</f>
        <v>0</v>
      </c>
      <c r="AF18" s="20">
        <f>(IF(B18=$AE$10,'R8'!$V$18,IF(B18=$AE$11,'R8'!$W$18,"gris")))</f>
        <v>9</v>
      </c>
      <c r="AG18" s="20">
        <f>(IF(B18=$AE$10,'R8'!$R$18,IF(B18=$AE$11,'R8'!$S$18,"gris")))</f>
        <v>0</v>
      </c>
      <c r="AH18" s="12" t="str">
        <f>(IF(B18=$AE$10,'R8'!$R$19,IF(B18=$AE$11,'R8'!$S$19,"gris")))</f>
        <v>0</v>
      </c>
      <c r="AI18" s="23" t="str">
        <f>(IF(B18=$AI$10,'R9'!$T$18,IF(B18=$AI$11,'R9'!$U$18,"gris")))</f>
        <v>gris</v>
      </c>
      <c r="AJ18" s="20" t="str">
        <f>(IF(B18=$AI$10,'R9'!$V$18,IF(B18=$AI$11,'R9'!$W$18,"gris")))</f>
        <v>gris</v>
      </c>
      <c r="AK18" s="20" t="str">
        <f>(IF(B18=$AI$10,'R9'!$R$18,IF(B18=$AI$11,'R9'!$S$18,"gris")))</f>
        <v>gris</v>
      </c>
      <c r="AL18" s="12" t="str">
        <f>(IF(B18=$AI$10,'R9'!$R$19,IF(B18=$AI$11,'R9'!$S$19,"gris")))</f>
        <v>gris</v>
      </c>
      <c r="AM18" s="23" t="str">
        <f>(IF(B18=$AM$10,'R10'!$T$18,IF(B18=$AM$11,'R10'!$U$18,"gris")))</f>
        <v>gris</v>
      </c>
      <c r="AN18" s="20" t="str">
        <f>(IF(B18=$AM$10,'R10'!$V$18,IF(B18=$AM$11,'R10'!$W$18,"gris")))</f>
        <v>gris</v>
      </c>
      <c r="AO18" s="20" t="str">
        <f>(IF(B18=$AM$10,'R10'!$R$18,IF(B18=$AM$11,'R10'!$S$18,"gris")))</f>
        <v>gris</v>
      </c>
      <c r="AP18" s="12" t="str">
        <f>(IF(B18=$AM$10,'R10'!$R$19,IF(B18=$AM$11,'R10'!$S$19,"gris")))</f>
        <v>gris</v>
      </c>
      <c r="AQ18" s="23" t="str">
        <f>(IF(B18=$AQ$10,'R11'!$T$18,IF(B18=$AQ$11,'R11'!$U$18,"gris")))</f>
        <v>gris</v>
      </c>
      <c r="AR18" s="20" t="str">
        <f>(IF(B18=$AQ$10,'R11'!$V$18,IF(B18=$AQ$11,'R11'!$W$18,"gris")))</f>
        <v>gris</v>
      </c>
      <c r="AS18" s="20" t="str">
        <f>(IF(B18=$AQ$10,'R11'!$R$18,IF(B18=$AQ$11,'R11'!$S$18,"gris")))</f>
        <v>gris</v>
      </c>
      <c r="AT18" s="12" t="str">
        <f>(IF(B18=$AQ$10,'R11'!$R$19,IF(B18=$AQ$11,'R11'!$S$19,"gris")))</f>
        <v>gris</v>
      </c>
      <c r="AU18" s="23">
        <f>(IF(B18=$AU$10,'R12'!$T$18,IF(B18=$AU$11,'R12'!$U$18,"gris")))</f>
        <v>1</v>
      </c>
      <c r="AV18" s="20">
        <f>(IF(B18=$AU$10,'R12'!$V$18,IF(B18=$AU$11,'R12'!$W$18,"gris")))</f>
        <v>15</v>
      </c>
      <c r="AW18" s="20">
        <f>(IF(B18=$AU$10,'R12'!$R$18,IF(B18=$AU$11,'R12'!$S$18,"gris")))</f>
        <v>1</v>
      </c>
      <c r="AX18" s="12" t="str">
        <f>(IF(B18=$AU$10,'R12'!$R$19,IF(B18=$AU$11,'R12'!$S$19,"gris")))</f>
        <v>1</v>
      </c>
      <c r="AY18" s="9">
        <f t="shared" si="1"/>
        <v>38</v>
      </c>
      <c r="AZ18" s="8">
        <f t="shared" si="3"/>
        <v>1</v>
      </c>
      <c r="BA18" s="9">
        <f t="shared" si="4"/>
        <v>1</v>
      </c>
      <c r="BB18" s="6">
        <f t="shared" si="5"/>
        <v>1</v>
      </c>
      <c r="BC18" s="32">
        <f t="shared" si="6"/>
        <v>111.38</v>
      </c>
      <c r="BE18" s="437">
        <v>7</v>
      </c>
      <c r="BF18" s="436" t="str">
        <f t="shared" si="2"/>
        <v>Equipe 6</v>
      </c>
      <c r="BJ18" s="32"/>
    </row>
    <row r="19" spans="1:62" ht="34.9" customHeight="1" x14ac:dyDescent="0.25">
      <c r="A19" s="5"/>
      <c r="B19" s="30" t="str">
        <f>'Depart tableau'!B43</f>
        <v>Equipe 7</v>
      </c>
      <c r="C19" s="22"/>
      <c r="D19" s="21"/>
      <c r="E19" s="21"/>
      <c r="F19" s="18" t="str">
        <f t="shared" si="7"/>
        <v>gris</v>
      </c>
      <c r="G19" s="22"/>
      <c r="H19" s="21"/>
      <c r="I19" s="21"/>
      <c r="J19" s="18" t="str">
        <f>"gris"</f>
        <v>gris</v>
      </c>
      <c r="K19" s="22"/>
      <c r="L19" s="21"/>
      <c r="M19" s="21"/>
      <c r="N19" s="18" t="str">
        <f>"gris"</f>
        <v>gris</v>
      </c>
      <c r="O19" s="23">
        <f>'R4'!T18</f>
        <v>1</v>
      </c>
      <c r="P19" s="20">
        <f>'R4'!V18</f>
        <v>15</v>
      </c>
      <c r="Q19" s="20">
        <f>'R4'!R18</f>
        <v>1</v>
      </c>
      <c r="R19" s="12" t="str">
        <f>'R4'!R19</f>
        <v>1</v>
      </c>
      <c r="S19" s="22"/>
      <c r="T19" s="21"/>
      <c r="U19" s="21"/>
      <c r="V19" s="18" t="str">
        <f>"gris"</f>
        <v>gris</v>
      </c>
      <c r="W19" s="23">
        <f>(IF(B19=W10,'R6'!T18,IF(B19=W11,'R6'!U18,"gris")))</f>
        <v>1</v>
      </c>
      <c r="X19" s="20">
        <f>(IF(B19=W10,'R6'!V18,IF(B19=W11,'R6'!W18,"gris")))</f>
        <v>15</v>
      </c>
      <c r="Y19" s="20">
        <f>(IF(B19=W10,'R6'!R18,IF(B19=W11,'R6'!S18,"gris")))</f>
        <v>1</v>
      </c>
      <c r="Z19" s="12" t="str">
        <f>(IF(B19=W10,'R6'!R19,IF(B19=W11,'R6'!S19,"gris")))</f>
        <v>1</v>
      </c>
      <c r="AA19" s="22"/>
      <c r="AB19" s="21"/>
      <c r="AC19" s="21"/>
      <c r="AD19" s="18" t="str">
        <f>"gris"</f>
        <v>gris</v>
      </c>
      <c r="AE19" s="23" t="str">
        <f>(IF(B19=$AE$10,'R8'!$T$18,IF(B19=$AE$11,'R8'!$U$18,"gris")))</f>
        <v>gris</v>
      </c>
      <c r="AF19" s="20" t="str">
        <f>(IF(B19=$AE$10,'R8'!$V$18,IF(B19=$AE$11,'R8'!$W$18,"gris")))</f>
        <v>gris</v>
      </c>
      <c r="AG19" s="20" t="str">
        <f>(IF(B19=$AE$10,'R8'!$R$18,IF(B19=$AE$11,'R8'!$S$18,"gris")))</f>
        <v>gris</v>
      </c>
      <c r="AH19" s="12" t="str">
        <f>(IF(B19=$AE$10,'R8'!$R$19,IF(B19=$AE$11,'R8'!$S$19,"gris")))</f>
        <v>gris</v>
      </c>
      <c r="AI19" s="23">
        <f>(IF(B19=$AI$10,'R9'!$T$18,IF(B19=$AI$11,'R9'!$U$18,"gris")))</f>
        <v>2</v>
      </c>
      <c r="AJ19" s="20">
        <f>(IF(B19=$AI$10,'R9'!$V$18,IF(B19=$AI$11,'R9'!$W$18,"gris")))</f>
        <v>30</v>
      </c>
      <c r="AK19" s="20">
        <f>(IF(B19=$AI$10,'R9'!$R$18,IF(B19=$AI$11,'R9'!$S$18,"gris")))</f>
        <v>2</v>
      </c>
      <c r="AL19" s="12" t="str">
        <f>(IF(B19=$AI$10,'R9'!$R$19,IF(B19=$AI$11,'R9'!$S$19,"gris")))</f>
        <v>1</v>
      </c>
      <c r="AM19" s="23" t="str">
        <f>(IF(B19=$AM$10,'R10'!$T$18,IF(B19=$AM$11,'R10'!$U$18,"gris")))</f>
        <v>gris</v>
      </c>
      <c r="AN19" s="20" t="str">
        <f>(IF(B19=$AM$10,'R10'!$V$18,IF(B19=$AM$11,'R10'!$W$18,"gris")))</f>
        <v>gris</v>
      </c>
      <c r="AO19" s="20" t="str">
        <f>(IF(B19=$AM$10,'R10'!$R$18,IF(B19=$AM$11,'R10'!$S$18,"gris")))</f>
        <v>gris</v>
      </c>
      <c r="AP19" s="12" t="str">
        <f>(IF(B19=$AM$10,'R10'!$R$19,IF(B19=$AM$11,'R10'!$S$19,"gris")))</f>
        <v>gris</v>
      </c>
      <c r="AQ19" s="23" t="str">
        <f>(IF(B19=$AQ$10,'R11'!$T$18,IF(B19=$AQ$11,'R11'!$U$18,"gris")))</f>
        <v>gris</v>
      </c>
      <c r="AR19" s="20" t="str">
        <f>(IF(B19=$AQ$10,'R11'!$V$18,IF(B19=$AQ$11,'R11'!$W$18,"gris")))</f>
        <v>gris</v>
      </c>
      <c r="AS19" s="20" t="str">
        <f>(IF(B19=$AQ$10,'R11'!$R$18,IF(B19=$AQ$11,'R11'!$S$18,"gris")))</f>
        <v>gris</v>
      </c>
      <c r="AT19" s="12" t="str">
        <f>(IF(B19=$AQ$10,'R11'!$R$19,IF(B19=$AQ$11,'R11'!$S$19,"gris")))</f>
        <v>gris</v>
      </c>
      <c r="AU19" s="23" t="str">
        <f>(IF(B19=$AU$10,'R12'!$T$18,IF(B19=$AU$11,'R12'!$U$18,"gris")))</f>
        <v>gris</v>
      </c>
      <c r="AV19" s="20" t="str">
        <f>(IF(B19=$AU$10,'R12'!$V$18,IF(B19=$AU$11,'R12'!$W$18,"gris")))</f>
        <v>gris</v>
      </c>
      <c r="AW19" s="20" t="str">
        <f>(IF(B19=$AU$10,'R12'!$R$18,IF(B19=$AU$11,'R12'!$S$18,"gris")))</f>
        <v>gris</v>
      </c>
      <c r="AX19" s="12" t="str">
        <f>(IF(B19=$AU$10,'R12'!$R$19,IF(B19=$AU$11,'R12'!$S$19,"gris")))</f>
        <v>gris</v>
      </c>
      <c r="AY19" s="9">
        <f t="shared" si="1"/>
        <v>60</v>
      </c>
      <c r="AZ19" s="8">
        <f t="shared" si="3"/>
        <v>4</v>
      </c>
      <c r="BA19" s="9">
        <f t="shared" si="4"/>
        <v>4</v>
      </c>
      <c r="BB19" s="6">
        <f t="shared" si="5"/>
        <v>3</v>
      </c>
      <c r="BC19" s="32">
        <f t="shared" si="6"/>
        <v>344.6</v>
      </c>
      <c r="BE19" s="437">
        <v>8</v>
      </c>
      <c r="BF19" s="436" t="str">
        <f t="shared" si="2"/>
        <v>Equipe 3</v>
      </c>
      <c r="BJ19" s="32"/>
    </row>
    <row r="20" spans="1:62" ht="34.9" customHeight="1" x14ac:dyDescent="0.25">
      <c r="A20" s="5"/>
      <c r="B20" s="30" t="str">
        <f>'Depart tableau'!B50</f>
        <v>Equipe 8</v>
      </c>
      <c r="C20" s="22"/>
      <c r="D20" s="21"/>
      <c r="E20" s="21"/>
      <c r="F20" s="18" t="str">
        <f t="shared" si="7"/>
        <v>gris</v>
      </c>
      <c r="G20" s="22"/>
      <c r="H20" s="21"/>
      <c r="I20" s="21"/>
      <c r="J20" s="18" t="str">
        <f>"gris"</f>
        <v>gris</v>
      </c>
      <c r="K20" s="22"/>
      <c r="L20" s="21"/>
      <c r="M20" s="21"/>
      <c r="N20" s="18" t="str">
        <f>"gris"</f>
        <v>gris</v>
      </c>
      <c r="O20" s="23">
        <f>'R4'!U18</f>
        <v>0</v>
      </c>
      <c r="P20" s="20">
        <f>'R4'!W18</f>
        <v>9</v>
      </c>
      <c r="Q20" s="20">
        <f>'R4'!S18</f>
        <v>0</v>
      </c>
      <c r="R20" s="12" t="str">
        <f>'R4'!S19</f>
        <v>0</v>
      </c>
      <c r="S20" s="22"/>
      <c r="T20" s="21"/>
      <c r="U20" s="21"/>
      <c r="V20" s="18" t="str">
        <f>"gris"</f>
        <v>gris</v>
      </c>
      <c r="W20" s="23" t="str">
        <f>(IF(B20=W10,'R6'!T18,IF(B20=W11,'R6'!U18,"gris")))</f>
        <v>gris</v>
      </c>
      <c r="X20" s="20" t="str">
        <f>(IF(B20=W10,'R6'!V18,IF(B20=W11,'R6'!W18,"gris")))</f>
        <v>gris</v>
      </c>
      <c r="Y20" s="20" t="str">
        <f>(IF(B20=W10,'R6'!R18,IF(B20=W11,'R6'!S18,"gris")))</f>
        <v>gris</v>
      </c>
      <c r="Z20" s="12" t="str">
        <f>(IF(B20=W10,'R6'!R19,IF(B20=W11,'R6'!S19,"gris")))</f>
        <v>gris</v>
      </c>
      <c r="AA20" s="22"/>
      <c r="AB20" s="21"/>
      <c r="AC20" s="21"/>
      <c r="AD20" s="18" t="str">
        <f>"gris"</f>
        <v>gris</v>
      </c>
      <c r="AE20" s="23">
        <f>(IF(B20=AE$10,'R8'!T18,IF(B20=AE11,'R8'!U18,"gris")))</f>
        <v>1</v>
      </c>
      <c r="AF20" s="20">
        <f>(IF(B20=$AE$10,'R8'!$V$18,IF(B20=$AE$11,'R8'!$W$18,"gris")))</f>
        <v>15</v>
      </c>
      <c r="AG20" s="20">
        <f>(IF(B20=$AE$10,'R8'!$R$18,IF(B20=$AE$11,'R8'!$S$18,"gris")))</f>
        <v>1</v>
      </c>
      <c r="AH20" s="12" t="str">
        <f>(IF(B20=$AE$10,'R8'!$R$19,IF(B20=$AE$11,'R8'!$S$19,"gris")))</f>
        <v>1</v>
      </c>
      <c r="AI20" s="23" t="str">
        <f>(IF(B20=$AI$10,'R9'!$T$18,IF(B20=$AI$11,'R9'!$U$18,"gris")))</f>
        <v>gris</v>
      </c>
      <c r="AJ20" s="20" t="str">
        <f>(IF(B20=$AI$10,'R9'!$V$18,IF(B20=$AI$11,'R9'!$W$18,"gris")))</f>
        <v>gris</v>
      </c>
      <c r="AK20" s="20" t="str">
        <f>(IF(B20=$AI$10,'R9'!$R$18,IF(B20=$AI$11,'R9'!$S$18,"gris")))</f>
        <v>gris</v>
      </c>
      <c r="AL20" s="12" t="str">
        <f>(IF(B20=$AI$10,'R9'!$R$19,IF(B20=$AI$11,'R9'!$S$19,"gris")))</f>
        <v>gris</v>
      </c>
      <c r="AM20" s="23">
        <f>(IF(B20=$AM$10,'R10'!$T$18,IF(B20=$AM$11,'R10'!$U$18,"gris")))</f>
        <v>1</v>
      </c>
      <c r="AN20" s="20">
        <f>(IF(B20=$AM$10,'R10'!$V$18,IF(B20=$AM$11,'R10'!$W$18,"gris")))</f>
        <v>30</v>
      </c>
      <c r="AO20" s="20">
        <f>(IF(B20=$AM$10,'R10'!$R$18,IF(B20=$AM$11,'R10'!$S$18,"gris")))</f>
        <v>1</v>
      </c>
      <c r="AP20" s="12" t="str">
        <f>(IF(B20=$AM$10,'R10'!$R$19,IF(B20=$AM$11,'R10'!$S$19,"gris")))</f>
        <v>0</v>
      </c>
      <c r="AQ20" s="23" t="str">
        <f>(IF(B20=$AQ$10,'R11'!$T$18,IF(B20=$AQ$11,'R11'!$U$18,"gris")))</f>
        <v>gris</v>
      </c>
      <c r="AR20" s="20" t="str">
        <f>(IF(B20=$AQ$10,'R11'!$V$18,IF(B20=$AQ$11,'R11'!$W$18,"gris")))</f>
        <v>gris</v>
      </c>
      <c r="AS20" s="20" t="str">
        <f>(IF(B20=$AQ$10,'R11'!$R$18,IF(B20=$AQ$11,'R11'!$S$18,"gris")))</f>
        <v>gris</v>
      </c>
      <c r="AT20" s="12" t="str">
        <f>(IF(B20=$AQ$10,'R11'!$R$19,IF(B20=$AQ$11,'R11'!$S$19,"gris")))</f>
        <v>gris</v>
      </c>
      <c r="AU20" s="23" t="str">
        <f>(IF(B20=$AU$10,'R12'!$T$18,IF(B20=$AU$11,'R12'!$U$18,"gris")))</f>
        <v>gris</v>
      </c>
      <c r="AV20" s="20" t="str">
        <f>(IF(B20=$AU$10,'R12'!$V$18,IF(B20=$AU$11,'R12'!$W$18,"gris")))</f>
        <v>gris</v>
      </c>
      <c r="AW20" s="20" t="str">
        <f>(IF(B20=$AU$10,'R12'!$R$18,IF(B20=$AU$11,'R12'!$S$18,"gris")))</f>
        <v>gris</v>
      </c>
      <c r="AX20" s="12" t="str">
        <f>(IF(B20=$AU$10,'R12'!$R$19,IF(B20=$AU$11,'R12'!$S$19,"gris")))</f>
        <v>gris</v>
      </c>
      <c r="AY20" s="9">
        <f t="shared" si="1"/>
        <v>54</v>
      </c>
      <c r="AZ20" s="8">
        <f t="shared" si="3"/>
        <v>2</v>
      </c>
      <c r="BA20" s="9">
        <f t="shared" si="4"/>
        <v>2</v>
      </c>
      <c r="BB20" s="6">
        <f t="shared" si="5"/>
        <v>1</v>
      </c>
      <c r="BC20" s="32">
        <f t="shared" si="6"/>
        <v>122.54</v>
      </c>
      <c r="BJ20" s="32"/>
    </row>
    <row r="23" spans="1:62" x14ac:dyDescent="0.25">
      <c r="A23" s="413" t="s">
        <v>83</v>
      </c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</row>
    <row r="24" spans="1:62" x14ac:dyDescent="0.25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</sheetData>
  <sortState xmlns:xlrd2="http://schemas.microsoft.com/office/spreadsheetml/2017/richdata2" ref="B13:BB20">
    <sortCondition descending="1" ref="BB13:BB20"/>
    <sortCondition descending="1" ref="BA13:BA20"/>
    <sortCondition descending="1" ref="AY13:AY20"/>
    <sortCondition descending="1" ref="AZ13:AZ20"/>
  </sortState>
  <mergeCells count="39">
    <mergeCell ref="C10:F10"/>
    <mergeCell ref="C11:F11"/>
    <mergeCell ref="AU10:AX10"/>
    <mergeCell ref="K9:N9"/>
    <mergeCell ref="K10:N10"/>
    <mergeCell ref="K11:N11"/>
    <mergeCell ref="AU11:AX11"/>
    <mergeCell ref="C9:F9"/>
    <mergeCell ref="G9:J9"/>
    <mergeCell ref="AQ9:AT9"/>
    <mergeCell ref="AQ10:AT10"/>
    <mergeCell ref="AQ11:AT11"/>
    <mergeCell ref="AE9:AH9"/>
    <mergeCell ref="AI9:AL9"/>
    <mergeCell ref="AM9:AP9"/>
    <mergeCell ref="AI11:AL11"/>
    <mergeCell ref="W11:Z11"/>
    <mergeCell ref="AU9:AX9"/>
    <mergeCell ref="AM11:AP11"/>
    <mergeCell ref="O9:R9"/>
    <mergeCell ref="O11:R11"/>
    <mergeCell ref="AI10:AL10"/>
    <mergeCell ref="AM10:AP10"/>
    <mergeCell ref="BA8:BG8"/>
    <mergeCell ref="A23:BB23"/>
    <mergeCell ref="S9:V9"/>
    <mergeCell ref="W9:Z9"/>
    <mergeCell ref="AA9:AD9"/>
    <mergeCell ref="AY9:BB11"/>
    <mergeCell ref="S11:V11"/>
    <mergeCell ref="G10:J10"/>
    <mergeCell ref="G11:J11"/>
    <mergeCell ref="AA11:AD11"/>
    <mergeCell ref="AE11:AH11"/>
    <mergeCell ref="S10:V10"/>
    <mergeCell ref="W10:Z10"/>
    <mergeCell ref="AA10:AD10"/>
    <mergeCell ref="AE10:AH10"/>
    <mergeCell ref="O10:R10"/>
  </mergeCells>
  <conditionalFormatting sqref="A4:AZ23 BA4:BD7 BA9:BD23">
    <cfRule type="containsText" dxfId="0" priority="1" stopIfTrue="1" operator="containsText" text="gris">
      <formula>NOT(ISERROR(SEARCH("gris",A4)))</formula>
    </cfRule>
  </conditionalFormatting>
  <pageMargins left="0.27559055118110237" right="0.35433070866141736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X33"/>
  <sheetViews>
    <sheetView workbookViewId="0">
      <selection activeCell="M11" sqref="M11"/>
    </sheetView>
  </sheetViews>
  <sheetFormatPr baseColWidth="10" defaultRowHeight="15" x14ac:dyDescent="0.25"/>
  <cols>
    <col min="1" max="2" width="3.7109375" style="107" customWidth="1"/>
    <col min="3" max="3" width="16.28515625" style="107" customWidth="1"/>
    <col min="4" max="4" width="12.28515625" style="107" customWidth="1"/>
    <col min="5" max="7" width="7" style="107" customWidth="1"/>
    <col min="8" max="8" width="12.28515625" style="107" customWidth="1"/>
    <col min="9" max="11" width="7" style="107" customWidth="1"/>
    <col min="12" max="17" width="4" style="107" customWidth="1"/>
    <col min="18" max="20" width="5.7109375" style="107" customWidth="1"/>
    <col min="21" max="21" width="5.85546875" style="107" customWidth="1"/>
    <col min="22" max="23" width="5.7109375" style="107" customWidth="1"/>
    <col min="24" max="232" width="11.42578125" style="107"/>
    <col min="233" max="235" width="7" style="107" customWidth="1"/>
    <col min="236" max="236" width="6.42578125" style="107" customWidth="1"/>
    <col min="237" max="243" width="7" style="107" customWidth="1"/>
    <col min="244" max="249" width="3.28515625" style="107" customWidth="1"/>
    <col min="250" max="251" width="5.7109375" style="107" customWidth="1"/>
    <col min="252" max="252" width="7.5703125" style="107" bestFit="1" customWidth="1"/>
    <col min="253" max="255" width="5.7109375" style="107" customWidth="1"/>
    <col min="256" max="16384" width="11.42578125" style="107"/>
  </cols>
  <sheetData>
    <row r="1" spans="1:24" ht="26.25" x14ac:dyDescent="0.25">
      <c r="A1" s="373" t="s">
        <v>31</v>
      </c>
      <c r="B1" s="373"/>
      <c r="C1" s="373"/>
      <c r="D1" s="373"/>
      <c r="E1" s="373"/>
      <c r="F1" s="108">
        <v>1</v>
      </c>
    </row>
    <row r="2" spans="1:24" ht="15" customHeight="1" x14ac:dyDescent="0.25">
      <c r="A2" s="39"/>
      <c r="B2" s="39"/>
      <c r="C2" s="39"/>
      <c r="D2" s="39"/>
      <c r="E2" s="39"/>
      <c r="F2" s="39"/>
      <c r="G2" s="108"/>
    </row>
    <row r="3" spans="1:24" ht="15" customHeight="1" thickBot="1" x14ac:dyDescent="0.3">
      <c r="A3" s="40"/>
      <c r="C3" s="95" t="s">
        <v>78</v>
      </c>
      <c r="D3" s="41" t="s">
        <v>81</v>
      </c>
      <c r="E3" s="40"/>
      <c r="F3" s="40"/>
      <c r="G3" s="108"/>
    </row>
    <row r="4" spans="1:24" ht="15" customHeight="1" thickTop="1" thickBot="1" x14ac:dyDescent="0.3">
      <c r="A4" s="40"/>
      <c r="B4" s="42">
        <v>1</v>
      </c>
      <c r="C4" s="43" t="str">
        <f>IF(R19&lt;S19,H10,IF(R19&gt;S19,D10))</f>
        <v>Equipe 1</v>
      </c>
      <c r="D4" s="44">
        <f>IF(R18&lt;S18,S18,IF(R18&gt;S18,R18))</f>
        <v>1</v>
      </c>
      <c r="E4" s="45"/>
      <c r="F4" s="46"/>
      <c r="G4" s="108"/>
    </row>
    <row r="5" spans="1:24" ht="15" customHeight="1" thickTop="1" thickBot="1" x14ac:dyDescent="0.3">
      <c r="A5" s="39"/>
      <c r="B5" s="47">
        <v>2</v>
      </c>
      <c r="C5" s="48" t="str">
        <f>IF(R19&lt;S19,D10,IF(R19&gt;S19,H10))</f>
        <v>Equipe 2</v>
      </c>
      <c r="D5" s="48">
        <f>IF(R18&lt;S18,R18,IF(R18&gt;S18,S18))</f>
        <v>0</v>
      </c>
      <c r="E5" s="49"/>
      <c r="F5" s="50"/>
    </row>
    <row r="6" spans="1:24" ht="15" customHeight="1" thickTop="1" x14ac:dyDescent="0.25">
      <c r="A6" s="39"/>
      <c r="B6" s="39"/>
      <c r="C6" s="39"/>
      <c r="E6" s="51"/>
      <c r="F6" s="52"/>
      <c r="U6" s="387"/>
      <c r="V6" s="387"/>
      <c r="W6" s="387"/>
    </row>
    <row r="7" spans="1:24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X7" s="194"/>
    </row>
    <row r="8" spans="1:24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</row>
    <row r="9" spans="1:24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</row>
    <row r="10" spans="1:24" ht="20.100000000000001" customHeight="1" x14ac:dyDescent="0.25">
      <c r="A10" s="376"/>
      <c r="B10" s="379"/>
      <c r="C10" s="382"/>
      <c r="D10" s="395" t="str">
        <f>'Depart tableau'!B5</f>
        <v>Equipe 1</v>
      </c>
      <c r="E10" s="396"/>
      <c r="F10" s="396"/>
      <c r="G10" s="397"/>
      <c r="H10" s="402" t="str">
        <f>'Depart tableau'!B12</f>
        <v>Equipe 2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</row>
    <row r="11" spans="1:24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>
        <v>15</v>
      </c>
      <c r="M11" s="93">
        <v>2</v>
      </c>
      <c r="N11" s="92"/>
      <c r="O11" s="93"/>
      <c r="P11" s="92"/>
      <c r="Q11" s="94"/>
      <c r="R11" s="73" t="str">
        <f t="shared" ref="R11:R17" si="0">IF(OR(T11&lt;U11),"0",IF(T11&gt;U11,"1"))</f>
        <v>1</v>
      </c>
      <c r="S11" s="74" t="str">
        <f t="shared" ref="S11:S17" si="1">IF(OR(U11&lt;T11),"0",IF(U11&gt;T11,"1"))</f>
        <v>0</v>
      </c>
      <c r="T11" s="75">
        <f t="shared" ref="T11:T17" si="2">G21</f>
        <v>1</v>
      </c>
      <c r="U11" s="76">
        <f t="shared" ref="U11:U17" si="3">K21</f>
        <v>0</v>
      </c>
      <c r="V11" s="75">
        <f t="shared" ref="V11:W17" si="4">L11+N11+P11</f>
        <v>15</v>
      </c>
      <c r="W11" s="77">
        <f t="shared" si="4"/>
        <v>2</v>
      </c>
    </row>
    <row r="12" spans="1:24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</row>
    <row r="13" spans="1:24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</row>
    <row r="14" spans="1:24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</row>
    <row r="15" spans="1:24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</row>
    <row r="16" spans="1:24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</row>
    <row r="17" spans="1:23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</row>
    <row r="18" spans="1:23" ht="24.95" customHeight="1" x14ac:dyDescent="0.25">
      <c r="P18" s="400" t="s">
        <v>28</v>
      </c>
      <c r="Q18" s="400"/>
      <c r="R18" s="83">
        <f>R11+R12+R13+R14+R15+R16+R17</f>
        <v>1</v>
      </c>
      <c r="S18" s="84">
        <f>S11+S12+S13+S14+S15+S16+S17</f>
        <v>0</v>
      </c>
      <c r="T18" s="85">
        <f>SUM(T11:T17)</f>
        <v>1</v>
      </c>
      <c r="U18" s="76">
        <f>SUM(U11:U17)</f>
        <v>0</v>
      </c>
      <c r="V18" s="75">
        <f>SUM(V11:V17)</f>
        <v>15</v>
      </c>
      <c r="W18" s="77">
        <f>SUM(W11:W17)</f>
        <v>2</v>
      </c>
    </row>
    <row r="19" spans="1:23" x14ac:dyDescent="0.25"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</row>
    <row r="20" spans="1:23" x14ac:dyDescent="0.25"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O20" s="406"/>
      <c r="P20" s="406"/>
      <c r="Q20" s="406"/>
      <c r="R20" s="411"/>
      <c r="S20" s="408"/>
      <c r="T20" s="103"/>
      <c r="U20" s="34"/>
      <c r="V20" s="103"/>
      <c r="W20" s="103"/>
    </row>
    <row r="21" spans="1:23" x14ac:dyDescent="0.25">
      <c r="A21" s="89">
        <v>1</v>
      </c>
      <c r="B21" s="89"/>
      <c r="C21" s="103"/>
      <c r="D21" s="89" t="str">
        <f t="shared" ref="D21:D27" si="5">IF(L11&gt;M11,"1")</f>
        <v>1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1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1:23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</row>
    <row r="23" spans="1:23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</row>
    <row r="24" spans="1:23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</row>
    <row r="25" spans="1:23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</row>
    <row r="26" spans="1:23" x14ac:dyDescent="0.25">
      <c r="A26" s="89">
        <v>6</v>
      </c>
      <c r="B26" s="89"/>
      <c r="C26" s="103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</row>
    <row r="27" spans="1:23" x14ac:dyDescent="0.25">
      <c r="A27" s="89">
        <v>7</v>
      </c>
      <c r="B27" s="89"/>
      <c r="C27" s="103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  <row r="28" spans="1:23" x14ac:dyDescent="0.2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</row>
    <row r="29" spans="1:23" x14ac:dyDescent="0.2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</row>
    <row r="30" spans="1:23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</row>
    <row r="31" spans="1:23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</row>
    <row r="32" spans="1:23" x14ac:dyDescent="0.2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</row>
    <row r="33" spans="1:2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</row>
  </sheetData>
  <sheetProtection sheet="1" objects="1" scenarios="1" selectLockedCells="1"/>
  <mergeCells count="40">
    <mergeCell ref="Q22:U22"/>
    <mergeCell ref="D17:G17"/>
    <mergeCell ref="H17:K17"/>
    <mergeCell ref="P18:Q18"/>
    <mergeCell ref="O19:Q20"/>
    <mergeCell ref="S19:S20"/>
    <mergeCell ref="E20:F20"/>
    <mergeCell ref="G20:H20"/>
    <mergeCell ref="E19:F19"/>
    <mergeCell ref="R19:R20"/>
    <mergeCell ref="G19:H19"/>
    <mergeCell ref="H16:K16"/>
    <mergeCell ref="H13:K13"/>
    <mergeCell ref="D14:G14"/>
    <mergeCell ref="H14:K14"/>
    <mergeCell ref="H12:K12"/>
    <mergeCell ref="D13:G13"/>
    <mergeCell ref="D15:G15"/>
    <mergeCell ref="H15:K15"/>
    <mergeCell ref="D16:G16"/>
    <mergeCell ref="U6:W6"/>
    <mergeCell ref="H7:K7"/>
    <mergeCell ref="D11:G11"/>
    <mergeCell ref="H11:K11"/>
    <mergeCell ref="V8:W8"/>
    <mergeCell ref="N9:O9"/>
    <mergeCell ref="P9:Q9"/>
    <mergeCell ref="D10:G10"/>
    <mergeCell ref="H8:I8"/>
    <mergeCell ref="T8:U8"/>
    <mergeCell ref="L8:Q8"/>
    <mergeCell ref="H10:K10"/>
    <mergeCell ref="R8:S8"/>
    <mergeCell ref="L9:M9"/>
    <mergeCell ref="A1:E1"/>
    <mergeCell ref="A8:A10"/>
    <mergeCell ref="B8:B10"/>
    <mergeCell ref="C8:C10"/>
    <mergeCell ref="D12:G12"/>
    <mergeCell ref="D7:G7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X33"/>
  <sheetViews>
    <sheetView workbookViewId="0">
      <selection activeCell="M11" sqref="M11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4" ht="26.25" x14ac:dyDescent="0.25">
      <c r="A1" s="373" t="s">
        <v>31</v>
      </c>
      <c r="B1" s="373"/>
      <c r="C1" s="373"/>
      <c r="D1" s="373"/>
      <c r="E1" s="373"/>
      <c r="F1" s="37">
        <v>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4" ht="15" customHeight="1" x14ac:dyDescent="0.25">
      <c r="A2" s="39"/>
      <c r="B2" s="39"/>
      <c r="C2" s="39"/>
      <c r="D2" s="39"/>
      <c r="E2" s="39"/>
      <c r="F2" s="39"/>
      <c r="G2" s="37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4" ht="15" customHeight="1" thickBot="1" x14ac:dyDescent="0.3">
      <c r="A3" s="40"/>
      <c r="C3" s="95" t="s">
        <v>77</v>
      </c>
      <c r="D3" s="41" t="s">
        <v>81</v>
      </c>
      <c r="E3" s="40"/>
      <c r="F3" s="40"/>
      <c r="G3" s="37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4" ht="15" customHeight="1" thickTop="1" thickBot="1" x14ac:dyDescent="0.3">
      <c r="A4" s="40"/>
      <c r="B4" s="42">
        <v>1</v>
      </c>
      <c r="C4" s="43" t="str">
        <f>IF(R19&lt;S19,H10,IF(R19&gt;S19,D10))</f>
        <v>Equipe 4</v>
      </c>
      <c r="D4" s="44">
        <f>IF(R18&lt;S18,S18,IF(R18&gt;S18,R18))</f>
        <v>1</v>
      </c>
      <c r="E4" s="45"/>
      <c r="F4" s="46"/>
      <c r="G4" s="37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4" ht="15" customHeight="1" thickTop="1" thickBot="1" x14ac:dyDescent="0.3">
      <c r="A5" s="39"/>
      <c r="B5" s="47">
        <v>2</v>
      </c>
      <c r="C5" s="48" t="str">
        <f>IF(R19&lt;S19,D10,IF(R19&gt;S19,H10))</f>
        <v>Equipe 3</v>
      </c>
      <c r="D5" s="48">
        <f>IF(R18&lt;S18,R18,IF(R18&gt;S18,S18))</f>
        <v>0</v>
      </c>
      <c r="E5" s="49"/>
      <c r="F5" s="50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4" ht="15" customHeight="1" thickTop="1" x14ac:dyDescent="0.25">
      <c r="A6" s="39"/>
      <c r="B6" s="39"/>
      <c r="C6" s="39"/>
      <c r="D6" s="38"/>
      <c r="E6" s="51"/>
      <c r="F6" s="52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7"/>
      <c r="V6" s="387"/>
      <c r="W6" s="387"/>
    </row>
    <row r="7" spans="1:24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36"/>
    </row>
    <row r="8" spans="1:24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</row>
    <row r="9" spans="1:24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</row>
    <row r="10" spans="1:24" ht="20.100000000000001" customHeight="1" x14ac:dyDescent="0.25">
      <c r="A10" s="376"/>
      <c r="B10" s="379"/>
      <c r="C10" s="382"/>
      <c r="D10" s="395" t="str">
        <f>'Depart tableau'!B17</f>
        <v>Equipe 3</v>
      </c>
      <c r="E10" s="396"/>
      <c r="F10" s="396"/>
      <c r="G10" s="397"/>
      <c r="H10" s="402" t="str">
        <f>'Depart tableau'!B24</f>
        <v>Equipe 4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</row>
    <row r="11" spans="1:24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>
        <v>2</v>
      </c>
      <c r="M11" s="93">
        <v>15</v>
      </c>
      <c r="N11" s="92"/>
      <c r="O11" s="93"/>
      <c r="P11" s="92"/>
      <c r="Q11" s="94"/>
      <c r="R11" s="73" t="str">
        <f t="shared" ref="R11:R17" si="0">IF(OR(T11&lt;U11),"0",IF(T11&gt;U11,"1"))</f>
        <v>0</v>
      </c>
      <c r="S11" s="74" t="str">
        <f t="shared" ref="S11:S17" si="1">IF(OR(U11&lt;T11),"0",IF(U11&gt;T11,"1"))</f>
        <v>1</v>
      </c>
      <c r="T11" s="75">
        <f t="shared" ref="T11:T17" si="2">G21</f>
        <v>0</v>
      </c>
      <c r="U11" s="76">
        <f t="shared" ref="U11:U17" si="3">K21</f>
        <v>1</v>
      </c>
      <c r="V11" s="75">
        <f t="shared" ref="V11:W17" si="4">L11+N11+P11</f>
        <v>2</v>
      </c>
      <c r="W11" s="77">
        <f t="shared" si="4"/>
        <v>15</v>
      </c>
    </row>
    <row r="12" spans="1:24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</row>
    <row r="13" spans="1:24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</row>
    <row r="14" spans="1:24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</row>
    <row r="15" spans="1:24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</row>
    <row r="16" spans="1:24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</row>
    <row r="17" spans="1:23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</row>
    <row r="18" spans="1:23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0</v>
      </c>
      <c r="S18" s="84">
        <f>S11+S12+S13+S14+S15+S16+S17</f>
        <v>1</v>
      </c>
      <c r="T18" s="85">
        <f>SUM(T11:T17)</f>
        <v>0</v>
      </c>
      <c r="U18" s="76">
        <f>SUM(U11:U17)</f>
        <v>1</v>
      </c>
      <c r="V18" s="75">
        <f>SUM(V11:V17)</f>
        <v>2</v>
      </c>
      <c r="W18" s="77">
        <f>SUM(W11:W17)</f>
        <v>15</v>
      </c>
    </row>
    <row r="19" spans="1:23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0</v>
      </c>
      <c r="S19" s="407" t="str">
        <f>IF(OR(S18&lt;R18),"0",IF(S18&gt;R18,"1"))</f>
        <v>1</v>
      </c>
      <c r="T19" s="103"/>
      <c r="U19" s="103"/>
      <c r="V19" s="88"/>
      <c r="W19" s="103"/>
    </row>
    <row r="20" spans="1:23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</row>
    <row r="21" spans="1:23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str">
        <f>IF(M11&gt;L11,"1")</f>
        <v>1</v>
      </c>
      <c r="I21" s="89" t="b">
        <f>IF(O11&gt;N11,"1")</f>
        <v>0</v>
      </c>
      <c r="J21" s="89" t="b">
        <f>IF(Q11&gt;P11,"1")</f>
        <v>0</v>
      </c>
      <c r="K21" s="89">
        <f>H21+I21+J21</f>
        <v>1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1:23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</row>
    <row r="23" spans="1:23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</row>
    <row r="24" spans="1:23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</row>
    <row r="25" spans="1:23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</row>
    <row r="26" spans="1:23" x14ac:dyDescent="0.25">
      <c r="A26" s="89">
        <v>6</v>
      </c>
      <c r="B26" s="89"/>
      <c r="C26" s="103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7"/>
      <c r="W26" s="107"/>
    </row>
    <row r="27" spans="1:23" x14ac:dyDescent="0.25">
      <c r="A27" s="89">
        <v>7</v>
      </c>
      <c r="B27" s="89"/>
      <c r="C27" s="103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7"/>
      <c r="W27" s="107"/>
    </row>
    <row r="28" spans="1:23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3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3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3"/>
  <dimension ref="A1:AA33"/>
  <sheetViews>
    <sheetView workbookViewId="0">
      <selection activeCell="L14" sqref="L14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7" ht="26.25" x14ac:dyDescent="0.25">
      <c r="A1" s="373" t="s">
        <v>31</v>
      </c>
      <c r="B1" s="373"/>
      <c r="C1" s="373"/>
      <c r="D1" s="373"/>
      <c r="E1" s="373"/>
      <c r="F1" s="108">
        <v>3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ht="15" customHeight="1" thickBot="1" x14ac:dyDescent="0.3">
      <c r="A3" s="40"/>
      <c r="B3" s="107"/>
      <c r="C3" s="95" t="s">
        <v>76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" customHeight="1" thickTop="1" thickBot="1" x14ac:dyDescent="0.3">
      <c r="A4" s="40"/>
      <c r="B4" s="42">
        <v>1</v>
      </c>
      <c r="C4" s="43" t="str">
        <f>IF(R19&lt;S19,H10,IF(R19&gt;S19,D10))</f>
        <v>Equipe 5</v>
      </c>
      <c r="D4" s="44">
        <f>IF(R18&lt;S18,S18,IF(R18&gt;S18,R18))</f>
        <v>2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7" ht="15" customHeight="1" thickTop="1" thickBot="1" x14ac:dyDescent="0.3">
      <c r="A5" s="39"/>
      <c r="B5" s="47">
        <v>2</v>
      </c>
      <c r="C5" s="48" t="str">
        <f>IF(R19&lt;S19,D10,IF(R19&gt;S19,H10))</f>
        <v>Equipe 6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</row>
    <row r="6" spans="1:27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  <c r="Z6" s="107"/>
      <c r="AA6" s="107"/>
    </row>
    <row r="7" spans="1:27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  <c r="Z7" s="107"/>
      <c r="AA7" s="107"/>
    </row>
    <row r="8" spans="1:27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  <c r="Z8" s="107"/>
      <c r="AA8" s="107"/>
    </row>
    <row r="9" spans="1:27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  <c r="Z9" s="107"/>
      <c r="AA9" s="107"/>
    </row>
    <row r="10" spans="1:27" ht="20.100000000000001" customHeight="1" x14ac:dyDescent="0.25">
      <c r="A10" s="376"/>
      <c r="B10" s="379"/>
      <c r="C10" s="382"/>
      <c r="D10" s="395" t="str">
        <f>'Depart tableau'!B31</f>
        <v>Equipe 5</v>
      </c>
      <c r="E10" s="396"/>
      <c r="F10" s="396"/>
      <c r="G10" s="397"/>
      <c r="H10" s="402" t="str">
        <f>'Depart tableau'!B38</f>
        <v>Equipe 6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  <c r="Z10" s="107"/>
      <c r="AA10" s="107"/>
    </row>
    <row r="11" spans="1:27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  <c r="Z11" s="107"/>
      <c r="AA11" s="107"/>
    </row>
    <row r="12" spans="1:27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  <c r="Z12" s="107"/>
      <c r="AA12" s="107"/>
    </row>
    <row r="13" spans="1:27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>
        <v>15</v>
      </c>
      <c r="M13" s="93">
        <v>5</v>
      </c>
      <c r="N13" s="92"/>
      <c r="O13" s="93"/>
      <c r="P13" s="92"/>
      <c r="Q13" s="94"/>
      <c r="R13" s="73" t="str">
        <f t="shared" si="0"/>
        <v>1</v>
      </c>
      <c r="S13" s="74" t="str">
        <f t="shared" si="1"/>
        <v>0</v>
      </c>
      <c r="T13" s="75">
        <f t="shared" si="2"/>
        <v>1</v>
      </c>
      <c r="U13" s="76">
        <f t="shared" si="3"/>
        <v>0</v>
      </c>
      <c r="V13" s="75">
        <f t="shared" si="4"/>
        <v>15</v>
      </c>
      <c r="W13" s="77">
        <f t="shared" si="4"/>
        <v>5</v>
      </c>
      <c r="X13" s="107"/>
      <c r="Y13" s="107"/>
      <c r="Z13" s="107"/>
      <c r="AA13" s="107"/>
    </row>
    <row r="14" spans="1:27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  <c r="Z14" s="107"/>
      <c r="AA14" s="107"/>
    </row>
    <row r="15" spans="1:27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>
        <v>15</v>
      </c>
      <c r="M15" s="93">
        <v>9</v>
      </c>
      <c r="N15" s="92"/>
      <c r="O15" s="93"/>
      <c r="P15" s="92"/>
      <c r="Q15" s="94"/>
      <c r="R15" s="73" t="str">
        <f t="shared" si="0"/>
        <v>1</v>
      </c>
      <c r="S15" s="74" t="str">
        <f t="shared" si="1"/>
        <v>0</v>
      </c>
      <c r="T15" s="75">
        <f t="shared" si="2"/>
        <v>1</v>
      </c>
      <c r="U15" s="74">
        <f>K25</f>
        <v>0</v>
      </c>
      <c r="V15" s="75">
        <f t="shared" si="4"/>
        <v>15</v>
      </c>
      <c r="W15" s="77">
        <f t="shared" si="4"/>
        <v>9</v>
      </c>
      <c r="X15" s="107"/>
      <c r="Y15" s="107"/>
      <c r="Z15" s="107"/>
      <c r="AA15" s="107"/>
    </row>
    <row r="16" spans="1:27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  <c r="Z16" s="107"/>
      <c r="AA16" s="107"/>
    </row>
    <row r="17" spans="1:27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  <c r="Z17" s="107"/>
      <c r="AA17" s="107"/>
    </row>
    <row r="18" spans="1:27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2</v>
      </c>
      <c r="S18" s="84">
        <f>S11+S12+S13+S14+S15+S16+S17</f>
        <v>0</v>
      </c>
      <c r="T18" s="85">
        <f>SUM(T11:T17)</f>
        <v>2</v>
      </c>
      <c r="U18" s="76">
        <f>SUM(U11:U17)</f>
        <v>0</v>
      </c>
      <c r="V18" s="75">
        <f>SUM(V11:V17)</f>
        <v>30</v>
      </c>
      <c r="W18" s="77">
        <f>SUM(W11:W17)</f>
        <v>14</v>
      </c>
      <c r="X18" s="107"/>
      <c r="Y18" s="107"/>
      <c r="Z18" s="107"/>
      <c r="AA18" s="107"/>
    </row>
    <row r="19" spans="1:27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  <c r="Z19" s="107"/>
      <c r="AA19" s="107"/>
    </row>
    <row r="20" spans="1:27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  <c r="Z20" s="107"/>
      <c r="AA20" s="107"/>
    </row>
    <row r="21" spans="1:27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  <c r="Z21" s="107"/>
      <c r="AA21" s="107"/>
    </row>
    <row r="22" spans="1:27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  <c r="Z22" s="107"/>
      <c r="AA22" s="107"/>
    </row>
    <row r="23" spans="1:27" x14ac:dyDescent="0.25">
      <c r="A23" s="89">
        <v>3</v>
      </c>
      <c r="B23" s="89"/>
      <c r="C23" s="103"/>
      <c r="D23" s="89" t="str">
        <f t="shared" si="5"/>
        <v>1</v>
      </c>
      <c r="E23" s="89" t="b">
        <f t="shared" si="6"/>
        <v>0</v>
      </c>
      <c r="F23" s="89" t="b">
        <f t="shared" si="7"/>
        <v>0</v>
      </c>
      <c r="G23" s="89">
        <f t="shared" si="8"/>
        <v>1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  <c r="Z23" s="107"/>
      <c r="AA23" s="107"/>
    </row>
    <row r="24" spans="1:27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  <c r="Z24" s="107"/>
      <c r="AA24" s="107"/>
    </row>
    <row r="25" spans="1:27" x14ac:dyDescent="0.25">
      <c r="A25" s="89">
        <v>5</v>
      </c>
      <c r="B25" s="89"/>
      <c r="C25" s="103"/>
      <c r="D25" s="89" t="str">
        <f t="shared" si="5"/>
        <v>1</v>
      </c>
      <c r="E25" s="89" t="b">
        <f t="shared" si="6"/>
        <v>0</v>
      </c>
      <c r="F25" s="89" t="b">
        <f>IF(P15&gt;Q15,"1")</f>
        <v>0</v>
      </c>
      <c r="G25" s="89">
        <f t="shared" si="8"/>
        <v>1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  <c r="X25" s="107"/>
      <c r="Y25" s="107"/>
      <c r="Z25" s="107"/>
      <c r="AA25" s="107"/>
    </row>
    <row r="26" spans="1:27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7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7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7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7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2"/>
  <dimension ref="A1:Z33"/>
  <sheetViews>
    <sheetView workbookViewId="0">
      <selection activeCell="M17" sqref="M17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6" ht="26.25" x14ac:dyDescent="0.25">
      <c r="A1" s="373" t="s">
        <v>31</v>
      </c>
      <c r="B1" s="373"/>
      <c r="C1" s="373"/>
      <c r="D1" s="373"/>
      <c r="E1" s="373"/>
      <c r="F1" s="108">
        <v>4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5" customHeight="1" thickBot="1" x14ac:dyDescent="0.3">
      <c r="A3" s="40"/>
      <c r="B3" s="107"/>
      <c r="C3" s="95" t="s">
        <v>80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5" customHeight="1" thickTop="1" thickBot="1" x14ac:dyDescent="0.3">
      <c r="A4" s="40"/>
      <c r="B4" s="42">
        <v>1</v>
      </c>
      <c r="C4" s="43" t="str">
        <f>IF(R19&lt;S19,H10,IF(R19&gt;S19,D10))</f>
        <v>Equipe 7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5" customHeight="1" thickTop="1" thickBot="1" x14ac:dyDescent="0.3">
      <c r="A5" s="39"/>
      <c r="B5" s="47">
        <v>2</v>
      </c>
      <c r="C5" s="48" t="str">
        <f>IF(R19&lt;S19,D10,IF(R19&gt;S19,H10))</f>
        <v>Equipe 8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  <c r="Z6" s="107"/>
    </row>
    <row r="7" spans="1:26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  <c r="Z7" s="107"/>
    </row>
    <row r="8" spans="1:26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  <c r="Z8" s="107"/>
    </row>
    <row r="9" spans="1:26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  <c r="Z9" s="107"/>
    </row>
    <row r="10" spans="1:26" ht="20.100000000000001" customHeight="1" x14ac:dyDescent="0.25">
      <c r="A10" s="376"/>
      <c r="B10" s="379"/>
      <c r="C10" s="382"/>
      <c r="D10" s="395" t="str">
        <f>'Depart tableau'!B43</f>
        <v>Equipe 7</v>
      </c>
      <c r="E10" s="396"/>
      <c r="F10" s="396"/>
      <c r="G10" s="397"/>
      <c r="H10" s="402" t="str">
        <f>'Depart tableau'!B50</f>
        <v>Equipe 8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  <c r="Z10" s="107"/>
    </row>
    <row r="11" spans="1:26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  <c r="Z11" s="107"/>
    </row>
    <row r="12" spans="1:26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  <c r="Z12" s="107"/>
    </row>
    <row r="13" spans="1:26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  <c r="Z13" s="107"/>
    </row>
    <row r="14" spans="1:26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  <c r="Z14" s="107"/>
    </row>
    <row r="15" spans="1:26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  <c r="Z15" s="107"/>
    </row>
    <row r="16" spans="1:26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>
        <v>15</v>
      </c>
      <c r="M16" s="93">
        <v>9</v>
      </c>
      <c r="N16" s="92"/>
      <c r="O16" s="93"/>
      <c r="P16" s="92"/>
      <c r="Q16" s="94"/>
      <c r="R16" s="73" t="str">
        <f t="shared" si="0"/>
        <v>1</v>
      </c>
      <c r="S16" s="74" t="str">
        <f t="shared" si="1"/>
        <v>0</v>
      </c>
      <c r="T16" s="75">
        <f t="shared" si="2"/>
        <v>1</v>
      </c>
      <c r="U16" s="76">
        <f t="shared" si="3"/>
        <v>0</v>
      </c>
      <c r="V16" s="75">
        <f t="shared" si="4"/>
        <v>15</v>
      </c>
      <c r="W16" s="77">
        <f t="shared" si="4"/>
        <v>9</v>
      </c>
      <c r="X16" s="107"/>
      <c r="Y16" s="107"/>
      <c r="Z16" s="107"/>
    </row>
    <row r="17" spans="1:26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  <c r="Z17" s="107"/>
    </row>
    <row r="18" spans="1:26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1</v>
      </c>
      <c r="S18" s="84">
        <f>S11+S12+S13+S14+S15+S16+S17</f>
        <v>0</v>
      </c>
      <c r="T18" s="85">
        <f>SUM(T11:T17)</f>
        <v>1</v>
      </c>
      <c r="U18" s="76">
        <f>SUM(U11:U17)</f>
        <v>0</v>
      </c>
      <c r="V18" s="75">
        <f>SUM(V11:V17)</f>
        <v>15</v>
      </c>
      <c r="W18" s="77">
        <f>SUM(W11:W17)</f>
        <v>9</v>
      </c>
      <c r="X18" s="107"/>
      <c r="Y18" s="107"/>
      <c r="Z18" s="107"/>
    </row>
    <row r="19" spans="1:26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  <c r="Z19" s="107"/>
    </row>
    <row r="20" spans="1:26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  <c r="Z20" s="107"/>
    </row>
    <row r="21" spans="1:26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  <c r="Z21" s="107"/>
    </row>
    <row r="22" spans="1:26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  <c r="Z22" s="107"/>
    </row>
    <row r="23" spans="1:26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  <c r="Z23" s="107"/>
    </row>
    <row r="24" spans="1:26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  <c r="Z24" s="107"/>
    </row>
    <row r="25" spans="1:26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  <c r="X25" s="107"/>
      <c r="Y25" s="107"/>
      <c r="Z25" s="107"/>
    </row>
    <row r="26" spans="1:26" x14ac:dyDescent="0.25">
      <c r="A26" s="89">
        <v>6</v>
      </c>
      <c r="B26" s="89"/>
      <c r="C26" s="103"/>
      <c r="D26" s="89" t="str">
        <f t="shared" si="5"/>
        <v>1</v>
      </c>
      <c r="E26" s="89" t="b">
        <f t="shared" si="6"/>
        <v>0</v>
      </c>
      <c r="F26" s="89" t="b">
        <f t="shared" si="7"/>
        <v>0</v>
      </c>
      <c r="G26" s="89">
        <f t="shared" si="8"/>
        <v>1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7"/>
      <c r="W26" s="107"/>
      <c r="X26" s="107"/>
      <c r="Y26" s="107"/>
      <c r="Z26" s="107"/>
    </row>
    <row r="27" spans="1:26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6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6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:AA33"/>
  <sheetViews>
    <sheetView topLeftCell="A8" workbookViewId="0">
      <selection activeCell="M29" sqref="M29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7" ht="26.25" x14ac:dyDescent="0.25">
      <c r="A1" s="373" t="s">
        <v>31</v>
      </c>
      <c r="B1" s="373"/>
      <c r="C1" s="373"/>
      <c r="D1" s="373"/>
      <c r="E1" s="373"/>
      <c r="F1" s="108">
        <v>5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ht="15" customHeight="1" thickBot="1" x14ac:dyDescent="0.3">
      <c r="A3" s="40"/>
      <c r="B3" s="107"/>
      <c r="C3" s="95" t="s">
        <v>75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" customHeight="1" thickTop="1" thickBot="1" x14ac:dyDescent="0.3">
      <c r="A4" s="40"/>
      <c r="B4" s="42">
        <v>1</v>
      </c>
      <c r="C4" s="43" t="str">
        <f>IF(R19&lt;S19,H10,IF(R19&gt;S19,D10))</f>
        <v>Equipe 1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7" ht="15" customHeight="1" thickTop="1" thickBot="1" x14ac:dyDescent="0.3">
      <c r="A5" s="39"/>
      <c r="B5" s="47">
        <v>2</v>
      </c>
      <c r="C5" s="48" t="str">
        <f>IF(R19&lt;S19,D10,IF(R19&gt;S19,H10))</f>
        <v>Equipe 4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</row>
    <row r="6" spans="1:27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  <c r="Z6" s="107"/>
      <c r="AA6" s="107"/>
    </row>
    <row r="7" spans="1:27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  <c r="Z7" s="107"/>
      <c r="AA7" s="107"/>
    </row>
    <row r="8" spans="1:27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  <c r="Z8" s="107"/>
      <c r="AA8" s="107"/>
    </row>
    <row r="9" spans="1:27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  <c r="Z9" s="107"/>
      <c r="AA9" s="107"/>
    </row>
    <row r="10" spans="1:27" ht="20.100000000000001" customHeight="1" x14ac:dyDescent="0.25">
      <c r="A10" s="376"/>
      <c r="B10" s="379"/>
      <c r="C10" s="382"/>
      <c r="D10" s="395" t="str">
        <f>'R1'!C4</f>
        <v>Equipe 1</v>
      </c>
      <c r="E10" s="396"/>
      <c r="F10" s="396"/>
      <c r="G10" s="397"/>
      <c r="H10" s="402" t="str">
        <f>'R2'!C4</f>
        <v>Equipe 4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  <c r="Z10" s="107"/>
      <c r="AA10" s="107"/>
    </row>
    <row r="11" spans="1:27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  <c r="Z11" s="107"/>
      <c r="AA11" s="107"/>
    </row>
    <row r="12" spans="1:27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  <c r="Z12" s="107"/>
      <c r="AA12" s="107"/>
    </row>
    <row r="13" spans="1:27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  <c r="Z13" s="107"/>
      <c r="AA13" s="107"/>
    </row>
    <row r="14" spans="1:27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  <c r="Z14" s="107"/>
      <c r="AA14" s="107"/>
    </row>
    <row r="15" spans="1:27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  <c r="Z15" s="107"/>
      <c r="AA15" s="107"/>
    </row>
    <row r="16" spans="1:27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  <c r="Z16" s="107"/>
      <c r="AA16" s="107"/>
    </row>
    <row r="17" spans="1:27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>
        <v>15</v>
      </c>
      <c r="M17" s="93">
        <v>3</v>
      </c>
      <c r="N17" s="92"/>
      <c r="O17" s="93"/>
      <c r="P17" s="92"/>
      <c r="Q17" s="94"/>
      <c r="R17" s="73" t="str">
        <f t="shared" si="0"/>
        <v>1</v>
      </c>
      <c r="S17" s="74" t="str">
        <f t="shared" si="1"/>
        <v>0</v>
      </c>
      <c r="T17" s="75">
        <f t="shared" si="2"/>
        <v>1</v>
      </c>
      <c r="U17" s="76">
        <f t="shared" si="3"/>
        <v>0</v>
      </c>
      <c r="V17" s="75">
        <f t="shared" si="4"/>
        <v>15</v>
      </c>
      <c r="W17" s="77">
        <f t="shared" si="4"/>
        <v>3</v>
      </c>
      <c r="X17" s="107"/>
      <c r="Y17" s="107"/>
      <c r="Z17" s="107"/>
      <c r="AA17" s="107"/>
    </row>
    <row r="18" spans="1:27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1</v>
      </c>
      <c r="S18" s="84">
        <f>S11+S12+S13+S14+S15+S16+S17</f>
        <v>0</v>
      </c>
      <c r="T18" s="85">
        <f>SUM(T11:T17)</f>
        <v>1</v>
      </c>
      <c r="U18" s="76">
        <f>SUM(U11:U17)</f>
        <v>0</v>
      </c>
      <c r="V18" s="75">
        <f>SUM(V11:V17)</f>
        <v>15</v>
      </c>
      <c r="W18" s="77">
        <f>SUM(W11:W17)</f>
        <v>3</v>
      </c>
      <c r="X18" s="107"/>
      <c r="Y18" s="107"/>
      <c r="Z18" s="107"/>
      <c r="AA18" s="107"/>
    </row>
    <row r="19" spans="1:27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  <c r="Z19" s="107"/>
      <c r="AA19" s="107"/>
    </row>
    <row r="20" spans="1:27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  <c r="Z20" s="107"/>
      <c r="AA20" s="107"/>
    </row>
    <row r="21" spans="1:27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  <c r="Z21" s="107"/>
      <c r="AA21" s="107"/>
    </row>
    <row r="22" spans="1:27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  <c r="Z22" s="107"/>
      <c r="AA22" s="107"/>
    </row>
    <row r="23" spans="1:27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  <c r="Z23" s="107"/>
      <c r="AA23" s="107"/>
    </row>
    <row r="24" spans="1:27" x14ac:dyDescent="0.25">
      <c r="A24" s="89">
        <v>4</v>
      </c>
      <c r="B24" s="89"/>
      <c r="C24" s="86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86"/>
      <c r="M24" s="86"/>
      <c r="N24" s="86"/>
      <c r="O24" s="86"/>
      <c r="P24" s="86"/>
      <c r="Q24" s="90"/>
      <c r="R24" s="91"/>
      <c r="S24" s="91"/>
      <c r="T24" s="86"/>
      <c r="U24" s="86"/>
      <c r="V24" s="38"/>
      <c r="W24" s="38"/>
    </row>
    <row r="25" spans="1:27" x14ac:dyDescent="0.25">
      <c r="A25" s="89">
        <v>5</v>
      </c>
      <c r="B25" s="89"/>
      <c r="C25" s="86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38"/>
      <c r="W25" s="38"/>
    </row>
    <row r="26" spans="1:27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7" x14ac:dyDescent="0.25">
      <c r="A27" s="89">
        <v>7</v>
      </c>
      <c r="B27" s="89"/>
      <c r="C27" s="86"/>
      <c r="D27" s="89" t="str">
        <f t="shared" si="5"/>
        <v>1</v>
      </c>
      <c r="E27" s="89" t="b">
        <f t="shared" si="6"/>
        <v>0</v>
      </c>
      <c r="F27" s="89" t="b">
        <f t="shared" si="7"/>
        <v>0</v>
      </c>
      <c r="G27" s="89">
        <f t="shared" si="8"/>
        <v>1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7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7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7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1"/>
  <dimension ref="A1:Y33"/>
  <sheetViews>
    <sheetView workbookViewId="0">
      <selection activeCell="M11" sqref="M11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5" ht="26.25" x14ac:dyDescent="0.25">
      <c r="A1" s="373" t="s">
        <v>31</v>
      </c>
      <c r="B1" s="373"/>
      <c r="C1" s="373"/>
      <c r="D1" s="373"/>
      <c r="E1" s="373"/>
      <c r="F1" s="108">
        <v>6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25" ht="15" customHeight="1" thickBot="1" x14ac:dyDescent="0.3">
      <c r="A3" s="40"/>
      <c r="B3" s="107"/>
      <c r="C3" s="95" t="s">
        <v>74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thickTop="1" thickBot="1" x14ac:dyDescent="0.3">
      <c r="A4" s="40"/>
      <c r="B4" s="42">
        <v>1</v>
      </c>
      <c r="C4" s="43" t="str">
        <f>IF(R19&lt;S19,H10,IF(R19&gt;S19,D10))</f>
        <v>Equipe 7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5" ht="15" customHeight="1" thickTop="1" thickBot="1" x14ac:dyDescent="0.3">
      <c r="A5" s="39"/>
      <c r="B5" s="47">
        <v>2</v>
      </c>
      <c r="C5" s="48" t="str">
        <f>IF(R19&lt;S19,D10,IF(R19&gt;S19,H10))</f>
        <v>Equipe 5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5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</row>
    <row r="7" spans="1:25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</row>
    <row r="8" spans="1:25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</row>
    <row r="9" spans="1:25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</row>
    <row r="10" spans="1:25" ht="20.100000000000001" customHeight="1" x14ac:dyDescent="0.25">
      <c r="A10" s="376"/>
      <c r="B10" s="379"/>
      <c r="C10" s="382"/>
      <c r="D10" s="395" t="str">
        <f>'R3'!C4</f>
        <v>Equipe 5</v>
      </c>
      <c r="E10" s="396"/>
      <c r="F10" s="396"/>
      <c r="G10" s="397"/>
      <c r="H10" s="402" t="str">
        <f>'R4'!C4</f>
        <v>Equipe 7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</row>
    <row r="11" spans="1:25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>
        <v>7</v>
      </c>
      <c r="M11" s="93">
        <v>15</v>
      </c>
      <c r="N11" s="92"/>
      <c r="O11" s="93"/>
      <c r="P11" s="92"/>
      <c r="Q11" s="94"/>
      <c r="R11" s="73" t="str">
        <f t="shared" ref="R11:R17" si="0">IF(OR(T11&lt;U11),"0",IF(T11&gt;U11,"1"))</f>
        <v>0</v>
      </c>
      <c r="S11" s="74" t="str">
        <f t="shared" ref="S11:S17" si="1">IF(OR(U11&lt;T11),"0",IF(U11&gt;T11,"1"))</f>
        <v>1</v>
      </c>
      <c r="T11" s="75">
        <f t="shared" ref="T11:T17" si="2">G21</f>
        <v>0</v>
      </c>
      <c r="U11" s="76">
        <f t="shared" ref="U11:U17" si="3">K21</f>
        <v>1</v>
      </c>
      <c r="V11" s="75">
        <f t="shared" ref="V11:W17" si="4">L11+N11+P11</f>
        <v>7</v>
      </c>
      <c r="W11" s="77">
        <f t="shared" si="4"/>
        <v>15</v>
      </c>
      <c r="X11" s="107"/>
      <c r="Y11" s="107"/>
    </row>
    <row r="12" spans="1:25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</row>
    <row r="13" spans="1:25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</row>
    <row r="14" spans="1:25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</row>
    <row r="15" spans="1:25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</row>
    <row r="16" spans="1:25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</row>
    <row r="17" spans="1:25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</row>
    <row r="18" spans="1:25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0</v>
      </c>
      <c r="S18" s="84">
        <f>S11+S12+S13+S14+S15+S16+S17</f>
        <v>1</v>
      </c>
      <c r="T18" s="85">
        <f>SUM(T11:T17)</f>
        <v>0</v>
      </c>
      <c r="U18" s="76">
        <f>SUM(U11:U17)</f>
        <v>1</v>
      </c>
      <c r="V18" s="75">
        <f>SUM(V11:V17)</f>
        <v>7</v>
      </c>
      <c r="W18" s="77">
        <f>SUM(W11:W17)</f>
        <v>15</v>
      </c>
      <c r="X18" s="107"/>
      <c r="Y18" s="107"/>
    </row>
    <row r="19" spans="1:25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0</v>
      </c>
      <c r="S19" s="407" t="str">
        <f>IF(OR(S18&lt;R18),"0",IF(S18&gt;R18,"1"))</f>
        <v>1</v>
      </c>
      <c r="T19" s="103"/>
      <c r="U19" s="103"/>
      <c r="V19" s="88"/>
      <c r="W19" s="103"/>
      <c r="X19" s="107"/>
      <c r="Y19" s="107"/>
    </row>
    <row r="20" spans="1:25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</row>
    <row r="21" spans="1:25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str">
        <f>IF(M11&gt;L11,"1")</f>
        <v>1</v>
      </c>
      <c r="I21" s="89" t="b">
        <f>IF(O11&gt;N11,"1")</f>
        <v>0</v>
      </c>
      <c r="J21" s="89" t="b">
        <f>IF(Q11&gt;P11,"1")</f>
        <v>0</v>
      </c>
      <c r="K21" s="89">
        <f>H21+I21+J21</f>
        <v>1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</row>
    <row r="22" spans="1:25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</row>
    <row r="23" spans="1:25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</row>
    <row r="24" spans="1:25" x14ac:dyDescent="0.25">
      <c r="A24" s="89">
        <v>4</v>
      </c>
      <c r="B24" s="89"/>
      <c r="C24" s="86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86"/>
      <c r="M24" s="86"/>
      <c r="N24" s="86"/>
      <c r="O24" s="86"/>
      <c r="P24" s="86"/>
      <c r="Q24" s="90"/>
      <c r="R24" s="91"/>
      <c r="S24" s="91"/>
      <c r="T24" s="86"/>
      <c r="U24" s="86"/>
      <c r="V24" s="38"/>
      <c r="W24" s="38"/>
    </row>
    <row r="25" spans="1:25" x14ac:dyDescent="0.25">
      <c r="A25" s="89">
        <v>5</v>
      </c>
      <c r="B25" s="89"/>
      <c r="C25" s="86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38"/>
      <c r="W25" s="38"/>
    </row>
    <row r="26" spans="1:25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5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5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5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5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/>
  <dimension ref="A1:Z33"/>
  <sheetViews>
    <sheetView workbookViewId="0">
      <selection activeCell="M13" sqref="M13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6" ht="26.25" x14ac:dyDescent="0.25">
      <c r="A1" s="373" t="s">
        <v>31</v>
      </c>
      <c r="B1" s="373"/>
      <c r="C1" s="373"/>
      <c r="D1" s="373"/>
      <c r="E1" s="373"/>
      <c r="F1" s="108">
        <v>7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5" customHeight="1" thickBot="1" x14ac:dyDescent="0.3">
      <c r="A3" s="40"/>
      <c r="B3" s="107"/>
      <c r="C3" s="95" t="s">
        <v>82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5" customHeight="1" thickTop="1" thickBot="1" x14ac:dyDescent="0.3">
      <c r="A4" s="40"/>
      <c r="B4" s="42">
        <v>1</v>
      </c>
      <c r="C4" s="43" t="str">
        <f>IF(R19&lt;S19,H10,IF(R19&gt;S19,D10))</f>
        <v>Equipe 2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5" customHeight="1" thickTop="1" thickBot="1" x14ac:dyDescent="0.3">
      <c r="A5" s="39"/>
      <c r="B5" s="47">
        <v>2</v>
      </c>
      <c r="C5" s="48" t="str">
        <f>IF(R19&lt;S19,D10,IF(R19&gt;S19,H10))</f>
        <v>Equipe 3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  <c r="Z6" s="107"/>
    </row>
    <row r="7" spans="1:26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  <c r="Z7" s="107"/>
    </row>
    <row r="8" spans="1:26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  <c r="Z8" s="107"/>
    </row>
    <row r="9" spans="1:26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  <c r="Z9" s="107"/>
    </row>
    <row r="10" spans="1:26" ht="20.100000000000001" customHeight="1" x14ac:dyDescent="0.25">
      <c r="A10" s="376"/>
      <c r="B10" s="379"/>
      <c r="C10" s="382"/>
      <c r="D10" s="395" t="str">
        <f>'R1'!C5</f>
        <v>Equipe 2</v>
      </c>
      <c r="E10" s="396"/>
      <c r="F10" s="396"/>
      <c r="G10" s="397"/>
      <c r="H10" s="402" t="str">
        <f>'R2'!C5</f>
        <v>Equipe 3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  <c r="Z10" s="107"/>
    </row>
    <row r="11" spans="1:26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  <c r="Z11" s="107"/>
    </row>
    <row r="12" spans="1:26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  <c r="Z12" s="107"/>
    </row>
    <row r="13" spans="1:26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>
        <v>15</v>
      </c>
      <c r="M13" s="93">
        <v>5</v>
      </c>
      <c r="N13" s="92"/>
      <c r="O13" s="93"/>
      <c r="P13" s="92"/>
      <c r="Q13" s="94"/>
      <c r="R13" s="73" t="str">
        <f t="shared" si="0"/>
        <v>1</v>
      </c>
      <c r="S13" s="74" t="str">
        <f t="shared" si="1"/>
        <v>0</v>
      </c>
      <c r="T13" s="75">
        <f t="shared" si="2"/>
        <v>1</v>
      </c>
      <c r="U13" s="76">
        <f t="shared" si="3"/>
        <v>0</v>
      </c>
      <c r="V13" s="75">
        <f t="shared" si="4"/>
        <v>15</v>
      </c>
      <c r="W13" s="77">
        <f t="shared" si="4"/>
        <v>5</v>
      </c>
      <c r="X13" s="107"/>
      <c r="Y13" s="107"/>
      <c r="Z13" s="107"/>
    </row>
    <row r="14" spans="1:26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  <c r="Z14" s="107"/>
    </row>
    <row r="15" spans="1:26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/>
      <c r="M15" s="93"/>
      <c r="N15" s="92"/>
      <c r="O15" s="93"/>
      <c r="P15" s="92"/>
      <c r="Q15" s="94"/>
      <c r="R15" s="73" t="b">
        <f t="shared" si="0"/>
        <v>0</v>
      </c>
      <c r="S15" s="74" t="b">
        <f t="shared" si="1"/>
        <v>0</v>
      </c>
      <c r="T15" s="75">
        <f t="shared" si="2"/>
        <v>0</v>
      </c>
      <c r="U15" s="74">
        <f>K25</f>
        <v>0</v>
      </c>
      <c r="V15" s="75">
        <f t="shared" si="4"/>
        <v>0</v>
      </c>
      <c r="W15" s="77">
        <f t="shared" si="4"/>
        <v>0</v>
      </c>
      <c r="X15" s="107"/>
      <c r="Y15" s="107"/>
      <c r="Z15" s="107"/>
    </row>
    <row r="16" spans="1:26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  <c r="Z16" s="107"/>
    </row>
    <row r="17" spans="1:26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  <c r="Z17" s="107"/>
    </row>
    <row r="18" spans="1:26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1</v>
      </c>
      <c r="S18" s="84">
        <f>S11+S12+S13+S14+S15+S16+S17</f>
        <v>0</v>
      </c>
      <c r="T18" s="85">
        <f>SUM(T11:T17)</f>
        <v>1</v>
      </c>
      <c r="U18" s="76">
        <f>SUM(U11:U17)</f>
        <v>0</v>
      </c>
      <c r="V18" s="75">
        <f>SUM(V11:V17)</f>
        <v>15</v>
      </c>
      <c r="W18" s="77">
        <f>SUM(W11:W17)</f>
        <v>5</v>
      </c>
      <c r="X18" s="107"/>
      <c r="Y18" s="107"/>
      <c r="Z18" s="107"/>
    </row>
    <row r="19" spans="1:26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1</v>
      </c>
      <c r="S19" s="407" t="str">
        <f>IF(OR(S18&lt;R18),"0",IF(S18&gt;R18,"1"))</f>
        <v>0</v>
      </c>
      <c r="T19" s="103"/>
      <c r="U19" s="103"/>
      <c r="V19" s="88"/>
      <c r="W19" s="103"/>
      <c r="X19" s="107"/>
      <c r="Y19" s="107"/>
      <c r="Z19" s="107"/>
    </row>
    <row r="20" spans="1:26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  <c r="Z20" s="107"/>
    </row>
    <row r="21" spans="1:26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  <c r="Z21" s="107"/>
    </row>
    <row r="22" spans="1:26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  <c r="Z22" s="107"/>
    </row>
    <row r="23" spans="1:26" x14ac:dyDescent="0.25">
      <c r="A23" s="89">
        <v>3</v>
      </c>
      <c r="B23" s="89"/>
      <c r="C23" s="103"/>
      <c r="D23" s="89" t="str">
        <f t="shared" si="5"/>
        <v>1</v>
      </c>
      <c r="E23" s="89" t="b">
        <f t="shared" si="6"/>
        <v>0</v>
      </c>
      <c r="F23" s="89" t="b">
        <f t="shared" si="7"/>
        <v>0</v>
      </c>
      <c r="G23" s="89">
        <f t="shared" si="8"/>
        <v>1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  <c r="Z23" s="107"/>
    </row>
    <row r="24" spans="1:26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  <c r="Z24" s="107"/>
    </row>
    <row r="25" spans="1:26" x14ac:dyDescent="0.25">
      <c r="A25" s="89">
        <v>5</v>
      </c>
      <c r="B25" s="89"/>
      <c r="C25" s="86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b">
        <f>IF(M15&gt;L15,"1")</f>
        <v>0</v>
      </c>
      <c r="I25" s="89" t="b">
        <f t="shared" si="10"/>
        <v>0</v>
      </c>
      <c r="J25" s="89" t="b">
        <f t="shared" si="11"/>
        <v>0</v>
      </c>
      <c r="K25" s="89">
        <f t="shared" si="12"/>
        <v>0</v>
      </c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38"/>
      <c r="W25" s="38"/>
    </row>
    <row r="26" spans="1:26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6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6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6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Z33"/>
  <sheetViews>
    <sheetView workbookViewId="0">
      <selection activeCell="L15" sqref="L15"/>
    </sheetView>
  </sheetViews>
  <sheetFormatPr baseColWidth="10" defaultRowHeight="15" x14ac:dyDescent="0.25"/>
  <cols>
    <col min="1" max="2" width="3.7109375" style="32" customWidth="1"/>
    <col min="3" max="3" width="16.28515625" style="32" customWidth="1"/>
    <col min="4" max="4" width="12.28515625" style="32" customWidth="1"/>
    <col min="5" max="7" width="7" style="32" customWidth="1"/>
    <col min="8" max="8" width="12.28515625" style="32" customWidth="1"/>
    <col min="9" max="11" width="7" style="32" customWidth="1"/>
    <col min="12" max="17" width="4" style="32" customWidth="1"/>
    <col min="18" max="20" width="5.7109375" style="32" customWidth="1"/>
    <col min="21" max="21" width="5.85546875" style="32" customWidth="1"/>
    <col min="22" max="23" width="5.7109375" style="32" customWidth="1"/>
    <col min="24" max="232" width="11.42578125" style="32"/>
    <col min="233" max="235" width="7" style="32" customWidth="1"/>
    <col min="236" max="236" width="6.42578125" style="32" customWidth="1"/>
    <col min="237" max="243" width="7" style="32" customWidth="1"/>
    <col min="244" max="249" width="3.28515625" style="32" customWidth="1"/>
    <col min="250" max="251" width="5.7109375" style="32" customWidth="1"/>
    <col min="252" max="252" width="7.5703125" style="32" bestFit="1" customWidth="1"/>
    <col min="253" max="255" width="5.7109375" style="32" customWidth="1"/>
    <col min="256" max="16384" width="11.42578125" style="32"/>
  </cols>
  <sheetData>
    <row r="1" spans="1:26" ht="26.25" x14ac:dyDescent="0.25">
      <c r="A1" s="373" t="s">
        <v>31</v>
      </c>
      <c r="B1" s="373"/>
      <c r="C1" s="373"/>
      <c r="D1" s="373"/>
      <c r="E1" s="373"/>
      <c r="F1" s="108">
        <v>8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" customHeight="1" x14ac:dyDescent="0.25">
      <c r="A2" s="39"/>
      <c r="B2" s="39"/>
      <c r="C2" s="39"/>
      <c r="D2" s="39"/>
      <c r="E2" s="39"/>
      <c r="F2" s="39"/>
      <c r="G2" s="10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15" customHeight="1" thickBot="1" x14ac:dyDescent="0.3">
      <c r="A3" s="40"/>
      <c r="B3" s="107"/>
      <c r="C3" s="95" t="s">
        <v>73</v>
      </c>
      <c r="D3" s="41" t="s">
        <v>81</v>
      </c>
      <c r="E3" s="40"/>
      <c r="F3" s="40"/>
      <c r="G3" s="108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ht="15" customHeight="1" thickTop="1" thickBot="1" x14ac:dyDescent="0.3">
      <c r="A4" s="40"/>
      <c r="B4" s="42">
        <v>1</v>
      </c>
      <c r="C4" s="43" t="str">
        <f>IF(R19&lt;S19,H10,IF(R19&gt;S19,D10))</f>
        <v>Equipe 8</v>
      </c>
      <c r="D4" s="44">
        <f>IF(R18&lt;S18,S18,IF(R18&gt;S18,R18))</f>
        <v>1</v>
      </c>
      <c r="E4" s="45"/>
      <c r="F4" s="46"/>
      <c r="G4" s="10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</row>
    <row r="5" spans="1:26" ht="15" customHeight="1" thickTop="1" thickBot="1" x14ac:dyDescent="0.3">
      <c r="A5" s="39"/>
      <c r="B5" s="47">
        <v>2</v>
      </c>
      <c r="C5" s="48" t="str">
        <f>IF(R19&lt;S19,D10,IF(R19&gt;S19,H10))</f>
        <v>Equipe 6</v>
      </c>
      <c r="D5" s="48">
        <f>IF(R18&lt;S18,R18,IF(R18&gt;S18,S18))</f>
        <v>0</v>
      </c>
      <c r="E5" s="49"/>
      <c r="F5" s="50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ht="15" customHeight="1" thickTop="1" x14ac:dyDescent="0.25">
      <c r="A6" s="39"/>
      <c r="B6" s="39"/>
      <c r="C6" s="39"/>
      <c r="D6" s="107"/>
      <c r="E6" s="51"/>
      <c r="F6" s="5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387"/>
      <c r="V6" s="387"/>
      <c r="W6" s="387"/>
      <c r="X6" s="107"/>
      <c r="Y6" s="107"/>
      <c r="Z6" s="107"/>
    </row>
    <row r="7" spans="1:26" ht="21" customHeight="1" x14ac:dyDescent="0.25">
      <c r="A7" s="53"/>
      <c r="B7" s="54"/>
      <c r="C7" s="54"/>
      <c r="D7" s="386" t="s">
        <v>11</v>
      </c>
      <c r="E7" s="386"/>
      <c r="F7" s="386"/>
      <c r="G7" s="386"/>
      <c r="H7" s="388" t="s">
        <v>12</v>
      </c>
      <c r="I7" s="388"/>
      <c r="J7" s="388"/>
      <c r="K7" s="38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94"/>
      <c r="Y7" s="107"/>
      <c r="Z7" s="107"/>
    </row>
    <row r="8" spans="1:26" ht="20.100000000000001" customHeight="1" x14ac:dyDescent="0.25">
      <c r="A8" s="374" t="s">
        <v>13</v>
      </c>
      <c r="B8" s="377" t="s">
        <v>29</v>
      </c>
      <c r="C8" s="380" t="s">
        <v>14</v>
      </c>
      <c r="D8" s="55"/>
      <c r="E8" s="104"/>
      <c r="F8" s="104"/>
      <c r="G8" s="56"/>
      <c r="H8" s="398"/>
      <c r="I8" s="399"/>
      <c r="J8" s="106"/>
      <c r="K8" s="57"/>
      <c r="L8" s="401" t="s">
        <v>15</v>
      </c>
      <c r="M8" s="400"/>
      <c r="N8" s="400"/>
      <c r="O8" s="400"/>
      <c r="P8" s="400"/>
      <c r="Q8" s="400"/>
      <c r="R8" s="393" t="s">
        <v>16</v>
      </c>
      <c r="S8" s="394"/>
      <c r="T8" s="393" t="s">
        <v>17</v>
      </c>
      <c r="U8" s="400"/>
      <c r="V8" s="393" t="s">
        <v>18</v>
      </c>
      <c r="W8" s="394"/>
      <c r="X8" s="107"/>
      <c r="Y8" s="107"/>
      <c r="Z8" s="107"/>
    </row>
    <row r="9" spans="1:26" ht="20.100000000000001" customHeight="1" x14ac:dyDescent="0.25">
      <c r="A9" s="375"/>
      <c r="B9" s="378"/>
      <c r="C9" s="381"/>
      <c r="D9" s="58"/>
      <c r="E9" s="59"/>
      <c r="F9" s="59"/>
      <c r="G9" s="60"/>
      <c r="H9" s="61"/>
      <c r="I9" s="62"/>
      <c r="J9" s="62"/>
      <c r="K9" s="63"/>
      <c r="L9" s="235">
        <v>1</v>
      </c>
      <c r="M9" s="236"/>
      <c r="N9" s="236">
        <v>2</v>
      </c>
      <c r="O9" s="236"/>
      <c r="P9" s="236">
        <v>3</v>
      </c>
      <c r="Q9" s="236"/>
      <c r="R9" s="64"/>
      <c r="S9" s="65"/>
      <c r="T9" s="64"/>
      <c r="U9" s="105"/>
      <c r="V9" s="64"/>
      <c r="W9" s="65"/>
      <c r="X9" s="107"/>
      <c r="Y9" s="107"/>
      <c r="Z9" s="107"/>
    </row>
    <row r="10" spans="1:26" ht="20.100000000000001" customHeight="1" x14ac:dyDescent="0.25">
      <c r="A10" s="376"/>
      <c r="B10" s="379"/>
      <c r="C10" s="382"/>
      <c r="D10" s="395" t="str">
        <f>'R3'!C5</f>
        <v>Equipe 6</v>
      </c>
      <c r="E10" s="396"/>
      <c r="F10" s="396"/>
      <c r="G10" s="397"/>
      <c r="H10" s="402" t="str">
        <f>'R4'!C5</f>
        <v>Equipe 8</v>
      </c>
      <c r="I10" s="403"/>
      <c r="J10" s="403"/>
      <c r="K10" s="404"/>
      <c r="L10" s="66" t="s">
        <v>19</v>
      </c>
      <c r="M10" s="67" t="s">
        <v>20</v>
      </c>
      <c r="N10" s="66" t="s">
        <v>19</v>
      </c>
      <c r="O10" s="67" t="s">
        <v>20</v>
      </c>
      <c r="P10" s="66" t="s">
        <v>19</v>
      </c>
      <c r="Q10" s="68" t="s">
        <v>20</v>
      </c>
      <c r="R10" s="69" t="s">
        <v>19</v>
      </c>
      <c r="S10" s="70" t="s">
        <v>20</v>
      </c>
      <c r="T10" s="69" t="s">
        <v>19</v>
      </c>
      <c r="U10" s="71" t="s">
        <v>20</v>
      </c>
      <c r="V10" s="69" t="s">
        <v>19</v>
      </c>
      <c r="W10" s="70" t="s">
        <v>20</v>
      </c>
      <c r="X10" s="107"/>
      <c r="Y10" s="107"/>
      <c r="Z10" s="107"/>
    </row>
    <row r="11" spans="1:26" ht="30" customHeight="1" x14ac:dyDescent="0.25">
      <c r="A11" s="72">
        <v>1</v>
      </c>
      <c r="B11" s="72"/>
      <c r="C11" s="72" t="s">
        <v>21</v>
      </c>
      <c r="D11" s="390"/>
      <c r="E11" s="391"/>
      <c r="F11" s="391"/>
      <c r="G11" s="392"/>
      <c r="H11" s="390"/>
      <c r="I11" s="391"/>
      <c r="J11" s="391"/>
      <c r="K11" s="392"/>
      <c r="L11" s="92"/>
      <c r="M11" s="93"/>
      <c r="N11" s="92"/>
      <c r="O11" s="93"/>
      <c r="P11" s="92"/>
      <c r="Q11" s="94"/>
      <c r="R11" s="73" t="b">
        <f t="shared" ref="R11:R17" si="0">IF(OR(T11&lt;U11),"0",IF(T11&gt;U11,"1"))</f>
        <v>0</v>
      </c>
      <c r="S11" s="74" t="b">
        <f t="shared" ref="S11:S17" si="1">IF(OR(U11&lt;T11),"0",IF(U11&gt;T11,"1"))</f>
        <v>0</v>
      </c>
      <c r="T11" s="75">
        <f t="shared" ref="T11:T17" si="2">G21</f>
        <v>0</v>
      </c>
      <c r="U11" s="76">
        <f t="shared" ref="U11:U17" si="3">K21</f>
        <v>0</v>
      </c>
      <c r="V11" s="75">
        <f t="shared" ref="V11:W17" si="4">L11+N11+P11</f>
        <v>0</v>
      </c>
      <c r="W11" s="77">
        <f t="shared" si="4"/>
        <v>0</v>
      </c>
      <c r="X11" s="107"/>
      <c r="Y11" s="107"/>
      <c r="Z11" s="107"/>
    </row>
    <row r="12" spans="1:26" ht="30" customHeight="1" x14ac:dyDescent="0.25">
      <c r="A12" s="78">
        <v>2</v>
      </c>
      <c r="B12" s="78"/>
      <c r="C12" s="78" t="s">
        <v>22</v>
      </c>
      <c r="D12" s="383"/>
      <c r="E12" s="384"/>
      <c r="F12" s="384"/>
      <c r="G12" s="385"/>
      <c r="H12" s="383"/>
      <c r="I12" s="384"/>
      <c r="J12" s="384"/>
      <c r="K12" s="385"/>
      <c r="L12" s="191"/>
      <c r="M12" s="192"/>
      <c r="N12" s="191"/>
      <c r="O12" s="192"/>
      <c r="P12" s="191"/>
      <c r="Q12" s="193"/>
      <c r="R12" s="79"/>
      <c r="S12" s="79"/>
      <c r="T12" s="80"/>
      <c r="U12" s="81"/>
      <c r="V12" s="80"/>
      <c r="W12" s="82"/>
      <c r="X12" s="107"/>
      <c r="Y12" s="107"/>
      <c r="Z12" s="107"/>
    </row>
    <row r="13" spans="1:26" ht="30" customHeight="1" x14ac:dyDescent="0.25">
      <c r="A13" s="72">
        <v>3</v>
      </c>
      <c r="B13" s="72"/>
      <c r="C13" s="72" t="s">
        <v>23</v>
      </c>
      <c r="D13" s="390"/>
      <c r="E13" s="391"/>
      <c r="F13" s="391"/>
      <c r="G13" s="392"/>
      <c r="H13" s="390"/>
      <c r="I13" s="391"/>
      <c r="J13" s="391"/>
      <c r="K13" s="392"/>
      <c r="L13" s="92"/>
      <c r="M13" s="93"/>
      <c r="N13" s="92"/>
      <c r="O13" s="93"/>
      <c r="P13" s="92"/>
      <c r="Q13" s="94"/>
      <c r="R13" s="73" t="b">
        <f t="shared" si="0"/>
        <v>0</v>
      </c>
      <c r="S13" s="74" t="b">
        <f t="shared" si="1"/>
        <v>0</v>
      </c>
      <c r="T13" s="75">
        <f t="shared" si="2"/>
        <v>0</v>
      </c>
      <c r="U13" s="76">
        <f t="shared" si="3"/>
        <v>0</v>
      </c>
      <c r="V13" s="75">
        <f t="shared" si="4"/>
        <v>0</v>
      </c>
      <c r="W13" s="77">
        <f t="shared" si="4"/>
        <v>0</v>
      </c>
      <c r="X13" s="107"/>
      <c r="Y13" s="107"/>
      <c r="Z13" s="107"/>
    </row>
    <row r="14" spans="1:26" ht="30" customHeight="1" x14ac:dyDescent="0.25">
      <c r="A14" s="78">
        <v>4</v>
      </c>
      <c r="B14" s="78"/>
      <c r="C14" s="78" t="s">
        <v>24</v>
      </c>
      <c r="D14" s="383"/>
      <c r="E14" s="384"/>
      <c r="F14" s="384"/>
      <c r="G14" s="385"/>
      <c r="H14" s="383"/>
      <c r="I14" s="384"/>
      <c r="J14" s="384"/>
      <c r="K14" s="385"/>
      <c r="L14" s="191"/>
      <c r="M14" s="192"/>
      <c r="N14" s="191"/>
      <c r="O14" s="192"/>
      <c r="P14" s="191"/>
      <c r="Q14" s="193"/>
      <c r="R14" s="79"/>
      <c r="S14" s="79"/>
      <c r="T14" s="80"/>
      <c r="U14" s="81"/>
      <c r="V14" s="80"/>
      <c r="W14" s="82"/>
      <c r="X14" s="107"/>
      <c r="Y14" s="107"/>
      <c r="Z14" s="107"/>
    </row>
    <row r="15" spans="1:26" ht="30" customHeight="1" x14ac:dyDescent="0.25">
      <c r="A15" s="72">
        <v>5</v>
      </c>
      <c r="B15" s="72"/>
      <c r="C15" s="72" t="s">
        <v>25</v>
      </c>
      <c r="D15" s="390"/>
      <c r="E15" s="391"/>
      <c r="F15" s="391"/>
      <c r="G15" s="392"/>
      <c r="H15" s="390"/>
      <c r="I15" s="391"/>
      <c r="J15" s="391"/>
      <c r="K15" s="392"/>
      <c r="L15" s="92">
        <v>9</v>
      </c>
      <c r="M15" s="93">
        <v>15</v>
      </c>
      <c r="N15" s="92"/>
      <c r="O15" s="93"/>
      <c r="P15" s="92"/>
      <c r="Q15" s="94"/>
      <c r="R15" s="73" t="str">
        <f t="shared" si="0"/>
        <v>0</v>
      </c>
      <c r="S15" s="74" t="str">
        <f t="shared" si="1"/>
        <v>1</v>
      </c>
      <c r="T15" s="75">
        <f t="shared" si="2"/>
        <v>0</v>
      </c>
      <c r="U15" s="74">
        <f>K25</f>
        <v>1</v>
      </c>
      <c r="V15" s="75">
        <f t="shared" si="4"/>
        <v>9</v>
      </c>
      <c r="W15" s="77">
        <f t="shared" si="4"/>
        <v>15</v>
      </c>
      <c r="X15" s="107"/>
      <c r="Y15" s="107"/>
      <c r="Z15" s="107"/>
    </row>
    <row r="16" spans="1:26" ht="30" customHeight="1" x14ac:dyDescent="0.25">
      <c r="A16" s="72">
        <v>6</v>
      </c>
      <c r="B16" s="72"/>
      <c r="C16" s="72" t="s">
        <v>26</v>
      </c>
      <c r="D16" s="390"/>
      <c r="E16" s="391"/>
      <c r="F16" s="391"/>
      <c r="G16" s="392"/>
      <c r="H16" s="390"/>
      <c r="I16" s="391"/>
      <c r="J16" s="391"/>
      <c r="K16" s="392"/>
      <c r="L16" s="92"/>
      <c r="M16" s="93"/>
      <c r="N16" s="92"/>
      <c r="O16" s="93"/>
      <c r="P16" s="92"/>
      <c r="Q16" s="94"/>
      <c r="R16" s="73" t="b">
        <f t="shared" si="0"/>
        <v>0</v>
      </c>
      <c r="S16" s="74" t="b">
        <f t="shared" si="1"/>
        <v>0</v>
      </c>
      <c r="T16" s="75">
        <f t="shared" si="2"/>
        <v>0</v>
      </c>
      <c r="U16" s="76">
        <f t="shared" si="3"/>
        <v>0</v>
      </c>
      <c r="V16" s="75">
        <f t="shared" si="4"/>
        <v>0</v>
      </c>
      <c r="W16" s="77">
        <f t="shared" si="4"/>
        <v>0</v>
      </c>
      <c r="X16" s="107"/>
      <c r="Y16" s="107"/>
      <c r="Z16" s="107"/>
    </row>
    <row r="17" spans="1:26" ht="30" customHeight="1" x14ac:dyDescent="0.25">
      <c r="A17" s="72">
        <v>7</v>
      </c>
      <c r="B17" s="72"/>
      <c r="C17" s="72" t="s">
        <v>27</v>
      </c>
      <c r="D17" s="390"/>
      <c r="E17" s="391"/>
      <c r="F17" s="391"/>
      <c r="G17" s="392"/>
      <c r="H17" s="390"/>
      <c r="I17" s="391"/>
      <c r="J17" s="391"/>
      <c r="K17" s="392"/>
      <c r="L17" s="92"/>
      <c r="M17" s="93"/>
      <c r="N17" s="92"/>
      <c r="O17" s="93"/>
      <c r="P17" s="92"/>
      <c r="Q17" s="94"/>
      <c r="R17" s="73" t="b">
        <f t="shared" si="0"/>
        <v>0</v>
      </c>
      <c r="S17" s="74" t="b">
        <f t="shared" si="1"/>
        <v>0</v>
      </c>
      <c r="T17" s="75">
        <f t="shared" si="2"/>
        <v>0</v>
      </c>
      <c r="U17" s="76">
        <f t="shared" si="3"/>
        <v>0</v>
      </c>
      <c r="V17" s="75">
        <f t="shared" si="4"/>
        <v>0</v>
      </c>
      <c r="W17" s="77">
        <f t="shared" si="4"/>
        <v>0</v>
      </c>
      <c r="X17" s="107"/>
      <c r="Y17" s="107"/>
      <c r="Z17" s="107"/>
    </row>
    <row r="18" spans="1:26" ht="24.95" customHeight="1" x14ac:dyDescent="0.25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00" t="s">
        <v>28</v>
      </c>
      <c r="Q18" s="400"/>
      <c r="R18" s="83">
        <f>R11+R12+R13+R14+R15+R16+R17</f>
        <v>0</v>
      </c>
      <c r="S18" s="84">
        <f>S11+S12+S13+S14+S15+S16+S17</f>
        <v>1</v>
      </c>
      <c r="T18" s="85">
        <f>SUM(T11:T17)</f>
        <v>0</v>
      </c>
      <c r="U18" s="76">
        <f>SUM(U11:U17)</f>
        <v>1</v>
      </c>
      <c r="V18" s="75">
        <f>SUM(V11:V17)</f>
        <v>9</v>
      </c>
      <c r="W18" s="77">
        <f>SUM(W11:W17)</f>
        <v>15</v>
      </c>
      <c r="X18" s="107"/>
      <c r="Y18" s="107"/>
      <c r="Z18" s="107"/>
    </row>
    <row r="19" spans="1:26" x14ac:dyDescent="0.25">
      <c r="A19" s="107"/>
      <c r="B19" s="107"/>
      <c r="C19" s="35"/>
      <c r="D19" s="103"/>
      <c r="E19" s="409"/>
      <c r="F19" s="409"/>
      <c r="G19" s="409"/>
      <c r="H19" s="409"/>
      <c r="I19" s="87"/>
      <c r="J19" s="87"/>
      <c r="K19" s="87"/>
      <c r="L19" s="103"/>
      <c r="M19" s="107"/>
      <c r="N19" s="107"/>
      <c r="O19" s="406" t="s">
        <v>30</v>
      </c>
      <c r="P19" s="406"/>
      <c r="Q19" s="406"/>
      <c r="R19" s="410" t="str">
        <f>IF(OR(R18&lt;S18),"0",IF(R18&gt;S18,"1"))</f>
        <v>0</v>
      </c>
      <c r="S19" s="407" t="str">
        <f>IF(OR(S18&lt;R18),"0",IF(S18&gt;R18,"1"))</f>
        <v>1</v>
      </c>
      <c r="T19" s="103"/>
      <c r="U19" s="103"/>
      <c r="V19" s="88"/>
      <c r="W19" s="103"/>
      <c r="X19" s="107"/>
      <c r="Y19" s="107"/>
      <c r="Z19" s="107"/>
    </row>
    <row r="20" spans="1:26" x14ac:dyDescent="0.25">
      <c r="A20" s="107"/>
      <c r="B20" s="107"/>
      <c r="C20" s="35"/>
      <c r="D20" s="103"/>
      <c r="E20" s="409"/>
      <c r="F20" s="409"/>
      <c r="G20" s="409"/>
      <c r="H20" s="409"/>
      <c r="I20" s="103"/>
      <c r="J20" s="103"/>
      <c r="K20" s="103"/>
      <c r="L20" s="103"/>
      <c r="M20" s="107"/>
      <c r="N20" s="107"/>
      <c r="O20" s="406"/>
      <c r="P20" s="406"/>
      <c r="Q20" s="406"/>
      <c r="R20" s="411"/>
      <c r="S20" s="408"/>
      <c r="T20" s="103"/>
      <c r="U20" s="34"/>
      <c r="V20" s="103"/>
      <c r="W20" s="103"/>
      <c r="X20" s="107"/>
      <c r="Y20" s="107"/>
      <c r="Z20" s="107"/>
    </row>
    <row r="21" spans="1:26" x14ac:dyDescent="0.25">
      <c r="A21" s="89">
        <v>1</v>
      </c>
      <c r="B21" s="89"/>
      <c r="C21" s="103"/>
      <c r="D21" s="89" t="b">
        <f t="shared" ref="D21:D27" si="5">IF(L11&gt;M11,"1")</f>
        <v>0</v>
      </c>
      <c r="E21" s="89" t="b">
        <f t="shared" ref="E21:E27" si="6">IF(N11&gt;O11,"1")</f>
        <v>0</v>
      </c>
      <c r="F21" s="89" t="b">
        <f t="shared" ref="F21:F27" si="7">IF(P11&gt;Q11,"1")</f>
        <v>0</v>
      </c>
      <c r="G21" s="89">
        <f>D21+E21+F21</f>
        <v>0</v>
      </c>
      <c r="H21" s="89" t="b">
        <f>IF(M11&gt;L11,"1")</f>
        <v>0</v>
      </c>
      <c r="I21" s="89" t="b">
        <f>IF(O11&gt;N11,"1")</f>
        <v>0</v>
      </c>
      <c r="J21" s="89" t="b">
        <f>IF(Q11&gt;P11,"1")</f>
        <v>0</v>
      </c>
      <c r="K21" s="89">
        <f>H21+I21+J21</f>
        <v>0</v>
      </c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7"/>
      <c r="Y21" s="107"/>
      <c r="Z21" s="107"/>
    </row>
    <row r="22" spans="1:26" x14ac:dyDescent="0.25">
      <c r="A22" s="89">
        <v>2</v>
      </c>
      <c r="B22" s="89"/>
      <c r="C22" s="103"/>
      <c r="D22" s="89" t="b">
        <f t="shared" si="5"/>
        <v>0</v>
      </c>
      <c r="E22" s="89" t="b">
        <f t="shared" si="6"/>
        <v>0</v>
      </c>
      <c r="F22" s="89" t="b">
        <f t="shared" si="7"/>
        <v>0</v>
      </c>
      <c r="G22" s="89">
        <f t="shared" ref="G22:G27" si="8">D22+E22+F22</f>
        <v>0</v>
      </c>
      <c r="H22" s="89" t="b">
        <f t="shared" ref="H22:H27" si="9">IF(M12&gt;L12,"1")</f>
        <v>0</v>
      </c>
      <c r="I22" s="89" t="b">
        <f t="shared" ref="I22:I27" si="10">IF(O12&gt;N12,"1")</f>
        <v>0</v>
      </c>
      <c r="J22" s="89" t="b">
        <f t="shared" ref="J22:J27" si="11">IF(Q12&gt;P12,"1")</f>
        <v>0</v>
      </c>
      <c r="K22" s="89">
        <f t="shared" ref="K22:K27" si="12">H22+I22+J22</f>
        <v>0</v>
      </c>
      <c r="L22" s="103"/>
      <c r="M22" s="103"/>
      <c r="N22" s="103"/>
      <c r="O22" s="103"/>
      <c r="P22" s="103"/>
      <c r="Q22" s="405"/>
      <c r="R22" s="405"/>
      <c r="S22" s="405"/>
      <c r="T22" s="405"/>
      <c r="U22" s="405"/>
      <c r="V22" s="107"/>
      <c r="W22" s="107"/>
      <c r="X22" s="107"/>
      <c r="Y22" s="107"/>
      <c r="Z22" s="107"/>
    </row>
    <row r="23" spans="1:26" x14ac:dyDescent="0.25">
      <c r="A23" s="89">
        <v>3</v>
      </c>
      <c r="B23" s="89"/>
      <c r="C23" s="103"/>
      <c r="D23" s="89" t="b">
        <f t="shared" si="5"/>
        <v>0</v>
      </c>
      <c r="E23" s="89" t="b">
        <f t="shared" si="6"/>
        <v>0</v>
      </c>
      <c r="F23" s="89" t="b">
        <f t="shared" si="7"/>
        <v>0</v>
      </c>
      <c r="G23" s="89">
        <f t="shared" si="8"/>
        <v>0</v>
      </c>
      <c r="H23" s="89" t="b">
        <f t="shared" si="9"/>
        <v>0</v>
      </c>
      <c r="I23" s="89" t="b">
        <f t="shared" si="10"/>
        <v>0</v>
      </c>
      <c r="J23" s="89" t="b">
        <f t="shared" si="11"/>
        <v>0</v>
      </c>
      <c r="K23" s="89">
        <f t="shared" si="12"/>
        <v>0</v>
      </c>
      <c r="L23" s="103"/>
      <c r="M23" s="103"/>
      <c r="N23" s="103"/>
      <c r="O23" s="103"/>
      <c r="P23" s="103"/>
      <c r="Q23" s="90"/>
      <c r="R23" s="90"/>
      <c r="S23" s="90"/>
      <c r="T23" s="103"/>
      <c r="U23" s="103"/>
      <c r="V23" s="107"/>
      <c r="W23" s="107"/>
      <c r="X23" s="107"/>
      <c r="Y23" s="107"/>
      <c r="Z23" s="107"/>
    </row>
    <row r="24" spans="1:26" x14ac:dyDescent="0.25">
      <c r="A24" s="89">
        <v>4</v>
      </c>
      <c r="B24" s="89"/>
      <c r="C24" s="103"/>
      <c r="D24" s="89" t="b">
        <f t="shared" si="5"/>
        <v>0</v>
      </c>
      <c r="E24" s="89" t="b">
        <f t="shared" si="6"/>
        <v>0</v>
      </c>
      <c r="F24" s="89" t="b">
        <f t="shared" si="7"/>
        <v>0</v>
      </c>
      <c r="G24" s="89">
        <f t="shared" si="8"/>
        <v>0</v>
      </c>
      <c r="H24" s="89" t="b">
        <f t="shared" si="9"/>
        <v>0</v>
      </c>
      <c r="I24" s="89" t="b">
        <f t="shared" si="10"/>
        <v>0</v>
      </c>
      <c r="J24" s="89" t="b">
        <f t="shared" si="11"/>
        <v>0</v>
      </c>
      <c r="K24" s="89">
        <f t="shared" si="12"/>
        <v>0</v>
      </c>
      <c r="L24" s="103"/>
      <c r="M24" s="103"/>
      <c r="N24" s="103"/>
      <c r="O24" s="103"/>
      <c r="P24" s="103"/>
      <c r="Q24" s="90"/>
      <c r="R24" s="91"/>
      <c r="S24" s="91"/>
      <c r="T24" s="103"/>
      <c r="U24" s="103"/>
      <c r="V24" s="107"/>
      <c r="W24" s="107"/>
      <c r="X24" s="107"/>
      <c r="Y24" s="107"/>
      <c r="Z24" s="107"/>
    </row>
    <row r="25" spans="1:26" x14ac:dyDescent="0.25">
      <c r="A25" s="89">
        <v>5</v>
      </c>
      <c r="B25" s="89"/>
      <c r="C25" s="103"/>
      <c r="D25" s="89" t="b">
        <f t="shared" si="5"/>
        <v>0</v>
      </c>
      <c r="E25" s="89" t="b">
        <f t="shared" si="6"/>
        <v>0</v>
      </c>
      <c r="F25" s="89" t="b">
        <f>IF(P15&gt;Q15,"1")</f>
        <v>0</v>
      </c>
      <c r="G25" s="89">
        <f t="shared" si="8"/>
        <v>0</v>
      </c>
      <c r="H25" s="89" t="str">
        <f>IF(M15&gt;L15,"1")</f>
        <v>1</v>
      </c>
      <c r="I25" s="89" t="b">
        <f t="shared" si="10"/>
        <v>0</v>
      </c>
      <c r="J25" s="89" t="b">
        <f t="shared" si="11"/>
        <v>0</v>
      </c>
      <c r="K25" s="89">
        <f t="shared" si="12"/>
        <v>1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7"/>
      <c r="W25" s="107"/>
      <c r="X25" s="107"/>
      <c r="Y25" s="107"/>
      <c r="Z25" s="107"/>
    </row>
    <row r="26" spans="1:26" x14ac:dyDescent="0.25">
      <c r="A26" s="89">
        <v>6</v>
      </c>
      <c r="B26" s="89"/>
      <c r="C26" s="86"/>
      <c r="D26" s="89" t="b">
        <f t="shared" si="5"/>
        <v>0</v>
      </c>
      <c r="E26" s="89" t="b">
        <f t="shared" si="6"/>
        <v>0</v>
      </c>
      <c r="F26" s="89" t="b">
        <f t="shared" si="7"/>
        <v>0</v>
      </c>
      <c r="G26" s="89">
        <f t="shared" si="8"/>
        <v>0</v>
      </c>
      <c r="H26" s="89" t="b">
        <f t="shared" si="9"/>
        <v>0</v>
      </c>
      <c r="I26" s="89" t="b">
        <f t="shared" si="10"/>
        <v>0</v>
      </c>
      <c r="J26" s="89" t="b">
        <f t="shared" si="11"/>
        <v>0</v>
      </c>
      <c r="K26" s="89">
        <f t="shared" si="12"/>
        <v>0</v>
      </c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38"/>
      <c r="W26" s="38"/>
    </row>
    <row r="27" spans="1:26" x14ac:dyDescent="0.25">
      <c r="A27" s="89">
        <v>7</v>
      </c>
      <c r="B27" s="89"/>
      <c r="C27" s="86"/>
      <c r="D27" s="89" t="b">
        <f t="shared" si="5"/>
        <v>0</v>
      </c>
      <c r="E27" s="89" t="b">
        <f t="shared" si="6"/>
        <v>0</v>
      </c>
      <c r="F27" s="89" t="b">
        <f t="shared" si="7"/>
        <v>0</v>
      </c>
      <c r="G27" s="89">
        <f t="shared" si="8"/>
        <v>0</v>
      </c>
      <c r="H27" s="89" t="b">
        <f t="shared" si="9"/>
        <v>0</v>
      </c>
      <c r="I27" s="89" t="b">
        <f t="shared" si="10"/>
        <v>0</v>
      </c>
      <c r="J27" s="89" t="b">
        <f t="shared" si="11"/>
        <v>0</v>
      </c>
      <c r="K27" s="89">
        <f t="shared" si="12"/>
        <v>0</v>
      </c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38"/>
      <c r="W27" s="38"/>
    </row>
    <row r="28" spans="1:26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38"/>
      <c r="W28" s="38"/>
    </row>
    <row r="29" spans="1:26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6"/>
      <c r="W29" s="16"/>
    </row>
    <row r="30" spans="1:26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16"/>
      <c r="W30" s="16"/>
    </row>
    <row r="31" spans="1:2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sheetProtection sheet="1" objects="1" scenarios="1" selectLockedCells="1"/>
  <mergeCells count="40">
    <mergeCell ref="A1:E1"/>
    <mergeCell ref="U6:W6"/>
    <mergeCell ref="D7:G7"/>
    <mergeCell ref="H7:K7"/>
    <mergeCell ref="A8:A10"/>
    <mergeCell ref="B8:B10"/>
    <mergeCell ref="C8:C10"/>
    <mergeCell ref="H8:I8"/>
    <mergeCell ref="L8:Q8"/>
    <mergeCell ref="R8:S8"/>
    <mergeCell ref="T8:U8"/>
    <mergeCell ref="V8:W8"/>
    <mergeCell ref="L9:M9"/>
    <mergeCell ref="N9:O9"/>
    <mergeCell ref="P9:Q9"/>
    <mergeCell ref="D11:G11"/>
    <mergeCell ref="H11:K11"/>
    <mergeCell ref="D12:G12"/>
    <mergeCell ref="H12:K12"/>
    <mergeCell ref="D10:G10"/>
    <mergeCell ref="H10:K10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P18:Q18"/>
    <mergeCell ref="Q22:U22"/>
    <mergeCell ref="E19:F19"/>
    <mergeCell ref="G19:H19"/>
    <mergeCell ref="O19:Q20"/>
    <mergeCell ref="R19:R20"/>
    <mergeCell ref="S19:S20"/>
    <mergeCell ref="E20:F20"/>
    <mergeCell ref="G20:H20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Propriétés standard</tns:defaultPropertyEditorNamespace>
</tns:customPropertyEditors>
</file>

<file path=customXml/itemProps1.xml><?xml version="1.0" encoding="utf-8"?>
<ds:datastoreItem xmlns:ds="http://schemas.openxmlformats.org/officeDocument/2006/customXml" ds:itemID="{EA440AB9-35FA-4C56-869C-F42F79CD94C2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Depart tableau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Résultat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Anaëlle</dc:creator>
  <cp:lastModifiedBy>TISSOT</cp:lastModifiedBy>
  <cp:lastPrinted>2016-04-23T07:49:05Z</cp:lastPrinted>
  <dcterms:created xsi:type="dcterms:W3CDTF">2014-06-06T18:57:41Z</dcterms:created>
  <dcterms:modified xsi:type="dcterms:W3CDTF">2019-02-10T22:43:43Z</dcterms:modified>
</cp:coreProperties>
</file>