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ge\Desktop\"/>
    </mc:Choice>
  </mc:AlternateContent>
  <bookViews>
    <workbookView xWindow="-120" yWindow="-120" windowWidth="29040" windowHeight="15840" activeTab="2"/>
  </bookViews>
  <sheets>
    <sheet name="Habits" sheetId="3" r:id="rId1"/>
    <sheet name="Cours OACP 2015" sheetId="5" r:id="rId2"/>
    <sheet name="Cours OACP 2016" sheetId="6" r:id="rId3"/>
  </sheets>
  <definedNames>
    <definedName name="_xlnm._FilterDatabase" localSheetId="2" hidden="1">'Cours OACP 2016'!$A$2:$BB$2</definedName>
    <definedName name="_xlnm._FilterDatabase" localSheetId="0" hidden="1">Habits!$A$1:$GO$1</definedName>
    <definedName name="Lst_Dates">Tb_OACP_2016[[#Headers],[12.01.2015]:[ 30.03.2019]]</definedName>
  </definedNames>
  <calcPr calcId="152511"/>
</workbook>
</file>

<file path=xl/calcChain.xml><?xml version="1.0" encoding="utf-8"?>
<calcChain xmlns="http://schemas.openxmlformats.org/spreadsheetml/2006/main">
  <c r="H3" i="6" l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G1" i="6" l="1"/>
  <c r="BC98" i="6"/>
  <c r="BD98" i="6"/>
  <c r="BE98" i="6"/>
  <c r="BF98" i="6"/>
  <c r="BG98" i="6"/>
  <c r="BH98" i="6"/>
  <c r="BI98" i="6"/>
  <c r="BJ98" i="6"/>
  <c r="BK98" i="6"/>
  <c r="BL98" i="6"/>
  <c r="AK98" i="6"/>
  <c r="AL98" i="6"/>
  <c r="AM98" i="6"/>
  <c r="AN98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O98" i="6"/>
  <c r="U98" i="6"/>
  <c r="AD98" i="6"/>
  <c r="AB98" i="6"/>
  <c r="Q98" i="6"/>
  <c r="T98" i="6"/>
  <c r="X98" i="6"/>
  <c r="S98" i="6"/>
  <c r="AE98" i="6"/>
  <c r="Y98" i="6"/>
  <c r="V98" i="6"/>
  <c r="AC98" i="6"/>
  <c r="AF98" i="6"/>
  <c r="AA98" i="6"/>
  <c r="AI98" i="6"/>
  <c r="R98" i="6"/>
  <c r="Z98" i="6"/>
  <c r="W98" i="6"/>
  <c r="P98" i="6"/>
  <c r="AG98" i="6"/>
  <c r="AJ98" i="6"/>
  <c r="AH98" i="6"/>
  <c r="N98" i="6" l="1"/>
  <c r="X2" i="5"/>
  <c r="W2" i="5"/>
  <c r="L122" i="5"/>
  <c r="L123" i="5"/>
  <c r="L127" i="5"/>
  <c r="L126" i="5"/>
  <c r="L125" i="5"/>
  <c r="L124" i="5"/>
  <c r="L121" i="5" l="1"/>
  <c r="L47" i="5"/>
  <c r="L6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R2" i="5"/>
  <c r="S2" i="5"/>
  <c r="T2" i="5"/>
  <c r="U2" i="5"/>
  <c r="V2" i="5"/>
  <c r="Q2" i="5"/>
  <c r="L2" i="5" l="1"/>
  <c r="L128" i="5" s="1"/>
</calcChain>
</file>

<file path=xl/sharedStrings.xml><?xml version="1.0" encoding="utf-8"?>
<sst xmlns="http://schemas.openxmlformats.org/spreadsheetml/2006/main" count="1854" uniqueCount="763">
  <si>
    <t>sa_numero</t>
  </si>
  <si>
    <t>sa_adresse</t>
  </si>
  <si>
    <t>sa_nom</t>
  </si>
  <si>
    <t>sa_prenom</t>
  </si>
  <si>
    <t>sa_rue_1</t>
  </si>
  <si>
    <t>sa_rue_2</t>
  </si>
  <si>
    <t>sa_npa</t>
  </si>
  <si>
    <t>sa_ville</t>
  </si>
  <si>
    <t>ALMEIDA FERREIRA</t>
  </si>
  <si>
    <t>Pedro Nuno</t>
  </si>
  <si>
    <t/>
  </si>
  <si>
    <t>Pl. Tunnel 16 a</t>
  </si>
  <si>
    <t>1005</t>
  </si>
  <si>
    <t>Lausanne</t>
  </si>
  <si>
    <t>756.1780.8404.99</t>
  </si>
  <si>
    <t>1018</t>
  </si>
  <si>
    <t>ALVES</t>
  </si>
  <si>
    <t>Antonio</t>
  </si>
  <si>
    <t>Ch. du Croset 1C</t>
  </si>
  <si>
    <t>1024</t>
  </si>
  <si>
    <t>Ecublens (VD)</t>
  </si>
  <si>
    <t>756.7521.5695.51</t>
  </si>
  <si>
    <t>AMORIM</t>
  </si>
  <si>
    <t>Paulo</t>
  </si>
  <si>
    <t>Ch. Messidor 4</t>
  </si>
  <si>
    <t>1006</t>
  </si>
  <si>
    <t>756.0603.5618.94</t>
  </si>
  <si>
    <t>Rui</t>
  </si>
  <si>
    <t>A.-Fauquez 26</t>
  </si>
  <si>
    <t>756.3258.6707.20</t>
  </si>
  <si>
    <t>BASTIAN</t>
  </si>
  <si>
    <t>Jérôme</t>
  </si>
  <si>
    <t>Rte du Moulin 2</t>
  </si>
  <si>
    <t>1058</t>
  </si>
  <si>
    <t>Villars-Tiercelin</t>
  </si>
  <si>
    <t>756.8524.0683.24</t>
  </si>
  <si>
    <t>BERNARD</t>
  </si>
  <si>
    <t>Georges</t>
  </si>
  <si>
    <t>Roche 14</t>
  </si>
  <si>
    <t>1020</t>
  </si>
  <si>
    <t>Renens (VD)</t>
  </si>
  <si>
    <t>756.2504.8713.31</t>
  </si>
  <si>
    <t>BORGES Ribeiro</t>
  </si>
  <si>
    <t>Carlos</t>
  </si>
  <si>
    <t>Av. Ed.-Payot 2</t>
  </si>
  <si>
    <t>756.4340.3419.79</t>
  </si>
  <si>
    <t>BROCARD</t>
  </si>
  <si>
    <t>Claude</t>
  </si>
  <si>
    <t>Ch. de la Vaux 30</t>
  </si>
  <si>
    <t>1303</t>
  </si>
  <si>
    <t>Penthaz</t>
  </si>
  <si>
    <t>756.8304.8153.39</t>
  </si>
  <si>
    <t>BRUGGER</t>
  </si>
  <si>
    <t>Steven</t>
  </si>
  <si>
    <t>Rue du Jura 34</t>
  </si>
  <si>
    <t>1373</t>
  </si>
  <si>
    <t>Chavornay</t>
  </si>
  <si>
    <t>756.7073.0697.90</t>
  </si>
  <si>
    <t>BRUHWILER</t>
  </si>
  <si>
    <t>Nicolas</t>
  </si>
  <si>
    <t>Rte de la Combe 27</t>
  </si>
  <si>
    <t>1037</t>
  </si>
  <si>
    <t>Etagnières</t>
  </si>
  <si>
    <t>756.1786.0170.62</t>
  </si>
  <si>
    <t>1004</t>
  </si>
  <si>
    <t>1400</t>
  </si>
  <si>
    <t>Yverdon-les-Bains</t>
  </si>
  <si>
    <t>CHARRUA</t>
  </si>
  <si>
    <t>Caetano Joaquim Pedro</t>
  </si>
  <si>
    <t>Valmont 5</t>
  </si>
  <si>
    <t>1010</t>
  </si>
  <si>
    <t>756.6383.7745.30</t>
  </si>
  <si>
    <t>Daniel</t>
  </si>
  <si>
    <t>DA COSTA Chaves</t>
  </si>
  <si>
    <t>Celso</t>
  </si>
  <si>
    <t>Ch. de la Covattanaz 4</t>
  </si>
  <si>
    <t>1032</t>
  </si>
  <si>
    <t>Romanel-s-Lausanne</t>
  </si>
  <si>
    <t>756.4916.7024.56</t>
  </si>
  <si>
    <t>DA CRUZ SILVA</t>
  </si>
  <si>
    <t>Juan Carlos</t>
  </si>
  <si>
    <t>Ch. Pré-de-la-Vigne 62</t>
  </si>
  <si>
    <t>1468</t>
  </si>
  <si>
    <t>Cheyres</t>
  </si>
  <si>
    <t>756.8094.8058.48</t>
  </si>
  <si>
    <t>DA FONSECA</t>
  </si>
  <si>
    <t>Victor Manuel</t>
  </si>
  <si>
    <t>Châtelard 1</t>
  </si>
  <si>
    <t>1436</t>
  </si>
  <si>
    <t>Treycovagnes</t>
  </si>
  <si>
    <t>756.0501.0171.65</t>
  </si>
  <si>
    <t>DA SILVA ANICIETO</t>
  </si>
  <si>
    <t>Antonio José</t>
  </si>
  <si>
    <t>Poste 29</t>
  </si>
  <si>
    <t>756.6531.6117.79</t>
  </si>
  <si>
    <t>DE PINA</t>
  </si>
  <si>
    <t>José Carlos</t>
  </si>
  <si>
    <t>Ch. de Taudez 9</t>
  </si>
  <si>
    <t>1028</t>
  </si>
  <si>
    <t>Préverenges</t>
  </si>
  <si>
    <t>756.9805.9812.02</t>
  </si>
  <si>
    <t>DIAS</t>
  </si>
  <si>
    <t>José</t>
  </si>
  <si>
    <t>Rte Marcolet 25</t>
  </si>
  <si>
    <t>1023</t>
  </si>
  <si>
    <t>Crissier</t>
  </si>
  <si>
    <t>756.6010.0095.16</t>
  </si>
  <si>
    <t>ENGIN</t>
  </si>
  <si>
    <t>Ferhat</t>
  </si>
  <si>
    <t>Rue de Montagny 27</t>
  </si>
  <si>
    <t>756.0947.5844.29</t>
  </si>
  <si>
    <t>FERNANDES Cortinhas</t>
  </si>
  <si>
    <t>Oscar Nuno</t>
  </si>
  <si>
    <t>I.-de-Montolieu 147</t>
  </si>
  <si>
    <t>756.4541.0890.90</t>
  </si>
  <si>
    <t>FLANDREAU</t>
  </si>
  <si>
    <t>Ghislain</t>
  </si>
  <si>
    <t>756.0212.2776.50</t>
  </si>
  <si>
    <t>FORT</t>
  </si>
  <si>
    <t>Alain Claude</t>
  </si>
  <si>
    <t>P.a. Mme Nadine Del Vacchio</t>
  </si>
  <si>
    <t>Ch. de Mézery 13</t>
  </si>
  <si>
    <t>1008</t>
  </si>
  <si>
    <t>Jouxtens-Mézery</t>
  </si>
  <si>
    <t>756.5485.4539.92</t>
  </si>
  <si>
    <t>FRAUCHE</t>
  </si>
  <si>
    <t>Jonathan</t>
  </si>
  <si>
    <t>Route d'En Bas 2</t>
  </si>
  <si>
    <t>1084</t>
  </si>
  <si>
    <t>Carrouge (VD)</t>
  </si>
  <si>
    <t>756.7072.8089.94</t>
  </si>
  <si>
    <t>Sébastien</t>
  </si>
  <si>
    <t>Rte d'en Bas</t>
  </si>
  <si>
    <t>756.1164.8497.42</t>
  </si>
  <si>
    <t>1042</t>
  </si>
  <si>
    <t>Assens</t>
  </si>
  <si>
    <t>FROUFE-FISCHER</t>
  </si>
  <si>
    <t>Angel Antonio</t>
  </si>
  <si>
    <t>Av. des Cerisiers 3</t>
  </si>
  <si>
    <t>756.5623.8560.81</t>
  </si>
  <si>
    <t>GALLIEZ</t>
  </si>
  <si>
    <t>Aurélie</t>
  </si>
  <si>
    <t>756.8202.9719.77</t>
  </si>
  <si>
    <t>GERMANO</t>
  </si>
  <si>
    <t>Nadège</t>
  </si>
  <si>
    <t>756.0901.8785.26</t>
  </si>
  <si>
    <t>GIROUD</t>
  </si>
  <si>
    <t>Roland</t>
  </si>
  <si>
    <t>756.3897.5801.07</t>
  </si>
  <si>
    <t>GRANJA</t>
  </si>
  <si>
    <t>Tir Fédéral 20</t>
  </si>
  <si>
    <t>756.1062.1761.00</t>
  </si>
  <si>
    <t>HAGENBUCH</t>
  </si>
  <si>
    <t>Matthieu</t>
  </si>
  <si>
    <t>Chemin de Crausaz 7</t>
  </si>
  <si>
    <t>756.1196.1479.77</t>
  </si>
  <si>
    <t>HENRY</t>
  </si>
  <si>
    <t>Blaise</t>
  </si>
  <si>
    <t>Rte Chavornay 2</t>
  </si>
  <si>
    <t>1434</t>
  </si>
  <si>
    <t>Ependes (VD)</t>
  </si>
  <si>
    <t>756.5432.9212.91</t>
  </si>
  <si>
    <t>François</t>
  </si>
  <si>
    <t>Ch. des Garitelles 8</t>
  </si>
  <si>
    <t>756.0010.2068.45</t>
  </si>
  <si>
    <t>Valérie</t>
  </si>
  <si>
    <t>756.6344.5819.17</t>
  </si>
  <si>
    <t>IVANOVIC</t>
  </si>
  <si>
    <t>Slavisa</t>
  </si>
  <si>
    <t>Riant Mont 3</t>
  </si>
  <si>
    <t>756.9044.1800.08</t>
  </si>
  <si>
    <t>LACROIX</t>
  </si>
  <si>
    <t>Anaïs Laurence Ghislaine</t>
  </si>
  <si>
    <t>756.2087.5747.97</t>
  </si>
  <si>
    <t>LENOIR</t>
  </si>
  <si>
    <t>Philippe</t>
  </si>
  <si>
    <t>Le Cleuset C</t>
  </si>
  <si>
    <t>Rte Jorette 37</t>
  </si>
  <si>
    <t>1899</t>
  </si>
  <si>
    <t>Torgon</t>
  </si>
  <si>
    <t>756.9399.9632.26</t>
  </si>
  <si>
    <t>LICSKAI</t>
  </si>
  <si>
    <t>Michel</t>
  </si>
  <si>
    <t>Tâches 28</t>
  </si>
  <si>
    <t>1346</t>
  </si>
  <si>
    <t>Les Bioux</t>
  </si>
  <si>
    <t>LOPES REBELO</t>
  </si>
  <si>
    <t>Pedro</t>
  </si>
  <si>
    <t>Ch. Clos de la Gare 7</t>
  </si>
  <si>
    <t>1482</t>
  </si>
  <si>
    <t>Cugy (FR)</t>
  </si>
  <si>
    <t>756.0430.2010.17</t>
  </si>
  <si>
    <t>MAEDER</t>
  </si>
  <si>
    <t>Vincent</t>
  </si>
  <si>
    <t>Les Ouches</t>
  </si>
  <si>
    <t>Au Village 119</t>
  </si>
  <si>
    <t>1532</t>
  </si>
  <si>
    <t>Fétigny</t>
  </si>
  <si>
    <t>756.6971.7509.15</t>
  </si>
  <si>
    <t>MATHEY</t>
  </si>
  <si>
    <t>Frédéric</t>
  </si>
  <si>
    <t>Le Pont de l'Etang 6</t>
  </si>
  <si>
    <t>1323</t>
  </si>
  <si>
    <t>Romainmôtier</t>
  </si>
  <si>
    <t>756.4110.6981.59</t>
  </si>
  <si>
    <t>MEYLAND</t>
  </si>
  <si>
    <t>Jean-François</t>
  </si>
  <si>
    <t>756.0287.1184.90</t>
  </si>
  <si>
    <t>MOOR</t>
  </si>
  <si>
    <t>Jules</t>
  </si>
  <si>
    <t>Ch. de la Fabrique 7</t>
  </si>
  <si>
    <t>1423</t>
  </si>
  <si>
    <t>Fontanezier</t>
  </si>
  <si>
    <t>756.9215.2667.60</t>
  </si>
  <si>
    <t>OTERO</t>
  </si>
  <si>
    <t>Modesto</t>
  </si>
  <si>
    <t>Pierrefleur 40</t>
  </si>
  <si>
    <t>756.5810.8289.76</t>
  </si>
  <si>
    <t>PEDRO</t>
  </si>
  <si>
    <t>Joao</t>
  </si>
  <si>
    <t>Rte Maladière 26</t>
  </si>
  <si>
    <t>1022</t>
  </si>
  <si>
    <t>Chavannes-près-Renens</t>
  </si>
  <si>
    <t>756.0892.8686.12</t>
  </si>
  <si>
    <t>PEREIRA</t>
  </si>
  <si>
    <t>Armindo</t>
  </si>
  <si>
    <t>Rue du Maupas 21</t>
  </si>
  <si>
    <t>756.8782.5636.92</t>
  </si>
  <si>
    <t>PERRUCCIO</t>
  </si>
  <si>
    <t>Luciano Raimondo</t>
  </si>
  <si>
    <t>Chapelle 10</t>
  </si>
  <si>
    <t>1615</t>
  </si>
  <si>
    <t>Bossonnens</t>
  </si>
  <si>
    <t>756.0517.6322.77</t>
  </si>
  <si>
    <t>PETER</t>
  </si>
  <si>
    <t>Dany</t>
  </si>
  <si>
    <t>Rue d'En Haut 22</t>
  </si>
  <si>
    <t>1143</t>
  </si>
  <si>
    <t>Apples</t>
  </si>
  <si>
    <t>756.4572.7494.99</t>
  </si>
  <si>
    <t>1110</t>
  </si>
  <si>
    <t>PFULG</t>
  </si>
  <si>
    <t>Nicole</t>
  </si>
  <si>
    <t>Au Grand Bois</t>
  </si>
  <si>
    <t>Chalet "Mon Bijou"</t>
  </si>
  <si>
    <t>1846</t>
  </si>
  <si>
    <t>Chessel</t>
  </si>
  <si>
    <t>756.2707.9318.18</t>
  </si>
  <si>
    <t>PIDOUX</t>
  </si>
  <si>
    <t>Pierre-Louis</t>
  </si>
  <si>
    <t>Av. Delay 11</t>
  </si>
  <si>
    <t>Morges</t>
  </si>
  <si>
    <t>756.2896.6123.38</t>
  </si>
  <si>
    <t>PINTO Pires</t>
  </si>
  <si>
    <t>Paulo Jorge</t>
  </si>
  <si>
    <t>Av. du Tir Fédéral 31</t>
  </si>
  <si>
    <t>756.8173.0743.25</t>
  </si>
  <si>
    <t>PRADA</t>
  </si>
  <si>
    <t>Alpes 10</t>
  </si>
  <si>
    <t>756.8087.8564.82</t>
  </si>
  <si>
    <t>RAVIER</t>
  </si>
  <si>
    <t>Impasse des Tonnières 1</t>
  </si>
  <si>
    <t>25300</t>
  </si>
  <si>
    <t>Les Fourgs</t>
  </si>
  <si>
    <t>756.1286.6256.51</t>
  </si>
  <si>
    <t>REBELO Da Silva</t>
  </si>
  <si>
    <t>Nuno Manuel</t>
  </si>
  <si>
    <t>Av. de la Vallombreuse 93</t>
  </si>
  <si>
    <t>Prilly</t>
  </si>
  <si>
    <t>756.1718.5896.12</t>
  </si>
  <si>
    <t>RENAUD</t>
  </si>
  <si>
    <t>Stéphane</t>
  </si>
  <si>
    <t>Romanellaz 5</t>
  </si>
  <si>
    <t>756.3245.6859.42</t>
  </si>
  <si>
    <t>REY</t>
  </si>
  <si>
    <t>Alain</t>
  </si>
  <si>
    <t>Rte du Crage 4</t>
  </si>
  <si>
    <t>1617</t>
  </si>
  <si>
    <t>Remaufens</t>
  </si>
  <si>
    <t>Olivier</t>
  </si>
  <si>
    <t>Vieille Route 3</t>
  </si>
  <si>
    <t>1338</t>
  </si>
  <si>
    <t>Ballaigues</t>
  </si>
  <si>
    <t>756.3412.5483.91</t>
  </si>
  <si>
    <t>SCHNEEBERGER</t>
  </si>
  <si>
    <t>Sylvie</t>
  </si>
  <si>
    <t>Rte de France 19</t>
  </si>
  <si>
    <t>1348</t>
  </si>
  <si>
    <t>Brassus, Le</t>
  </si>
  <si>
    <t>756.8045.3129.13</t>
  </si>
  <si>
    <t>SCHWARZ</t>
  </si>
  <si>
    <t>Basil</t>
  </si>
  <si>
    <t>Av. de la Dôe 16</t>
  </si>
  <si>
    <t>756.0958.1422.50</t>
  </si>
  <si>
    <t>SELIMI</t>
  </si>
  <si>
    <t>Bajram</t>
  </si>
  <si>
    <t>Rue de l'Industrie 1</t>
  </si>
  <si>
    <t>1030</t>
  </si>
  <si>
    <t>Bussigny-Lausanne</t>
  </si>
  <si>
    <t>756.5711.1665.42</t>
  </si>
  <si>
    <t>SERRA Rabaçal</t>
  </si>
  <si>
    <t>Nuno Miguel</t>
  </si>
  <si>
    <t>Rue de l'Union 20</t>
  </si>
  <si>
    <t>1800</t>
  </si>
  <si>
    <t>Vevey</t>
  </si>
  <si>
    <t>756.3321.9309.28</t>
  </si>
  <si>
    <t>SORDET</t>
  </si>
  <si>
    <t>Raymond</t>
  </si>
  <si>
    <t>Ch. Source 4</t>
  </si>
  <si>
    <t>1274</t>
  </si>
  <si>
    <t>Signy</t>
  </si>
  <si>
    <t>756.5135.0666.02</t>
  </si>
  <si>
    <t>TEIXEIRA Ramalho</t>
  </si>
  <si>
    <t>Armando Artur</t>
  </si>
  <si>
    <t>Rue de la Blancherie 29</t>
  </si>
  <si>
    <t>756.8498.2710.10</t>
  </si>
  <si>
    <t>TRANCOSO</t>
  </si>
  <si>
    <t>Fernando</t>
  </si>
  <si>
    <t>Avant Poste 5</t>
  </si>
  <si>
    <t>756.2374.2388.21</t>
  </si>
  <si>
    <t>ZIMMERMANN</t>
  </si>
  <si>
    <t>Eric</t>
  </si>
  <si>
    <t>Rte Collège 1</t>
  </si>
  <si>
    <t>1524</t>
  </si>
  <si>
    <t>Marnand</t>
  </si>
  <si>
    <t>756.4425.2493.29</t>
  </si>
  <si>
    <t>CALCAGNO</t>
  </si>
  <si>
    <t>Marilyn</t>
  </si>
  <si>
    <t>756.1375.9032.33</t>
  </si>
  <si>
    <t>Laurent</t>
  </si>
  <si>
    <t>MAZREKU</t>
  </si>
  <si>
    <t>Ibraim</t>
  </si>
  <si>
    <t>Rte de Moudon 77</t>
  </si>
  <si>
    <t>1522</t>
  </si>
  <si>
    <t>Lucens</t>
  </si>
  <si>
    <t>756.6281.0818.22</t>
  </si>
  <si>
    <t>MELO VIEIRA</t>
  </si>
  <si>
    <t>Hugo Alexandre</t>
  </si>
  <si>
    <t>Crosette 5</t>
  </si>
  <si>
    <t>1026</t>
  </si>
  <si>
    <t>Denges</t>
  </si>
  <si>
    <t>756.8222.0242.02</t>
  </si>
  <si>
    <t>PEREIRA LOPES</t>
  </si>
  <si>
    <t>Silvio Miguel</t>
  </si>
  <si>
    <t>Ch. des Croisettes 25</t>
  </si>
  <si>
    <t>1066</t>
  </si>
  <si>
    <t>Epalinges</t>
  </si>
  <si>
    <t>756.2405.8100.33</t>
  </si>
  <si>
    <t>Régis</t>
  </si>
  <si>
    <t>8 rue de la Coupe</t>
  </si>
  <si>
    <t>Les Fourges</t>
  </si>
  <si>
    <t>756.9313.6462.28</t>
  </si>
  <si>
    <t>DA COSTA SOUSA</t>
  </si>
  <si>
    <t>Sous-la-Ville 8</t>
  </si>
  <si>
    <t>1070</t>
  </si>
  <si>
    <t>Puidoux-Gare</t>
  </si>
  <si>
    <t>756.3585.6921.29</t>
  </si>
  <si>
    <t>DE OLIVEIRA POCAS</t>
  </si>
  <si>
    <t>Hernani</t>
  </si>
  <si>
    <t>Av. Vallonnette 11</t>
  </si>
  <si>
    <t>1012</t>
  </si>
  <si>
    <t>756.6745.9398.36</t>
  </si>
  <si>
    <t>FONSECA DOS SANTOS</t>
  </si>
  <si>
    <t>Sergio</t>
  </si>
  <si>
    <t>Ch. du Joran 6</t>
  </si>
  <si>
    <t>1053</t>
  </si>
  <si>
    <t>Cugy VD</t>
  </si>
  <si>
    <t>756.4215.3667.86</t>
  </si>
  <si>
    <t>MOGINIER</t>
  </si>
  <si>
    <t>Ch. des Perrettes 13</t>
  </si>
  <si>
    <t>Ecublens VD</t>
  </si>
  <si>
    <t>756.8413.3405.62</t>
  </si>
  <si>
    <t>NIQUILLE</t>
  </si>
  <si>
    <t>Rue de Lausanne 27</t>
  </si>
  <si>
    <t>756.7895.1974.35</t>
  </si>
  <si>
    <t>WUILLEMIER</t>
  </si>
  <si>
    <t>René</t>
  </si>
  <si>
    <t>Ch. des Peupliers 15</t>
  </si>
  <si>
    <t>2016</t>
  </si>
  <si>
    <t>Cortaillod</t>
  </si>
  <si>
    <t>756.4213.8053.24</t>
  </si>
  <si>
    <t>Henry</t>
  </si>
  <si>
    <t>VEZ</t>
  </si>
  <si>
    <t>Transcim</t>
  </si>
  <si>
    <t>rue du Jura</t>
  </si>
  <si>
    <t>ADR</t>
  </si>
  <si>
    <t>Grue</t>
  </si>
  <si>
    <t>Oui</t>
  </si>
  <si>
    <t>Colonne12</t>
  </si>
  <si>
    <t>Colonne13</t>
  </si>
  <si>
    <t>Colonne14</t>
  </si>
  <si>
    <t>Colonne15</t>
  </si>
  <si>
    <t>Colonne16</t>
  </si>
  <si>
    <t>Veste hiver</t>
  </si>
  <si>
    <t>Pantalon Mascot</t>
  </si>
  <si>
    <t>Short</t>
  </si>
  <si>
    <t>Cotte à bretelles</t>
  </si>
  <si>
    <t>Combi</t>
  </si>
  <si>
    <t>Veston</t>
  </si>
  <si>
    <t>Pantalon Marsum</t>
  </si>
  <si>
    <t>Feece Band</t>
  </si>
  <si>
    <t>Feece</t>
  </si>
  <si>
    <t>Chaussures</t>
  </si>
  <si>
    <t>C52</t>
  </si>
  <si>
    <t>L</t>
  </si>
  <si>
    <t>C58</t>
  </si>
  <si>
    <t>XL</t>
  </si>
  <si>
    <t>XXL</t>
  </si>
  <si>
    <t>C50</t>
  </si>
  <si>
    <t>M</t>
  </si>
  <si>
    <t>C60</t>
  </si>
  <si>
    <t>C54</t>
  </si>
  <si>
    <t>C46</t>
  </si>
  <si>
    <t>C48</t>
  </si>
  <si>
    <t>48</t>
  </si>
  <si>
    <t>50</t>
  </si>
  <si>
    <t>S</t>
  </si>
  <si>
    <t>46</t>
  </si>
  <si>
    <t>C56</t>
  </si>
  <si>
    <t>52</t>
  </si>
  <si>
    <t>C62</t>
  </si>
  <si>
    <t>CE</t>
  </si>
  <si>
    <t>Non</t>
  </si>
  <si>
    <t>Tilkens</t>
  </si>
  <si>
    <t>Sauvanne</t>
  </si>
  <si>
    <t>Alberto</t>
  </si>
  <si>
    <t>TILKENS</t>
  </si>
  <si>
    <t>MENDIETA LEON</t>
  </si>
  <si>
    <t>Bolivar Alberto</t>
  </si>
  <si>
    <t>756.8362.8765.01</t>
  </si>
  <si>
    <t>BUCHS</t>
  </si>
  <si>
    <t>VIERA RICARDO</t>
  </si>
  <si>
    <t>Alvaro Miguel</t>
  </si>
  <si>
    <t>756.6609.9812.47</t>
  </si>
  <si>
    <t>CORBAZ</t>
  </si>
  <si>
    <t>Paul</t>
  </si>
  <si>
    <t>756.6023.1362.85</t>
  </si>
  <si>
    <t>CORRAL Lopez</t>
  </si>
  <si>
    <t>Benjamin</t>
  </si>
  <si>
    <t>756.1721.9288.80</t>
  </si>
  <si>
    <t>DA COSTA Fortunas</t>
  </si>
  <si>
    <t>Jorge Manuel</t>
  </si>
  <si>
    <t>756.9536.2963.61</t>
  </si>
  <si>
    <t>DIAS PAULO</t>
  </si>
  <si>
    <t>Tiago Joao</t>
  </si>
  <si>
    <t>756.2395.0905.45</t>
  </si>
  <si>
    <t>DURUSSEL</t>
  </si>
  <si>
    <t>Cédric</t>
  </si>
  <si>
    <t>756.3880.3487.76</t>
  </si>
  <si>
    <t>GANEV</t>
  </si>
  <si>
    <t>Angel</t>
  </si>
  <si>
    <t>756.5525.2093.36</t>
  </si>
  <si>
    <t>GIRARD</t>
  </si>
  <si>
    <t>Sandra</t>
  </si>
  <si>
    <t>756.9298.4049.05</t>
  </si>
  <si>
    <t>GLAUSER</t>
  </si>
  <si>
    <t>Sylvain</t>
  </si>
  <si>
    <t>756.0622.3922.57</t>
  </si>
  <si>
    <t>JAQUIER</t>
  </si>
  <si>
    <t>756.6192.6275.60</t>
  </si>
  <si>
    <t>LEAL GOMEZ</t>
  </si>
  <si>
    <t>David</t>
  </si>
  <si>
    <t>756.3496.1781.32</t>
  </si>
  <si>
    <t>MATEUS VIEGAS</t>
  </si>
  <si>
    <t>Fernando Antonio</t>
  </si>
  <si>
    <t>756.7770.3376.04</t>
  </si>
  <si>
    <t>RAVEY</t>
  </si>
  <si>
    <t>756.1829.9377.46</t>
  </si>
  <si>
    <t>PIOT</t>
  </si>
  <si>
    <t>Maxence</t>
  </si>
  <si>
    <t>756.0337.1137.34</t>
  </si>
  <si>
    <t>YERSIN</t>
  </si>
  <si>
    <t>756.4627.8952.56</t>
  </si>
  <si>
    <t>Colonne8</t>
  </si>
  <si>
    <t>DESPLAND</t>
  </si>
  <si>
    <t>Pascal</t>
  </si>
  <si>
    <t>Entreprise</t>
  </si>
  <si>
    <t>Nom famille</t>
  </si>
  <si>
    <t>Prénom</t>
  </si>
  <si>
    <t>Date naissance</t>
  </si>
  <si>
    <t>N° AVS</t>
  </si>
  <si>
    <t>Échéance formateur</t>
  </si>
  <si>
    <t>Cat</t>
  </si>
  <si>
    <t>Échéance ADR</t>
  </si>
  <si>
    <t>Jours OACP</t>
  </si>
  <si>
    <t>Matthey</t>
  </si>
  <si>
    <t>Baud</t>
  </si>
  <si>
    <t>Benoit-Godet</t>
  </si>
  <si>
    <t>Bürgi</t>
  </si>
  <si>
    <t>Kevin</t>
  </si>
  <si>
    <t>Caldas</t>
  </si>
  <si>
    <t>Martinho</t>
  </si>
  <si>
    <t>Chanson</t>
  </si>
  <si>
    <t>De Sousa</t>
  </si>
  <si>
    <t>Marcio</t>
  </si>
  <si>
    <t>Delmano</t>
  </si>
  <si>
    <t>Jean-Luc</t>
  </si>
  <si>
    <t>Dépraz</t>
  </si>
  <si>
    <t>Ducret</t>
  </si>
  <si>
    <t>Erni</t>
  </si>
  <si>
    <t>Christophe</t>
  </si>
  <si>
    <t>Farniha</t>
  </si>
  <si>
    <t>Horacio</t>
  </si>
  <si>
    <t>Ginchard</t>
  </si>
  <si>
    <t>Gruaz</t>
  </si>
  <si>
    <t>Guenin</t>
  </si>
  <si>
    <t>Yann</t>
  </si>
  <si>
    <t>Petit</t>
  </si>
  <si>
    <t>Willy</t>
  </si>
  <si>
    <t>Rebelo</t>
  </si>
  <si>
    <t>Sousa</t>
  </si>
  <si>
    <t>Bobby</t>
  </si>
  <si>
    <t>Anselmo</t>
  </si>
  <si>
    <t>ETM</t>
  </si>
  <si>
    <t>Müller</t>
  </si>
  <si>
    <t>ADR 12.01.15</t>
  </si>
  <si>
    <t>14.02.2015</t>
  </si>
  <si>
    <t>21.02.2015</t>
  </si>
  <si>
    <t>28.02.2015</t>
  </si>
  <si>
    <t>07.03.2015</t>
  </si>
  <si>
    <t>14.03.2015</t>
  </si>
  <si>
    <t>31.01.2015 Volvo</t>
  </si>
  <si>
    <t>07.02.2015 Volvo</t>
  </si>
  <si>
    <t>SESINI</t>
  </si>
  <si>
    <t>Ilic</t>
  </si>
  <si>
    <t>Milisav</t>
  </si>
  <si>
    <t>756.0026.2578.48</t>
  </si>
  <si>
    <t>Esteves</t>
  </si>
  <si>
    <t>Manuel</t>
  </si>
  <si>
    <t>756.1185.9859.24</t>
  </si>
  <si>
    <t xml:space="preserve">Leroy </t>
  </si>
  <si>
    <t>Florian</t>
  </si>
  <si>
    <t>756.5146.0818.09</t>
  </si>
  <si>
    <t>Giordano</t>
  </si>
  <si>
    <t>Armando</t>
  </si>
  <si>
    <t>756.1836.4856.29</t>
  </si>
  <si>
    <t>21.03.2015</t>
  </si>
  <si>
    <t>Thonney</t>
  </si>
  <si>
    <t>Pierre</t>
  </si>
  <si>
    <t>ADR 12.03.15</t>
  </si>
  <si>
    <t>ADR 17.04.15</t>
  </si>
  <si>
    <t>Joaquim Fernando</t>
  </si>
  <si>
    <t>PEIXOTO Gawttao</t>
  </si>
  <si>
    <t>JONAS</t>
  </si>
  <si>
    <t>Diane</t>
  </si>
  <si>
    <t>CBC</t>
  </si>
  <si>
    <t>Desarzens</t>
  </si>
  <si>
    <t>Jean-Pierre</t>
  </si>
  <si>
    <t>Blanc</t>
  </si>
  <si>
    <t>Abtel</t>
  </si>
  <si>
    <t>Emery</t>
  </si>
  <si>
    <t>Sobal</t>
  </si>
  <si>
    <t xml:space="preserve">Jorge  </t>
  </si>
  <si>
    <t>Feuz</t>
  </si>
  <si>
    <t>Gomes</t>
  </si>
  <si>
    <t>Marco</t>
  </si>
  <si>
    <t>Lima</t>
  </si>
  <si>
    <t>ADR 16-17.06.15</t>
  </si>
  <si>
    <t>Polaire</t>
  </si>
  <si>
    <t>Didier</t>
  </si>
  <si>
    <t xml:space="preserve">Alain  </t>
  </si>
  <si>
    <t>Marco César</t>
  </si>
  <si>
    <t>Noël</t>
  </si>
  <si>
    <t>Steve</t>
  </si>
  <si>
    <t>Sandro</t>
  </si>
  <si>
    <t>Franck</t>
  </si>
  <si>
    <t>Total</t>
  </si>
  <si>
    <t>Marcos André</t>
  </si>
  <si>
    <t>Ricardo</t>
  </si>
  <si>
    <t>BASSANESI</t>
  </si>
  <si>
    <t>CLEMENT</t>
  </si>
  <si>
    <t>DEVAUX</t>
  </si>
  <si>
    <t>HAGIN</t>
  </si>
  <si>
    <t>MAGALHAES</t>
  </si>
  <si>
    <t>MENDES CARDOSO</t>
  </si>
  <si>
    <t>NUNES VICENTE</t>
  </si>
  <si>
    <t>PEREIRA TEIXEIRA</t>
  </si>
  <si>
    <t>PERRIN</t>
  </si>
  <si>
    <t>ROCHAT</t>
  </si>
  <si>
    <t>STEULET</t>
  </si>
  <si>
    <t>VEYRE</t>
  </si>
  <si>
    <t>VOISARD</t>
  </si>
  <si>
    <t>WACHT</t>
  </si>
  <si>
    <t>BEZENCON</t>
  </si>
  <si>
    <t>GUIGNARD</t>
  </si>
  <si>
    <t>COSANDEY</t>
  </si>
  <si>
    <t>RAMOS</t>
  </si>
  <si>
    <t>PACALET</t>
  </si>
  <si>
    <t>Hervé</t>
  </si>
  <si>
    <t>Fransisco</t>
  </si>
  <si>
    <t>Telmo</t>
  </si>
  <si>
    <t>Cours OACP</t>
  </si>
  <si>
    <t>Jean-Daniel</t>
  </si>
  <si>
    <t>Tachygraphe avec Matthey-Petit aux Routiers Suisses</t>
  </si>
  <si>
    <t>DE SOUSA LIMA</t>
  </si>
  <si>
    <t>DA SILVA NETO</t>
  </si>
  <si>
    <t>Filipe Manuel</t>
  </si>
  <si>
    <t>RABICO</t>
  </si>
  <si>
    <t>TRONLI</t>
  </si>
  <si>
    <t>Mark</t>
  </si>
  <si>
    <t>FLUHMANN</t>
  </si>
  <si>
    <t>HELDER</t>
  </si>
  <si>
    <t>MARTINHO</t>
  </si>
  <si>
    <t>MARTIGNIER</t>
  </si>
  <si>
    <t>Répétition ADR Villeneuve</t>
  </si>
  <si>
    <t>Permis complet ADR + citerne</t>
  </si>
  <si>
    <t>Nom</t>
  </si>
  <si>
    <t>OG</t>
  </si>
  <si>
    <t>TC</t>
  </si>
  <si>
    <t>ANDRADE GOMES</t>
  </si>
  <si>
    <t>Dinis Claudio</t>
  </si>
  <si>
    <t>BERISHA</t>
  </si>
  <si>
    <t>Skender</t>
  </si>
  <si>
    <t>CHARRIERE</t>
  </si>
  <si>
    <t>DUFAUX</t>
  </si>
  <si>
    <t>RIBEIRO</t>
  </si>
  <si>
    <t>BENTO</t>
  </si>
  <si>
    <t>HUGLI</t>
  </si>
  <si>
    <t>Hans</t>
  </si>
  <si>
    <t>CANNELLE</t>
  </si>
  <si>
    <t>Valentin</t>
  </si>
  <si>
    <t>CHAVES DA COSTA</t>
  </si>
  <si>
    <t>GANHAO</t>
  </si>
  <si>
    <t>Peixoto Joaquim</t>
  </si>
  <si>
    <t>Secteur</t>
  </si>
  <si>
    <t>Basculants</t>
  </si>
  <si>
    <t>Grues/machines</t>
  </si>
  <si>
    <t>Recycling</t>
  </si>
  <si>
    <t>Atelier</t>
  </si>
  <si>
    <t>Bennes</t>
  </si>
  <si>
    <t>Dépôt</t>
  </si>
  <si>
    <t>Sarraz</t>
  </si>
  <si>
    <t>N° Permis Conduire</t>
  </si>
  <si>
    <t>006782918009</t>
  </si>
  <si>
    <t>Elevateur</t>
  </si>
  <si>
    <t>005260336003</t>
  </si>
  <si>
    <t>005687970004</t>
  </si>
  <si>
    <t>005654745001</t>
  </si>
  <si>
    <t>005131954004</t>
  </si>
  <si>
    <t>005294739005</t>
  </si>
  <si>
    <t>005453514016</t>
  </si>
  <si>
    <t>005659586011</t>
  </si>
  <si>
    <t>Bregieiro Soares</t>
  </si>
  <si>
    <t>Leonel</t>
  </si>
  <si>
    <t>006568126003</t>
  </si>
  <si>
    <t>001104157010</t>
  </si>
  <si>
    <t>005139894004</t>
  </si>
  <si>
    <t>005211064010</t>
  </si>
  <si>
    <t>008158443006</t>
  </si>
  <si>
    <t>006817687003</t>
  </si>
  <si>
    <t>005145557005</t>
  </si>
  <si>
    <t>006812143013</t>
  </si>
  <si>
    <t>003625925002</t>
  </si>
  <si>
    <t>005282898015</t>
  </si>
  <si>
    <t>002845103003</t>
  </si>
  <si>
    <t>007043129001</t>
  </si>
  <si>
    <t>006636211003</t>
  </si>
  <si>
    <t>003662360004</t>
  </si>
  <si>
    <t>007099359001</t>
  </si>
  <si>
    <t>005277218005</t>
  </si>
  <si>
    <t>005221498003</t>
  </si>
  <si>
    <t>005269697007</t>
  </si>
  <si>
    <t>005416758003</t>
  </si>
  <si>
    <t>006648407011</t>
  </si>
  <si>
    <t>006487662003</t>
  </si>
  <si>
    <t>005362267009</t>
  </si>
  <si>
    <t>C</t>
  </si>
  <si>
    <t>007156347001</t>
  </si>
  <si>
    <t>006818430014</t>
  </si>
  <si>
    <t>B</t>
  </si>
  <si>
    <t>007506751001</t>
  </si>
  <si>
    <t>005190408003</t>
  </si>
  <si>
    <t>005867946005</t>
  </si>
  <si>
    <t>007249605001</t>
  </si>
  <si>
    <t>005249990005</t>
  </si>
  <si>
    <t>005451229018</t>
  </si>
  <si>
    <t>Cyril</t>
  </si>
  <si>
    <t>007586463010</t>
  </si>
  <si>
    <t>GOLAZ</t>
  </si>
  <si>
    <t>005454972002</t>
  </si>
  <si>
    <t>005304241005</t>
  </si>
  <si>
    <t>007175719003</t>
  </si>
  <si>
    <t>005313904009</t>
  </si>
  <si>
    <t>007443521005</t>
  </si>
  <si>
    <t>MINGUEZ</t>
  </si>
  <si>
    <t>Océane</t>
  </si>
  <si>
    <t>007517961014</t>
  </si>
  <si>
    <t>006948098001</t>
  </si>
  <si>
    <t>005947652004</t>
  </si>
  <si>
    <t>007729575001</t>
  </si>
  <si>
    <t>005304347005</t>
  </si>
  <si>
    <t>005281733002</t>
  </si>
  <si>
    <t>007261683001</t>
  </si>
  <si>
    <t>005726910008</t>
  </si>
  <si>
    <t>005038299009</t>
  </si>
  <si>
    <t>005687899001</t>
  </si>
  <si>
    <t>005229577003</t>
  </si>
  <si>
    <t>006942902010</t>
  </si>
  <si>
    <t>Miguel</t>
  </si>
  <si>
    <t>007554182001</t>
  </si>
  <si>
    <t>Date</t>
  </si>
  <si>
    <t xml:space="preserve">ADR </t>
  </si>
  <si>
    <t>12.01.2015</t>
  </si>
  <si>
    <t>Voovo</t>
  </si>
  <si>
    <t>31.01.2015</t>
  </si>
  <si>
    <t>07.02.2015</t>
  </si>
  <si>
    <t>Arrimage</t>
  </si>
  <si>
    <t xml:space="preserve"> 12.01.2016
</t>
  </si>
  <si>
    <t xml:space="preserve"> 13.01.2016
</t>
  </si>
  <si>
    <t xml:space="preserve"> 14.01.2016
</t>
  </si>
  <si>
    <t xml:space="preserve"> 15.01.2016
</t>
  </si>
  <si>
    <t xml:space="preserve"> 18.01.2016
</t>
  </si>
  <si>
    <t xml:space="preserve"> 19.01.2016
</t>
  </si>
  <si>
    <t xml:space="preserve"> 20.01.2016
</t>
  </si>
  <si>
    <t>Holcim</t>
  </si>
  <si>
    <t xml:space="preserve"> 13.01.2016</t>
  </si>
  <si>
    <t xml:space="preserve">Tachy. Routiers Suisses </t>
  </si>
  <si>
    <t xml:space="preserve"> 09.01.2017</t>
  </si>
  <si>
    <t>Accidents, Routiers Suisses</t>
  </si>
  <si>
    <t>Légal/illégal, Routiers Suisses</t>
  </si>
  <si>
    <t xml:space="preserve"> 11.01.2017</t>
  </si>
  <si>
    <t xml:space="preserve"> 10.01.2017</t>
  </si>
  <si>
    <t>Sécurité chantier, Routiers Suisses</t>
  </si>
  <si>
    <t xml:space="preserve"> 12.01.2017</t>
  </si>
  <si>
    <t>Technique/entretien véhicule, Routiers Suisses</t>
  </si>
  <si>
    <t xml:space="preserve"> 13.01.2017</t>
  </si>
  <si>
    <t>Trafic de construction, Volvo</t>
  </si>
  <si>
    <t xml:space="preserve">
29.04.2017</t>
  </si>
  <si>
    <t xml:space="preserve">
06.05.2017</t>
  </si>
  <si>
    <t xml:space="preserve">
20.05.2017</t>
  </si>
  <si>
    <t>TCS Cossonay</t>
  </si>
  <si>
    <t xml:space="preserve"> 15.01.2018</t>
  </si>
  <si>
    <t xml:space="preserve"> 16.01.2018</t>
  </si>
  <si>
    <t xml:space="preserve"> 17.01.2018</t>
  </si>
  <si>
    <t xml:space="preserve"> 18.01.2018</t>
  </si>
  <si>
    <t xml:space="preserve"> 19.01.2018</t>
  </si>
  <si>
    <t xml:space="preserve"> 02.02.2018</t>
  </si>
  <si>
    <t xml:space="preserve"> 03.02.2018</t>
  </si>
  <si>
    <t xml:space="preserve"> 10.02.2018</t>
  </si>
  <si>
    <t xml:space="preserve"> 17.02.2018</t>
  </si>
  <si>
    <t xml:space="preserve"> 23.02.2018</t>
  </si>
  <si>
    <t>Eco Drive</t>
  </si>
  <si>
    <t>Eco Drive Blanc</t>
  </si>
  <si>
    <t xml:space="preserve"> 26.01.2019</t>
  </si>
  <si>
    <t xml:space="preserve"> 02.02.2019</t>
  </si>
  <si>
    <t xml:space="preserve"> 09.02.2019</t>
  </si>
  <si>
    <t xml:space="preserve"> 16.02.2019</t>
  </si>
  <si>
    <t xml:space="preserve"> 23.02.2019</t>
  </si>
  <si>
    <t xml:space="preserve"> 02.03.2019</t>
  </si>
  <si>
    <t xml:space="preserve"> 09.03.2019</t>
  </si>
  <si>
    <t xml:space="preserve"> 16.03.2019</t>
  </si>
  <si>
    <t xml:space="preserve"> 23.03.2019</t>
  </si>
  <si>
    <t xml:space="preserve"> 30.03.2019</t>
  </si>
  <si>
    <t>13.01.2016</t>
  </si>
  <si>
    <t xml:space="preserve"> 12.03.2015</t>
  </si>
  <si>
    <t xml:space="preserve"> 17.04.2015</t>
  </si>
  <si>
    <t>17.06.2015</t>
  </si>
  <si>
    <t>20.05.2017</t>
  </si>
  <si>
    <t>Date Échéance OACP</t>
  </si>
  <si>
    <t>24.02.2018</t>
  </si>
  <si>
    <t>25.02.2018</t>
  </si>
  <si>
    <t>Date de début OACP</t>
  </si>
  <si>
    <t>Nbres cours OACP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</si>
</sst>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r_._-;\-* #,##0.00\ _f_r_._-;_-* &quot;-&quot;??\ _f_r_._-;_-@_-"/>
    <numFmt numFmtId="164" formatCode="_ * #,##0_ ;_ * \-#,##0_ ;_ * &quot;-&quot;_ ;_ @_ 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theme="5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5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theme="5"/>
      </patternFill>
    </fill>
    <fill>
      <patternFill patternType="solid">
        <fgColor theme="9" tint="0.39997558519241921"/>
        <bgColor theme="5"/>
      </patternFill>
    </fill>
    <fill>
      <patternFill patternType="solid">
        <fgColor theme="9" tint="-0.249977111117893"/>
        <bgColor theme="5"/>
      </patternFill>
    </fill>
    <fill>
      <patternFill patternType="solid">
        <fgColor theme="9" tint="-0.499984740745262"/>
        <bgColor theme="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8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vertical="top" textRotation="90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textRotation="90"/>
    </xf>
    <xf numFmtId="14" fontId="1" fillId="0" borderId="0" xfId="0" applyNumberFormat="1" applyFont="1"/>
    <xf numFmtId="49" fontId="1" fillId="0" borderId="0" xfId="0" applyNumberFormat="1" applyFont="1" applyAlignment="1">
      <alignment vertical="top" textRotation="90" wrapText="1"/>
    </xf>
    <xf numFmtId="49" fontId="0" fillId="0" borderId="0" xfId="0" applyNumberFormat="1"/>
    <xf numFmtId="49" fontId="0" fillId="0" borderId="0" xfId="0" applyNumberFormat="1" applyFill="1"/>
    <xf numFmtId="49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/>
    <xf numFmtId="14" fontId="1" fillId="0" borderId="0" xfId="0" applyNumberFormat="1" applyFont="1" applyAlignment="1">
      <alignment vertical="top" wrapText="1"/>
    </xf>
    <xf numFmtId="14" fontId="0" fillId="0" borderId="0" xfId="0" applyNumberFormat="1" applyAlignment="1">
      <alignment vertical="top"/>
    </xf>
    <xf numFmtId="14" fontId="0" fillId="0" borderId="0" xfId="0" applyNumberFormat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 applyBorder="1"/>
    <xf numFmtId="0" fontId="0" fillId="0" borderId="0" xfId="0" applyAlignment="1">
      <alignment vertical="top" textRotation="90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/>
    </xf>
    <xf numFmtId="0" fontId="6" fillId="7" borderId="3" xfId="0" applyFont="1" applyFill="1" applyBorder="1"/>
    <xf numFmtId="0" fontId="6" fillId="7" borderId="1" xfId="0" applyFont="1" applyFill="1" applyBorder="1"/>
    <xf numFmtId="14" fontId="6" fillId="7" borderId="1" xfId="0" applyNumberFormat="1" applyFont="1" applyFill="1" applyBorder="1"/>
    <xf numFmtId="0" fontId="6" fillId="6" borderId="3" xfId="0" applyFont="1" applyFill="1" applyBorder="1"/>
    <xf numFmtId="0" fontId="6" fillId="6" borderId="1" xfId="0" applyFont="1" applyFill="1" applyBorder="1"/>
    <xf numFmtId="14" fontId="6" fillId="6" borderId="1" xfId="0" applyNumberFormat="1" applyFont="1" applyFill="1" applyBorder="1"/>
    <xf numFmtId="0" fontId="6" fillId="9" borderId="3" xfId="0" applyFont="1" applyFill="1" applyBorder="1"/>
    <xf numFmtId="0" fontId="6" fillId="9" borderId="1" xfId="0" applyFont="1" applyFill="1" applyBorder="1"/>
    <xf numFmtId="14" fontId="6" fillId="9" borderId="1" xfId="0" applyNumberFormat="1" applyFont="1" applyFill="1" applyBorder="1"/>
    <xf numFmtId="0" fontId="6" fillId="8" borderId="3" xfId="0" applyFont="1" applyFill="1" applyBorder="1"/>
    <xf numFmtId="0" fontId="6" fillId="8" borderId="1" xfId="0" applyFont="1" applyFill="1" applyBorder="1"/>
    <xf numFmtId="14" fontId="6" fillId="8" borderId="1" xfId="0" applyNumberFormat="1" applyFont="1" applyFill="1" applyBorder="1"/>
    <xf numFmtId="0" fontId="6" fillId="10" borderId="3" xfId="0" applyFont="1" applyFill="1" applyBorder="1"/>
    <xf numFmtId="0" fontId="6" fillId="10" borderId="1" xfId="0" applyFont="1" applyFill="1" applyBorder="1"/>
    <xf numFmtId="14" fontId="6" fillId="10" borderId="1" xfId="0" applyNumberFormat="1" applyFont="1" applyFill="1" applyBorder="1"/>
    <xf numFmtId="0" fontId="6" fillId="4" borderId="3" xfId="0" applyFont="1" applyFill="1" applyBorder="1"/>
    <xf numFmtId="0" fontId="6" fillId="4" borderId="1" xfId="0" applyFont="1" applyFill="1" applyBorder="1"/>
    <xf numFmtId="14" fontId="6" fillId="4" borderId="1" xfId="0" applyNumberFormat="1" applyFont="1" applyFill="1" applyBorder="1"/>
    <xf numFmtId="0" fontId="6" fillId="5" borderId="1" xfId="0" applyFont="1" applyFill="1" applyBorder="1"/>
    <xf numFmtId="0" fontId="6" fillId="5" borderId="3" xfId="0" applyFont="1" applyFill="1" applyBorder="1"/>
    <xf numFmtId="14" fontId="6" fillId="5" borderId="1" xfId="0" applyNumberFormat="1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14" fontId="6" fillId="7" borderId="8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/>
    <xf numFmtId="14" fontId="4" fillId="3" borderId="1" xfId="0" applyNumberFormat="1" applyFont="1" applyFill="1" applyBorder="1"/>
    <xf numFmtId="49" fontId="4" fillId="0" borderId="0" xfId="0" applyNumberFormat="1" applyFont="1"/>
    <xf numFmtId="14" fontId="4" fillId="0" borderId="0" xfId="0" applyNumberFormat="1" applyFont="1"/>
    <xf numFmtId="14" fontId="3" fillId="0" borderId="0" xfId="0" applyNumberFormat="1" applyFont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6" fillId="7" borderId="8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/>
    </xf>
    <xf numFmtId="14" fontId="6" fillId="9" borderId="1" xfId="0" applyNumberFormat="1" applyFont="1" applyFill="1" applyBorder="1" applyAlignment="1">
      <alignment horizontal="center"/>
    </xf>
    <xf numFmtId="14" fontId="6" fillId="8" borderId="1" xfId="0" applyNumberFormat="1" applyFont="1" applyFill="1" applyBorder="1" applyAlignment="1">
      <alignment horizontal="center"/>
    </xf>
    <xf numFmtId="14" fontId="6" fillId="10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14" fontId="6" fillId="7" borderId="8" xfId="0" applyNumberFormat="1" applyFont="1" applyFill="1" applyBorder="1" applyAlignment="1">
      <alignment horizontal="center"/>
    </xf>
    <xf numFmtId="164" fontId="6" fillId="7" borderId="1" xfId="0" applyNumberFormat="1" applyFont="1" applyFill="1" applyBorder="1"/>
    <xf numFmtId="164" fontId="6" fillId="6" borderId="1" xfId="0" applyNumberFormat="1" applyFont="1" applyFill="1" applyBorder="1"/>
    <xf numFmtId="164" fontId="6" fillId="9" borderId="1" xfId="0" applyNumberFormat="1" applyFont="1" applyFill="1" applyBorder="1"/>
    <xf numFmtId="164" fontId="6" fillId="8" borderId="1" xfId="0" applyNumberFormat="1" applyFont="1" applyFill="1" applyBorder="1"/>
    <xf numFmtId="164" fontId="6" fillId="9" borderId="1" xfId="2" applyNumberFormat="1" applyFont="1" applyFill="1" applyBorder="1"/>
    <xf numFmtId="164" fontId="6" fillId="7" borderId="1" xfId="1" applyNumberFormat="1" applyFont="1" applyFill="1" applyBorder="1"/>
    <xf numFmtId="164" fontId="6" fillId="10" borderId="1" xfId="0" applyNumberFormat="1" applyFont="1" applyFill="1" applyBorder="1"/>
    <xf numFmtId="164" fontId="6" fillId="4" borderId="1" xfId="0" applyNumberFormat="1" applyFont="1" applyFill="1" applyBorder="1"/>
    <xf numFmtId="164" fontId="6" fillId="5" borderId="1" xfId="0" applyNumberFormat="1" applyFont="1" applyFill="1" applyBorder="1"/>
    <xf numFmtId="164" fontId="6" fillId="7" borderId="8" xfId="0" applyNumberFormat="1" applyFont="1" applyFill="1" applyBorder="1"/>
    <xf numFmtId="0" fontId="4" fillId="0" borderId="0" xfId="0" applyFont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0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14" fontId="5" fillId="2" borderId="6" xfId="0" applyNumberFormat="1" applyFont="1" applyFill="1" applyBorder="1" applyAlignment="1">
      <alignment horizontal="center" vertical="center" textRotation="90" wrapText="1"/>
    </xf>
    <xf numFmtId="14" fontId="5" fillId="11" borderId="5" xfId="0" applyNumberFormat="1" applyFont="1" applyFill="1" applyBorder="1" applyAlignment="1">
      <alignment horizontal="center" vertical="center" textRotation="90" wrapText="1"/>
    </xf>
    <xf numFmtId="164" fontId="6" fillId="7" borderId="1" xfId="0" applyNumberFormat="1" applyFont="1" applyFill="1" applyBorder="1" applyAlignment="1">
      <alignment horizontal="left"/>
    </xf>
    <xf numFmtId="14" fontId="7" fillId="12" borderId="5" xfId="0" applyNumberFormat="1" applyFont="1" applyFill="1" applyBorder="1" applyAlignment="1">
      <alignment horizontal="center" vertical="center" textRotation="90" wrapText="1"/>
    </xf>
    <xf numFmtId="14" fontId="7" fillId="12" borderId="5" xfId="0" applyNumberFormat="1" applyFont="1" applyFill="1" applyBorder="1" applyAlignment="1">
      <alignment horizontal="center" vertical="center" textRotation="90"/>
    </xf>
    <xf numFmtId="14" fontId="7" fillId="13" borderId="5" xfId="0" applyNumberFormat="1" applyFont="1" applyFill="1" applyBorder="1" applyAlignment="1">
      <alignment horizontal="center" vertical="center" textRotation="90" wrapText="1"/>
    </xf>
    <xf numFmtId="14" fontId="5" fillId="14" borderId="5" xfId="0" applyNumberFormat="1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14" fontId="5" fillId="2" borderId="11" xfId="0" applyNumberFormat="1" applyFont="1" applyFill="1" applyBorder="1" applyAlignment="1">
      <alignment horizontal="center" vertical="center" textRotation="90" wrapText="1"/>
    </xf>
    <xf numFmtId="49" fontId="5" fillId="2" borderId="11" xfId="0" applyNumberFormat="1" applyFont="1" applyFill="1" applyBorder="1" applyAlignment="1">
      <alignment horizontal="center" vertical="center" textRotation="90"/>
    </xf>
    <xf numFmtId="14" fontId="8" fillId="0" borderId="4" xfId="0" applyNumberFormat="1" applyFont="1" applyBorder="1" applyAlignment="1">
      <alignment horizontal="left" vertical="center"/>
    </xf>
    <xf numFmtId="14" fontId="9" fillId="2" borderId="11" xfId="0" applyNumberFormat="1" applyFont="1" applyFill="1" applyBorder="1" applyAlignment="1">
      <alignment horizontal="center" vertical="center" textRotation="90" wrapText="1"/>
    </xf>
    <xf numFmtId="14" fontId="10" fillId="7" borderId="1" xfId="0" applyNumberFormat="1" applyFont="1" applyFill="1" applyBorder="1" applyAlignment="1">
      <alignment horizontal="left"/>
    </xf>
    <xf numFmtId="14" fontId="10" fillId="6" borderId="2" xfId="0" applyNumberFormat="1" applyFont="1" applyFill="1" applyBorder="1" applyAlignment="1">
      <alignment horizontal="left"/>
    </xf>
    <xf numFmtId="14" fontId="10" fillId="7" borderId="2" xfId="0" applyNumberFormat="1" applyFont="1" applyFill="1" applyBorder="1" applyAlignment="1">
      <alignment horizontal="left"/>
    </xf>
    <xf numFmtId="14" fontId="10" fillId="9" borderId="2" xfId="0" applyNumberFormat="1" applyFont="1" applyFill="1" applyBorder="1" applyAlignment="1">
      <alignment horizontal="left"/>
    </xf>
    <xf numFmtId="14" fontId="10" fillId="8" borderId="2" xfId="0" applyNumberFormat="1" applyFont="1" applyFill="1" applyBorder="1" applyAlignment="1">
      <alignment horizontal="left"/>
    </xf>
    <xf numFmtId="14" fontId="10" fillId="10" borderId="2" xfId="0" applyNumberFormat="1" applyFont="1" applyFill="1" applyBorder="1" applyAlignment="1">
      <alignment horizontal="left"/>
    </xf>
    <xf numFmtId="14" fontId="10" fillId="4" borderId="2" xfId="0" applyNumberFormat="1" applyFont="1" applyFill="1" applyBorder="1" applyAlignment="1">
      <alignment horizontal="left"/>
    </xf>
    <xf numFmtId="14" fontId="10" fillId="5" borderId="2" xfId="0" applyNumberFormat="1" applyFont="1" applyFill="1" applyBorder="1" applyAlignment="1">
      <alignment horizontal="left"/>
    </xf>
    <xf numFmtId="14" fontId="10" fillId="7" borderId="9" xfId="0" applyNumberFormat="1" applyFont="1" applyFill="1" applyBorder="1" applyAlignment="1">
      <alignment horizontal="left"/>
    </xf>
    <xf numFmtId="14" fontId="11" fillId="3" borderId="1" xfId="0" applyNumberFormat="1" applyFont="1" applyFill="1" applyBorder="1" applyAlignment="1">
      <alignment horizontal="left"/>
    </xf>
    <xf numFmtId="14" fontId="11" fillId="0" borderId="0" xfId="0" applyNumberFormat="1" applyFont="1" applyAlignment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1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scheme val="none"/>
      </font>
      <numFmt numFmtId="19" formatCode="dd/mm/yyyy"/>
      <fill>
        <patternFill patternType="solid">
          <fgColor indexed="64"/>
          <bgColor theme="9"/>
        </patternFill>
      </fill>
      <alignment horizontal="left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9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fill>
        <patternFill patternType="solid">
          <fgColor theme="5"/>
          <bgColor theme="5"/>
        </patternFill>
      </fill>
      <alignment horizontal="center" vertical="center" textRotation="9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0" formatCode="General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9" formatCode="dd/mm/yyyy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9" formatCode="dd/mm/yyyy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top" textRotation="0" wrapText="0" indent="0" justifyLastLine="0" shrinkToFit="0" readingOrder="0"/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numFmt numFmtId="19" formatCode="dd/mm/yyyy"/>
    </dxf>
    <dxf>
      <numFmt numFmtId="30" formatCode="@"/>
    </dxf>
    <dxf>
      <alignment horizontal="general" vertical="top" indent="0" justifyLastLine="0" shrinkToFit="0" readingOrder="0"/>
    </dxf>
  </dxfs>
  <tableStyles count="2" defaultTableStyle="TableStyleMedium9" defaultPivotStyle="PivotStyleLight16">
    <tableStyle name="Style de tableau 1" pivot="0" count="0"/>
    <tableStyle name="Style de tableau 2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b_Habits" displayName="Tb_Habits" ref="A1:X86" totalsRowShown="0" headerRowDxfId="177">
  <autoFilter ref="A1:X86"/>
  <tableColumns count="24">
    <tableColumn id="1" name="sa_numero"/>
    <tableColumn id="2" name="sa_adresse"/>
    <tableColumn id="3" name="sa_nom"/>
    <tableColumn id="4" name="sa_prenom"/>
    <tableColumn id="5" name="sa_rue_1"/>
    <tableColumn id="6" name="sa_rue_2"/>
    <tableColumn id="7" name="sa_npa"/>
    <tableColumn id="8" name="sa_ville"/>
    <tableColumn id="9" name="Veste hiver"/>
    <tableColumn id="10" name="Pantalon Mascot"/>
    <tableColumn id="11" name="Short"/>
    <tableColumn id="12" name="Cotte à bretelles"/>
    <tableColumn id="13" name="Combi"/>
    <tableColumn id="14" name="Veston"/>
    <tableColumn id="15" name="Pantalon Marsum" dataDxfId="176"/>
    <tableColumn id="16" name="Feece Band"/>
    <tableColumn id="17" name="Feece" dataDxfId="175"/>
    <tableColumn id="18" name="Chaussures"/>
    <tableColumn id="19" name="Polaire"/>
    <tableColumn id="20" name="Colonne12"/>
    <tableColumn id="21" name="Colonne13"/>
    <tableColumn id="22" name="Colonne14"/>
    <tableColumn id="23" name="Colonne15"/>
    <tableColumn id="24" name="Colonne16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5" name="Tb_OACP_2015" displayName="Tb_OACP_2015" ref="A1:X128" totalsRowCount="1" headerRowDxfId="159" headerRowCellStyle="Normal" dataCellStyle="Normal">
  <autoFilter ref="A1:X127"/>
  <tableColumns count="24">
    <tableColumn id="1" name="Colonne8" totalsRowDxfId="158" dataCellStyle="Normal"/>
    <tableColumn id="2" name="Entreprise" totalsRowDxfId="157" dataCellStyle="Normal"/>
    <tableColumn id="3" name="Nom famille" totalsRowDxfId="156" dataCellStyle="Normal"/>
    <tableColumn id="4" name="Prénom" totalsRowDxfId="155" dataCellStyle="Normal"/>
    <tableColumn id="9" name="Date naissance" dataDxfId="154" totalsRowDxfId="153" dataCellStyle="Normal"/>
    <tableColumn id="10" name="N° AVS" totalsRowDxfId="152" dataCellStyle="Normal"/>
    <tableColumn id="13" name="Échéance formateur" dataDxfId="151" totalsRowDxfId="150" dataCellStyle="Normal"/>
    <tableColumn id="14" name="Cat" totalsRowDxfId="149" dataCellStyle="Normal"/>
    <tableColumn id="15" name="Grue" totalsRowDxfId="148" dataCellStyle="Normal"/>
    <tableColumn id="16" name="ADR" totalsRowDxfId="147" dataCellStyle="Normal"/>
    <tableColumn id="17" name="Échéance ADR" totalsRowDxfId="146" dataCellStyle="Normal"/>
    <tableColumn id="18" name="Jours OACP" totalsRowFunction="sum" dataDxfId="145" totalsRowDxfId="144" dataCellStyle="Normal">
      <calculatedColumnFormula>SUM(M2:X2)</calculatedColumnFormula>
    </tableColumn>
    <tableColumn id="19" name="ADR 12.01.15" totalsRowDxfId="143" dataCellStyle="Normal"/>
    <tableColumn id="29" name="ADR 12.03.15" dataDxfId="142" totalsRowDxfId="141"/>
    <tableColumn id="31" name="ADR 17.04.15" dataDxfId="140" totalsRowDxfId="139"/>
    <tableColumn id="27" name="ADR 16-17.06.15" dataDxfId="138" totalsRowDxfId="137"/>
    <tableColumn id="20" name="31.01.2015 Volvo" totalsRowDxfId="136" dataCellStyle="Normal"/>
    <tableColumn id="21" name="07.02.2015 Volvo" totalsRowDxfId="135" dataCellStyle="Normal"/>
    <tableColumn id="22" name="14.02.2015" totalsRowDxfId="134" dataCellStyle="Normal"/>
    <tableColumn id="23" name="21.02.2015" totalsRowDxfId="133" dataCellStyle="Normal"/>
    <tableColumn id="24" name="28.02.2015" totalsRowDxfId="132" dataCellStyle="Normal"/>
    <tableColumn id="25" name="07.03.2015" totalsRowDxfId="131" dataCellStyle="Normal"/>
    <tableColumn id="26" name="14.03.2015" totalsRowDxfId="130" dataCellStyle="Normal"/>
    <tableColumn id="12" name="21.03.2015" totalsRowDxfId="129" dataCellStyle="Normal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" name="Tb_OACP_2016" displayName="Tb_OACP_2016" ref="A2:BL97" totalsRowShown="0" headerRowDxfId="67" dataDxfId="65" headerRowBorderDxfId="66" tableBorderDxfId="64">
  <autoFilter ref="A2:BL97"/>
  <sortState ref="A3:BK92">
    <sortCondition ref="B2:B92"/>
  </sortState>
  <tableColumns count="64">
    <tableColumn id="1" name="Entreprise" dataDxfId="63"/>
    <tableColumn id="2" name="Nom" dataDxfId="62"/>
    <tableColumn id="3" name="Prénom" dataDxfId="61"/>
    <tableColumn id="62" name="Secteur" dataDxfId="60"/>
    <tableColumn id="4" name="Date naissance" dataDxfId="59"/>
    <tableColumn id="5" name="N° Permis Conduire" dataDxfId="58"/>
    <tableColumn id="6" name="Date Échéance OACP" dataDxfId="57"/>
    <tableColumn id="64" name="Date de début OACP" dataDxfId="56">
      <calculatedColumnFormula>IFERROR(EDATE(Tb_OACP_2016[[#This Row],[Date Échéance OACP]],-60),"n/renseigné")</calculatedColumnFormula>
    </tableColumn>
    <tableColumn id="7" name="Cat" dataDxfId="55"/>
    <tableColumn id="8" name="Grue" dataDxfId="54"/>
    <tableColumn id="63" name="Elevateur" dataDxfId="53"/>
    <tableColumn id="9" name="ADR" dataDxfId="52"/>
    <tableColumn id="10" name="Échéance ADR" dataDxfId="0"/>
    <tableColumn id="11" name="Nbres cours OACP" dataDxfId="51"/>
    <tableColumn id="12" name="12.01.2015" dataDxfId="50"/>
    <tableColumn id="13" name=" 12.03.2015" dataDxfId="49"/>
    <tableColumn id="14" name=" 17.04.2015" dataDxfId="48"/>
    <tableColumn id="15" name="17.06.2015" dataDxfId="47"/>
    <tableColumn id="16" name="31.01.2015" dataDxfId="46"/>
    <tableColumn id="17" name="07.02.2015" dataDxfId="45"/>
    <tableColumn id="18" name="14.02.2015" dataDxfId="44"/>
    <tableColumn id="19" name="21.02.2015" dataDxfId="43"/>
    <tableColumn id="20" name="28.02.2015" dataDxfId="42"/>
    <tableColumn id="22" name="14.03.2015" dataDxfId="41"/>
    <tableColumn id="24" name=" 12.01.2016_x000a_" dataDxfId="40"/>
    <tableColumn id="25" name=" 13.01.2016_x000a_" dataDxfId="39"/>
    <tableColumn id="26" name=" 14.01.2016_x000a_" dataDxfId="38"/>
    <tableColumn id="27" name=" 15.01.2016_x000a_" dataDxfId="37"/>
    <tableColumn id="28" name=" 18.01.2016_x000a_" dataDxfId="36"/>
    <tableColumn id="29" name=" 19.01.2016_x000a_" dataDxfId="35"/>
    <tableColumn id="30" name=" 20.01.2016_x000a_" dataDxfId="34"/>
    <tableColumn id="31" name=" 13.01.2016" dataDxfId="33"/>
    <tableColumn id="32" name="13.01.2016" dataDxfId="32"/>
    <tableColumn id="34" name=" 09.01.2017" dataDxfId="31"/>
    <tableColumn id="35" name=" 10.01.2017" dataDxfId="30"/>
    <tableColumn id="36" name=" 11.01.2017" dataDxfId="29"/>
    <tableColumn id="37" name=" 12.01.2017" dataDxfId="28"/>
    <tableColumn id="38" name=" 13.01.2017" dataDxfId="27"/>
    <tableColumn id="39" name="_x000a_29.04.2017" dataDxfId="26"/>
    <tableColumn id="40" name="_x000a_06.05.2017" dataDxfId="25"/>
    <tableColumn id="42" name="_x000a_20.05.2017" dataDxfId="24"/>
    <tableColumn id="45" name="20.05.2017" dataDxfId="23"/>
    <tableColumn id="46" name=" 15.01.2018" dataDxfId="22"/>
    <tableColumn id="47" name=" 16.01.2018" dataDxfId="21"/>
    <tableColumn id="48" name=" 17.01.2018" dataDxfId="20"/>
    <tableColumn id="49" name=" 18.01.2018" dataDxfId="19"/>
    <tableColumn id="50" name=" 19.01.2018" dataDxfId="18"/>
    <tableColumn id="52" name=" 02.02.2018" dataDxfId="17"/>
    <tableColumn id="53" name=" 03.02.2018" dataDxfId="16"/>
    <tableColumn id="54" name=" 10.02.2018" dataDxfId="15"/>
    <tableColumn id="55" name=" 17.02.2018" dataDxfId="14"/>
    <tableColumn id="56" name=" 23.02.2018" dataDxfId="13"/>
    <tableColumn id="58" name="24.02.2018" dataDxfId="12"/>
    <tableColumn id="59" name="25.02.2018" dataDxfId="11"/>
    <tableColumn id="21" name=" 26.01.2019" dataDxfId="10"/>
    <tableColumn id="23" name=" 02.02.2019" dataDxfId="9"/>
    <tableColumn id="33" name=" 09.02.2019" dataDxfId="8"/>
    <tableColumn id="41" name=" 16.02.2019" dataDxfId="7"/>
    <tableColumn id="43" name=" 23.02.2019" dataDxfId="6"/>
    <tableColumn id="44" name=" 02.03.2019" dataDxfId="5"/>
    <tableColumn id="51" name=" 09.03.2019" dataDxfId="4"/>
    <tableColumn id="57" name=" 16.03.2019" dataDxfId="3"/>
    <tableColumn id="60" name=" 23.03.2019" dataDxfId="2"/>
    <tableColumn id="61" name=" 30.03.2019" data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86"/>
  <sheetViews>
    <sheetView topLeftCell="A28" workbookViewId="0">
      <selection activeCell="C62" sqref="C62"/>
    </sheetView>
  </sheetViews>
  <sheetFormatPr baseColWidth="10" defaultRowHeight="12.75" x14ac:dyDescent="0.2"/>
  <cols>
    <col min="1" max="1" width="6" customWidth="1"/>
    <col min="2" max="2" width="9.28515625" customWidth="1"/>
    <col min="3" max="3" width="24.28515625" bestFit="1" customWidth="1"/>
    <col min="4" max="4" width="22.42578125" bestFit="1" customWidth="1"/>
    <col min="5" max="5" width="35.5703125" customWidth="1"/>
    <col min="6" max="6" width="19.7109375" customWidth="1"/>
    <col min="7" max="7" width="6.140625" customWidth="1"/>
    <col min="8" max="8" width="21.28515625" customWidth="1"/>
    <col min="9" max="9" width="6.140625" customWidth="1"/>
    <col min="10" max="10" width="6.5703125" customWidth="1"/>
    <col min="11" max="11" width="8" customWidth="1"/>
    <col min="12" max="12" width="7.5703125" customWidth="1"/>
    <col min="13" max="13" width="7.42578125" customWidth="1"/>
    <col min="14" max="14" width="6.7109375" customWidth="1"/>
    <col min="15" max="15" width="7.140625" style="12" customWidth="1"/>
    <col min="16" max="16" width="7" customWidth="1"/>
    <col min="17" max="17" width="5.7109375" customWidth="1"/>
    <col min="18" max="18" width="6.28515625" customWidth="1"/>
    <col min="19" max="19" width="5.7109375" customWidth="1"/>
  </cols>
  <sheetData>
    <row r="1" spans="1:24" s="7" customFormat="1" ht="74.25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9" t="s">
        <v>393</v>
      </c>
      <c r="J1" s="6" t="s">
        <v>394</v>
      </c>
      <c r="K1" s="9" t="s">
        <v>395</v>
      </c>
      <c r="L1" s="6" t="s">
        <v>396</v>
      </c>
      <c r="M1" s="9" t="s">
        <v>397</v>
      </c>
      <c r="N1" s="9" t="s">
        <v>398</v>
      </c>
      <c r="O1" s="11" t="s">
        <v>399</v>
      </c>
      <c r="P1" s="6" t="s">
        <v>400</v>
      </c>
      <c r="Q1" s="9" t="s">
        <v>401</v>
      </c>
      <c r="R1" s="9" t="s">
        <v>402</v>
      </c>
      <c r="S1" s="28" t="s">
        <v>558</v>
      </c>
      <c r="T1" s="7" t="s">
        <v>388</v>
      </c>
      <c r="U1" s="8" t="s">
        <v>389</v>
      </c>
      <c r="V1" s="8" t="s">
        <v>390</v>
      </c>
      <c r="W1" s="8" t="s">
        <v>391</v>
      </c>
      <c r="X1" s="8" t="s">
        <v>392</v>
      </c>
    </row>
    <row r="2" spans="1:24" x14ac:dyDescent="0.2">
      <c r="A2">
        <v>3</v>
      </c>
      <c r="B2" t="s">
        <v>381</v>
      </c>
      <c r="C2" t="s">
        <v>8</v>
      </c>
      <c r="D2" t="s">
        <v>9</v>
      </c>
      <c r="E2" t="s">
        <v>11</v>
      </c>
      <c r="F2" t="s">
        <v>10</v>
      </c>
      <c r="G2" t="s">
        <v>12</v>
      </c>
      <c r="H2" t="s">
        <v>13</v>
      </c>
      <c r="I2" s="5" t="s">
        <v>406</v>
      </c>
      <c r="J2" s="5" t="s">
        <v>403</v>
      </c>
      <c r="P2" s="5" t="s">
        <v>406</v>
      </c>
      <c r="Q2" s="1"/>
      <c r="R2">
        <v>43</v>
      </c>
      <c r="W2" s="5"/>
      <c r="X2" s="5"/>
    </row>
    <row r="3" spans="1:24" x14ac:dyDescent="0.2">
      <c r="A3">
        <v>4</v>
      </c>
      <c r="B3" t="s">
        <v>381</v>
      </c>
      <c r="C3" t="s">
        <v>16</v>
      </c>
      <c r="D3" t="s">
        <v>17</v>
      </c>
      <c r="E3" t="s">
        <v>18</v>
      </c>
      <c r="F3" t="s">
        <v>10</v>
      </c>
      <c r="G3" t="s">
        <v>19</v>
      </c>
      <c r="H3" t="s">
        <v>20</v>
      </c>
      <c r="I3" s="5"/>
      <c r="M3" s="5" t="s">
        <v>403</v>
      </c>
      <c r="Q3" s="1"/>
      <c r="R3">
        <v>43</v>
      </c>
    </row>
    <row r="4" spans="1:24" x14ac:dyDescent="0.2">
      <c r="Q4" s="1"/>
    </row>
    <row r="5" spans="1:24" x14ac:dyDescent="0.2">
      <c r="A5">
        <v>5</v>
      </c>
      <c r="B5" t="s">
        <v>381</v>
      </c>
      <c r="C5" t="s">
        <v>22</v>
      </c>
      <c r="D5" t="s">
        <v>23</v>
      </c>
      <c r="E5" t="s">
        <v>24</v>
      </c>
      <c r="F5" t="s">
        <v>10</v>
      </c>
      <c r="G5" t="s">
        <v>25</v>
      </c>
      <c r="H5" t="s">
        <v>13</v>
      </c>
      <c r="I5" s="5" t="s">
        <v>407</v>
      </c>
      <c r="J5" s="5" t="s">
        <v>405</v>
      </c>
      <c r="P5" s="5" t="s">
        <v>407</v>
      </c>
      <c r="Q5" s="1"/>
      <c r="R5">
        <v>43</v>
      </c>
    </row>
    <row r="6" spans="1:24" x14ac:dyDescent="0.2">
      <c r="A6">
        <v>6</v>
      </c>
      <c r="B6" t="s">
        <v>381</v>
      </c>
      <c r="C6" t="s">
        <v>22</v>
      </c>
      <c r="D6" t="s">
        <v>27</v>
      </c>
      <c r="E6" t="s">
        <v>28</v>
      </c>
      <c r="F6" t="s">
        <v>10</v>
      </c>
      <c r="G6" t="s">
        <v>15</v>
      </c>
      <c r="H6" t="s">
        <v>13</v>
      </c>
      <c r="I6" s="5" t="s">
        <v>404</v>
      </c>
      <c r="M6" s="5" t="s">
        <v>408</v>
      </c>
      <c r="Q6" s="1"/>
      <c r="R6">
        <v>40</v>
      </c>
    </row>
    <row r="7" spans="1:24" x14ac:dyDescent="0.2">
      <c r="A7">
        <v>7</v>
      </c>
      <c r="B7" t="s">
        <v>381</v>
      </c>
      <c r="C7" t="s">
        <v>30</v>
      </c>
      <c r="D7" t="s">
        <v>31</v>
      </c>
      <c r="E7" t="s">
        <v>32</v>
      </c>
      <c r="F7" t="s">
        <v>10</v>
      </c>
      <c r="G7" t="s">
        <v>33</v>
      </c>
      <c r="H7" t="s">
        <v>34</v>
      </c>
      <c r="P7" s="5" t="s">
        <v>409</v>
      </c>
      <c r="Q7" s="1"/>
    </row>
    <row r="8" spans="1:24" x14ac:dyDescent="0.2">
      <c r="I8" s="5"/>
      <c r="Q8" s="1"/>
    </row>
    <row r="9" spans="1:24" x14ac:dyDescent="0.2">
      <c r="A9">
        <v>49</v>
      </c>
      <c r="B9" t="s">
        <v>381</v>
      </c>
      <c r="C9" t="s">
        <v>36</v>
      </c>
      <c r="D9" t="s">
        <v>37</v>
      </c>
      <c r="E9" t="s">
        <v>38</v>
      </c>
      <c r="F9" t="s">
        <v>10</v>
      </c>
      <c r="G9" t="s">
        <v>39</v>
      </c>
      <c r="H9" t="s">
        <v>40</v>
      </c>
      <c r="I9" s="5" t="s">
        <v>407</v>
      </c>
      <c r="L9">
        <v>58</v>
      </c>
      <c r="N9" s="5" t="s">
        <v>410</v>
      </c>
      <c r="P9" s="5" t="s">
        <v>406</v>
      </c>
      <c r="Q9" s="10" t="s">
        <v>406</v>
      </c>
      <c r="R9">
        <v>44</v>
      </c>
    </row>
    <row r="10" spans="1:24" x14ac:dyDescent="0.2">
      <c r="A10">
        <v>8</v>
      </c>
      <c r="B10" t="s">
        <v>381</v>
      </c>
      <c r="C10" t="s">
        <v>42</v>
      </c>
      <c r="D10" t="s">
        <v>43</v>
      </c>
      <c r="E10" t="s">
        <v>44</v>
      </c>
      <c r="F10" t="s">
        <v>10</v>
      </c>
      <c r="G10" t="s">
        <v>12</v>
      </c>
      <c r="H10" t="s">
        <v>13</v>
      </c>
      <c r="I10" s="5" t="s">
        <v>406</v>
      </c>
      <c r="J10" s="5" t="s">
        <v>411</v>
      </c>
      <c r="Q10" s="1"/>
      <c r="R10">
        <v>43</v>
      </c>
    </row>
    <row r="11" spans="1:24" x14ac:dyDescent="0.2">
      <c r="A11">
        <v>51</v>
      </c>
      <c r="B11" t="s">
        <v>381</v>
      </c>
      <c r="C11" t="s">
        <v>46</v>
      </c>
      <c r="D11" t="s">
        <v>47</v>
      </c>
      <c r="E11" t="s">
        <v>48</v>
      </c>
      <c r="F11" t="s">
        <v>10</v>
      </c>
      <c r="G11" t="s">
        <v>49</v>
      </c>
      <c r="H11" t="s">
        <v>50</v>
      </c>
      <c r="I11" s="5" t="s">
        <v>407</v>
      </c>
      <c r="J11" s="5" t="s">
        <v>405</v>
      </c>
      <c r="Q11" s="1"/>
      <c r="R11">
        <v>43</v>
      </c>
    </row>
    <row r="12" spans="1:24" x14ac:dyDescent="0.2">
      <c r="A12">
        <v>92</v>
      </c>
      <c r="B12" t="s">
        <v>381</v>
      </c>
      <c r="C12" t="s">
        <v>52</v>
      </c>
      <c r="D12" t="s">
        <v>53</v>
      </c>
      <c r="E12" t="s">
        <v>54</v>
      </c>
      <c r="F12" t="s">
        <v>10</v>
      </c>
      <c r="G12" t="s">
        <v>55</v>
      </c>
      <c r="H12" t="s">
        <v>56</v>
      </c>
      <c r="Q12" s="1"/>
      <c r="R12">
        <v>43</v>
      </c>
    </row>
    <row r="13" spans="1:24" x14ac:dyDescent="0.2">
      <c r="A13">
        <v>9</v>
      </c>
      <c r="B13" t="s">
        <v>381</v>
      </c>
      <c r="C13" t="s">
        <v>58</v>
      </c>
      <c r="D13" t="s">
        <v>59</v>
      </c>
      <c r="E13" t="s">
        <v>60</v>
      </c>
      <c r="F13" t="s">
        <v>10</v>
      </c>
      <c r="G13" t="s">
        <v>61</v>
      </c>
      <c r="H13" t="s">
        <v>62</v>
      </c>
      <c r="I13" s="5" t="s">
        <v>409</v>
      </c>
      <c r="Q13" s="1"/>
    </row>
    <row r="14" spans="1:24" x14ac:dyDescent="0.2">
      <c r="A14">
        <v>53</v>
      </c>
      <c r="B14" t="s">
        <v>381</v>
      </c>
      <c r="C14" t="s">
        <v>67</v>
      </c>
      <c r="D14" t="s">
        <v>68</v>
      </c>
      <c r="E14" t="s">
        <v>69</v>
      </c>
      <c r="F14" t="s">
        <v>10</v>
      </c>
      <c r="G14" t="s">
        <v>70</v>
      </c>
      <c r="H14" t="s">
        <v>13</v>
      </c>
      <c r="I14" s="5" t="s">
        <v>409</v>
      </c>
      <c r="Q14" s="1"/>
      <c r="R14">
        <v>42</v>
      </c>
    </row>
    <row r="15" spans="1:24" x14ac:dyDescent="0.2">
      <c r="Q15" s="1"/>
    </row>
    <row r="16" spans="1:24" x14ac:dyDescent="0.2">
      <c r="J16" s="5"/>
      <c r="N16" s="5"/>
      <c r="Q16" s="1"/>
    </row>
    <row r="17" spans="1:19" x14ac:dyDescent="0.2">
      <c r="A17">
        <v>96</v>
      </c>
      <c r="B17" t="s">
        <v>381</v>
      </c>
      <c r="C17" t="s">
        <v>73</v>
      </c>
      <c r="D17" t="s">
        <v>74</v>
      </c>
      <c r="E17" t="s">
        <v>75</v>
      </c>
      <c r="F17" t="s">
        <v>10</v>
      </c>
      <c r="G17" t="s">
        <v>76</v>
      </c>
      <c r="H17" t="s">
        <v>77</v>
      </c>
      <c r="I17" s="5" t="s">
        <v>409</v>
      </c>
      <c r="M17" s="5" t="s">
        <v>404</v>
      </c>
      <c r="Q17" s="1"/>
      <c r="R17">
        <v>41</v>
      </c>
    </row>
    <row r="18" spans="1:19" x14ac:dyDescent="0.2">
      <c r="A18">
        <v>85</v>
      </c>
      <c r="B18" t="s">
        <v>381</v>
      </c>
      <c r="C18" t="s">
        <v>79</v>
      </c>
      <c r="D18" t="s">
        <v>80</v>
      </c>
      <c r="E18" t="s">
        <v>81</v>
      </c>
      <c r="F18" t="s">
        <v>10</v>
      </c>
      <c r="G18" t="s">
        <v>82</v>
      </c>
      <c r="H18" t="s">
        <v>83</v>
      </c>
      <c r="Q18" s="1"/>
    </row>
    <row r="19" spans="1:19" x14ac:dyDescent="0.2">
      <c r="A19">
        <v>11</v>
      </c>
      <c r="B19" t="s">
        <v>381</v>
      </c>
      <c r="C19" t="s">
        <v>85</v>
      </c>
      <c r="D19" t="s">
        <v>86</v>
      </c>
      <c r="E19" t="s">
        <v>87</v>
      </c>
      <c r="F19" t="s">
        <v>10</v>
      </c>
      <c r="G19" t="s">
        <v>88</v>
      </c>
      <c r="H19" t="s">
        <v>89</v>
      </c>
      <c r="I19" s="5" t="s">
        <v>406</v>
      </c>
      <c r="J19" s="5" t="s">
        <v>408</v>
      </c>
      <c r="P19" s="5" t="s">
        <v>404</v>
      </c>
      <c r="Q19" s="1"/>
      <c r="R19">
        <v>43</v>
      </c>
    </row>
    <row r="20" spans="1:19" x14ac:dyDescent="0.2">
      <c r="A20">
        <v>12</v>
      </c>
      <c r="B20" t="s">
        <v>381</v>
      </c>
      <c r="C20" t="s">
        <v>91</v>
      </c>
      <c r="D20" t="s">
        <v>92</v>
      </c>
      <c r="E20" t="s">
        <v>93</v>
      </c>
      <c r="F20" t="s">
        <v>10</v>
      </c>
      <c r="G20" t="s">
        <v>39</v>
      </c>
      <c r="H20" t="s">
        <v>40</v>
      </c>
      <c r="I20" s="5" t="s">
        <v>409</v>
      </c>
      <c r="J20" s="5" t="s">
        <v>413</v>
      </c>
      <c r="O20" s="12">
        <v>42</v>
      </c>
      <c r="P20" s="5" t="s">
        <v>409</v>
      </c>
      <c r="Q20" s="1"/>
      <c r="R20">
        <v>40</v>
      </c>
    </row>
    <row r="21" spans="1:19" x14ac:dyDescent="0.2">
      <c r="A21">
        <v>14</v>
      </c>
      <c r="B21" t="s">
        <v>381</v>
      </c>
      <c r="C21" t="s">
        <v>95</v>
      </c>
      <c r="D21" t="s">
        <v>96</v>
      </c>
      <c r="E21" t="s">
        <v>97</v>
      </c>
      <c r="F21" t="s">
        <v>10</v>
      </c>
      <c r="G21" t="s">
        <v>98</v>
      </c>
      <c r="H21" t="s">
        <v>99</v>
      </c>
      <c r="I21" s="5" t="s">
        <v>404</v>
      </c>
      <c r="J21" s="5" t="s">
        <v>403</v>
      </c>
      <c r="K21">
        <v>48</v>
      </c>
      <c r="O21" s="14" t="s">
        <v>414</v>
      </c>
      <c r="P21" s="5" t="s">
        <v>404</v>
      </c>
      <c r="Q21" s="1"/>
      <c r="R21">
        <v>43</v>
      </c>
    </row>
    <row r="22" spans="1:19" x14ac:dyDescent="0.2">
      <c r="A22">
        <v>15</v>
      </c>
      <c r="B22" t="s">
        <v>381</v>
      </c>
      <c r="C22" t="s">
        <v>101</v>
      </c>
      <c r="D22" t="s">
        <v>102</v>
      </c>
      <c r="E22" t="s">
        <v>103</v>
      </c>
      <c r="F22" t="s">
        <v>10</v>
      </c>
      <c r="G22" t="s">
        <v>104</v>
      </c>
      <c r="H22" t="s">
        <v>105</v>
      </c>
      <c r="I22" s="5" t="s">
        <v>406</v>
      </c>
      <c r="J22" s="5" t="s">
        <v>411</v>
      </c>
      <c r="K22">
        <v>48</v>
      </c>
      <c r="O22" s="14" t="s">
        <v>414</v>
      </c>
      <c r="P22" s="5" t="s">
        <v>404</v>
      </c>
      <c r="Q22" s="1"/>
      <c r="R22">
        <v>42</v>
      </c>
    </row>
    <row r="23" spans="1:19" x14ac:dyDescent="0.2">
      <c r="J23" s="5"/>
      <c r="O23" s="14"/>
      <c r="Q23" s="1"/>
    </row>
    <row r="24" spans="1:19" x14ac:dyDescent="0.2">
      <c r="A24">
        <v>111</v>
      </c>
      <c r="B24" t="s">
        <v>381</v>
      </c>
      <c r="C24" t="s">
        <v>107</v>
      </c>
      <c r="D24" t="s">
        <v>108</v>
      </c>
      <c r="E24" t="s">
        <v>109</v>
      </c>
      <c r="F24" t="s">
        <v>10</v>
      </c>
      <c r="G24" t="s">
        <v>65</v>
      </c>
      <c r="H24" t="s">
        <v>66</v>
      </c>
      <c r="Q24" s="1"/>
    </row>
    <row r="25" spans="1:19" x14ac:dyDescent="0.2">
      <c r="A25">
        <v>17</v>
      </c>
      <c r="B25" t="s">
        <v>381</v>
      </c>
      <c r="C25" t="s">
        <v>111</v>
      </c>
      <c r="D25" t="s">
        <v>112</v>
      </c>
      <c r="E25" t="s">
        <v>113</v>
      </c>
      <c r="F25" t="s">
        <v>10</v>
      </c>
      <c r="G25" t="s">
        <v>70</v>
      </c>
      <c r="H25" t="s">
        <v>13</v>
      </c>
      <c r="I25" s="5" t="s">
        <v>407</v>
      </c>
      <c r="J25" s="5" t="s">
        <v>411</v>
      </c>
      <c r="N25" s="5" t="s">
        <v>405</v>
      </c>
      <c r="O25" s="14" t="s">
        <v>415</v>
      </c>
      <c r="P25" s="5" t="s">
        <v>404</v>
      </c>
      <c r="Q25" s="10" t="s">
        <v>407</v>
      </c>
      <c r="R25">
        <v>44</v>
      </c>
      <c r="S25" s="5" t="s">
        <v>407</v>
      </c>
    </row>
    <row r="26" spans="1:19" x14ac:dyDescent="0.2">
      <c r="Q26" s="1"/>
    </row>
    <row r="27" spans="1:19" x14ac:dyDescent="0.2">
      <c r="Q27" s="1"/>
    </row>
    <row r="28" spans="1:19" x14ac:dyDescent="0.2">
      <c r="A28">
        <v>66</v>
      </c>
      <c r="B28" t="s">
        <v>381</v>
      </c>
      <c r="C28" t="s">
        <v>118</v>
      </c>
      <c r="D28" t="s">
        <v>119</v>
      </c>
      <c r="E28" t="s">
        <v>120</v>
      </c>
      <c r="F28" t="s">
        <v>121</v>
      </c>
      <c r="G28" t="s">
        <v>122</v>
      </c>
      <c r="H28" t="s">
        <v>123</v>
      </c>
      <c r="I28" s="5" t="s">
        <v>409</v>
      </c>
      <c r="Q28" s="1"/>
      <c r="R28">
        <v>41</v>
      </c>
    </row>
    <row r="29" spans="1:19" x14ac:dyDescent="0.2">
      <c r="A29">
        <v>19</v>
      </c>
      <c r="B29" t="s">
        <v>381</v>
      </c>
      <c r="C29" t="s">
        <v>125</v>
      </c>
      <c r="D29" t="s">
        <v>126</v>
      </c>
      <c r="E29" t="s">
        <v>127</v>
      </c>
      <c r="F29" t="s">
        <v>10</v>
      </c>
      <c r="G29" t="s">
        <v>128</v>
      </c>
      <c r="H29" t="s">
        <v>129</v>
      </c>
      <c r="I29" s="5" t="s">
        <v>409</v>
      </c>
      <c r="J29" s="5" t="s">
        <v>413</v>
      </c>
      <c r="Q29" s="1"/>
      <c r="R29">
        <v>42</v>
      </c>
    </row>
    <row r="30" spans="1:19" x14ac:dyDescent="0.2">
      <c r="A30">
        <v>20</v>
      </c>
      <c r="B30" t="s">
        <v>381</v>
      </c>
      <c r="C30" t="s">
        <v>125</v>
      </c>
      <c r="D30" t="s">
        <v>131</v>
      </c>
      <c r="E30" t="s">
        <v>132</v>
      </c>
      <c r="F30" t="s">
        <v>10</v>
      </c>
      <c r="G30" t="s">
        <v>128</v>
      </c>
      <c r="H30" t="s">
        <v>129</v>
      </c>
      <c r="I30" t="s">
        <v>406</v>
      </c>
      <c r="P30" s="5" t="s">
        <v>407</v>
      </c>
      <c r="Q30" s="1"/>
      <c r="R30">
        <v>42</v>
      </c>
    </row>
    <row r="31" spans="1:19" x14ac:dyDescent="0.2">
      <c r="A31">
        <v>116</v>
      </c>
      <c r="B31" t="s">
        <v>381</v>
      </c>
      <c r="C31" t="s">
        <v>136</v>
      </c>
      <c r="D31" t="s">
        <v>137</v>
      </c>
      <c r="E31" t="s">
        <v>138</v>
      </c>
      <c r="F31" t="s">
        <v>10</v>
      </c>
      <c r="G31" t="s">
        <v>104</v>
      </c>
      <c r="H31" t="s">
        <v>105</v>
      </c>
      <c r="Q31" s="1"/>
    </row>
    <row r="32" spans="1:19" x14ac:dyDescent="0.2">
      <c r="Q32" s="1"/>
    </row>
    <row r="33" spans="1:18" x14ac:dyDescent="0.2">
      <c r="Q33" s="1"/>
    </row>
    <row r="34" spans="1:18" x14ac:dyDescent="0.2">
      <c r="A34">
        <v>44</v>
      </c>
      <c r="B34" t="s">
        <v>381</v>
      </c>
      <c r="C34" t="s">
        <v>146</v>
      </c>
      <c r="D34" t="s">
        <v>147</v>
      </c>
      <c r="E34" t="s">
        <v>384</v>
      </c>
      <c r="F34" t="s">
        <v>10</v>
      </c>
      <c r="G34" s="4">
        <v>1373</v>
      </c>
      <c r="H34" t="s">
        <v>56</v>
      </c>
      <c r="I34" t="s">
        <v>409</v>
      </c>
      <c r="Q34" s="1"/>
      <c r="R34">
        <v>40</v>
      </c>
    </row>
    <row r="35" spans="1:18" x14ac:dyDescent="0.2">
      <c r="A35">
        <v>24</v>
      </c>
      <c r="B35" t="s">
        <v>381</v>
      </c>
      <c r="C35" t="s">
        <v>149</v>
      </c>
      <c r="D35" t="s">
        <v>17</v>
      </c>
      <c r="E35" t="s">
        <v>150</v>
      </c>
      <c r="F35" t="s">
        <v>10</v>
      </c>
      <c r="G35" t="s">
        <v>19</v>
      </c>
      <c r="H35" t="s">
        <v>20</v>
      </c>
      <c r="I35" s="5" t="s">
        <v>404</v>
      </c>
      <c r="J35" s="5" t="s">
        <v>408</v>
      </c>
      <c r="O35" s="14" t="s">
        <v>417</v>
      </c>
      <c r="P35" s="5" t="s">
        <v>406</v>
      </c>
      <c r="Q35" s="1"/>
      <c r="R35">
        <v>43</v>
      </c>
    </row>
    <row r="36" spans="1:18" x14ac:dyDescent="0.2">
      <c r="Q36" s="1"/>
    </row>
    <row r="37" spans="1:18" x14ac:dyDescent="0.2">
      <c r="A37">
        <v>76</v>
      </c>
      <c r="B37" t="s">
        <v>381</v>
      </c>
      <c r="C37" t="s">
        <v>152</v>
      </c>
      <c r="D37" t="s">
        <v>153</v>
      </c>
      <c r="E37" t="s">
        <v>154</v>
      </c>
      <c r="F37" t="s">
        <v>10</v>
      </c>
      <c r="G37" t="s">
        <v>134</v>
      </c>
      <c r="H37" t="s">
        <v>135</v>
      </c>
      <c r="I37" t="s">
        <v>406</v>
      </c>
      <c r="J37" s="5" t="s">
        <v>403</v>
      </c>
      <c r="N37" s="5" t="s">
        <v>411</v>
      </c>
      <c r="Q37" s="1"/>
      <c r="R37">
        <v>46</v>
      </c>
    </row>
    <row r="38" spans="1:18" x14ac:dyDescent="0.2">
      <c r="A38">
        <v>69</v>
      </c>
      <c r="B38" t="s">
        <v>381</v>
      </c>
      <c r="C38" t="s">
        <v>156</v>
      </c>
      <c r="D38" t="s">
        <v>157</v>
      </c>
      <c r="E38" t="s">
        <v>158</v>
      </c>
      <c r="F38" t="s">
        <v>10</v>
      </c>
      <c r="G38" t="s">
        <v>159</v>
      </c>
      <c r="H38" t="s">
        <v>160</v>
      </c>
      <c r="J38" s="5"/>
      <c r="P38" s="5"/>
      <c r="Q38" s="1"/>
    </row>
    <row r="39" spans="1:18" x14ac:dyDescent="0.2">
      <c r="A39">
        <v>52</v>
      </c>
      <c r="B39" t="s">
        <v>381</v>
      </c>
      <c r="C39" t="s">
        <v>156</v>
      </c>
      <c r="D39" t="s">
        <v>162</v>
      </c>
      <c r="E39" t="s">
        <v>163</v>
      </c>
      <c r="F39" t="s">
        <v>10</v>
      </c>
      <c r="G39" t="s">
        <v>159</v>
      </c>
      <c r="H39" t="s">
        <v>160</v>
      </c>
      <c r="I39" t="s">
        <v>404</v>
      </c>
      <c r="J39" s="5" t="s">
        <v>411</v>
      </c>
      <c r="P39" s="5" t="s">
        <v>404</v>
      </c>
      <c r="Q39" s="1"/>
      <c r="R39">
        <v>43</v>
      </c>
    </row>
    <row r="40" spans="1:18" x14ac:dyDescent="0.2">
      <c r="Q40" s="1"/>
    </row>
    <row r="41" spans="1:18" x14ac:dyDescent="0.2">
      <c r="A41">
        <v>26</v>
      </c>
      <c r="B41" t="s">
        <v>381</v>
      </c>
      <c r="C41" t="s">
        <v>167</v>
      </c>
      <c r="D41" t="s">
        <v>168</v>
      </c>
      <c r="E41" t="s">
        <v>169</v>
      </c>
      <c r="F41" t="s">
        <v>10</v>
      </c>
      <c r="G41" t="s">
        <v>64</v>
      </c>
      <c r="H41" t="s">
        <v>13</v>
      </c>
      <c r="I41" t="s">
        <v>407</v>
      </c>
      <c r="L41">
        <v>56</v>
      </c>
      <c r="N41" s="5" t="s">
        <v>405</v>
      </c>
      <c r="P41" s="5" t="s">
        <v>406</v>
      </c>
      <c r="Q41" s="10" t="s">
        <v>407</v>
      </c>
    </row>
    <row r="42" spans="1:18" x14ac:dyDescent="0.2">
      <c r="Q42" s="1"/>
    </row>
    <row r="43" spans="1:18" x14ac:dyDescent="0.2">
      <c r="A43">
        <v>27</v>
      </c>
      <c r="B43" t="s">
        <v>381</v>
      </c>
      <c r="C43" t="s">
        <v>174</v>
      </c>
      <c r="D43" t="s">
        <v>175</v>
      </c>
      <c r="E43" t="s">
        <v>176</v>
      </c>
      <c r="F43" t="s">
        <v>177</v>
      </c>
      <c r="G43" t="s">
        <v>178</v>
      </c>
      <c r="H43" t="s">
        <v>179</v>
      </c>
      <c r="I43" t="s">
        <v>404</v>
      </c>
      <c r="Q43" s="1"/>
    </row>
    <row r="44" spans="1:18" x14ac:dyDescent="0.2">
      <c r="A44">
        <v>115</v>
      </c>
      <c r="B44" t="s">
        <v>381</v>
      </c>
      <c r="C44" t="s">
        <v>181</v>
      </c>
      <c r="D44" t="s">
        <v>182</v>
      </c>
      <c r="E44" t="s">
        <v>183</v>
      </c>
      <c r="F44" t="s">
        <v>10</v>
      </c>
      <c r="G44" t="s">
        <v>184</v>
      </c>
      <c r="H44" t="s">
        <v>185</v>
      </c>
      <c r="Q44" s="1"/>
    </row>
    <row r="45" spans="1:18" x14ac:dyDescent="0.2">
      <c r="A45">
        <v>28</v>
      </c>
      <c r="B45" t="s">
        <v>381</v>
      </c>
      <c r="C45" t="s">
        <v>186</v>
      </c>
      <c r="D45" t="s">
        <v>187</v>
      </c>
      <c r="E45" t="s">
        <v>188</v>
      </c>
      <c r="F45" t="s">
        <v>10</v>
      </c>
      <c r="G45" t="s">
        <v>189</v>
      </c>
      <c r="H45" t="s">
        <v>190</v>
      </c>
      <c r="I45" t="s">
        <v>407</v>
      </c>
      <c r="Q45" s="1"/>
    </row>
    <row r="46" spans="1:18" x14ac:dyDescent="0.2">
      <c r="A46">
        <v>30</v>
      </c>
      <c r="B46" t="s">
        <v>381</v>
      </c>
      <c r="C46" t="s">
        <v>192</v>
      </c>
      <c r="D46" t="s">
        <v>193</v>
      </c>
      <c r="E46" t="s">
        <v>194</v>
      </c>
      <c r="F46" t="s">
        <v>195</v>
      </c>
      <c r="G46" t="s">
        <v>196</v>
      </c>
      <c r="H46" t="s">
        <v>197</v>
      </c>
      <c r="Q46" s="1"/>
    </row>
    <row r="47" spans="1:18" x14ac:dyDescent="0.2">
      <c r="A47">
        <v>31</v>
      </c>
      <c r="B47" t="s">
        <v>381</v>
      </c>
      <c r="C47" t="s">
        <v>199</v>
      </c>
      <c r="D47" t="s">
        <v>200</v>
      </c>
      <c r="E47" t="s">
        <v>201</v>
      </c>
      <c r="F47" t="s">
        <v>10</v>
      </c>
      <c r="G47" t="s">
        <v>202</v>
      </c>
      <c r="H47" t="s">
        <v>203</v>
      </c>
      <c r="Q47" s="1"/>
    </row>
    <row r="48" spans="1:18" x14ac:dyDescent="0.2">
      <c r="Q48" s="1"/>
    </row>
    <row r="49" spans="1:18" x14ac:dyDescent="0.2">
      <c r="A49">
        <v>32</v>
      </c>
      <c r="B49" t="s">
        <v>381</v>
      </c>
      <c r="C49" t="s">
        <v>208</v>
      </c>
      <c r="D49" t="s">
        <v>209</v>
      </c>
      <c r="E49" t="s">
        <v>210</v>
      </c>
      <c r="F49" t="s">
        <v>10</v>
      </c>
      <c r="G49" t="s">
        <v>211</v>
      </c>
      <c r="H49" t="s">
        <v>212</v>
      </c>
      <c r="I49" s="5" t="s">
        <v>404</v>
      </c>
      <c r="O49" s="14" t="s">
        <v>414</v>
      </c>
      <c r="P49" s="5" t="s">
        <v>404</v>
      </c>
      <c r="Q49" s="1"/>
    </row>
    <row r="50" spans="1:18" x14ac:dyDescent="0.2">
      <c r="A50">
        <v>33</v>
      </c>
      <c r="B50" t="s">
        <v>381</v>
      </c>
      <c r="C50" t="s">
        <v>214</v>
      </c>
      <c r="D50" t="s">
        <v>215</v>
      </c>
      <c r="E50" t="s">
        <v>216</v>
      </c>
      <c r="F50" t="s">
        <v>10</v>
      </c>
      <c r="G50" t="s">
        <v>64</v>
      </c>
      <c r="H50" t="s">
        <v>13</v>
      </c>
      <c r="I50" s="5" t="s">
        <v>407</v>
      </c>
      <c r="J50" s="5" t="s">
        <v>411</v>
      </c>
      <c r="N50" s="5" t="s">
        <v>418</v>
      </c>
      <c r="P50" s="5" t="s">
        <v>406</v>
      </c>
      <c r="Q50" s="1"/>
      <c r="R50">
        <v>43</v>
      </c>
    </row>
    <row r="51" spans="1:18" x14ac:dyDescent="0.2">
      <c r="A51">
        <v>34</v>
      </c>
      <c r="B51" t="s">
        <v>381</v>
      </c>
      <c r="C51" t="s">
        <v>218</v>
      </c>
      <c r="D51" t="s">
        <v>219</v>
      </c>
      <c r="E51" t="s">
        <v>220</v>
      </c>
      <c r="F51" t="s">
        <v>10</v>
      </c>
      <c r="G51" t="s">
        <v>221</v>
      </c>
      <c r="H51" t="s">
        <v>222</v>
      </c>
      <c r="I51" s="5" t="s">
        <v>409</v>
      </c>
      <c r="J51" s="5" t="s">
        <v>408</v>
      </c>
      <c r="K51">
        <v>44</v>
      </c>
      <c r="P51" s="5" t="s">
        <v>409</v>
      </c>
      <c r="Q51" s="1"/>
    </row>
    <row r="52" spans="1:18" x14ac:dyDescent="0.2">
      <c r="A52">
        <v>35</v>
      </c>
      <c r="B52" t="s">
        <v>381</v>
      </c>
      <c r="C52" t="s">
        <v>224</v>
      </c>
      <c r="D52" t="s">
        <v>225</v>
      </c>
      <c r="E52" t="s">
        <v>226</v>
      </c>
      <c r="F52" t="s">
        <v>10</v>
      </c>
      <c r="G52" t="s">
        <v>64</v>
      </c>
      <c r="H52" t="s">
        <v>13</v>
      </c>
      <c r="I52" s="5" t="s">
        <v>406</v>
      </c>
      <c r="J52" s="5" t="s">
        <v>403</v>
      </c>
      <c r="O52" s="14" t="s">
        <v>417</v>
      </c>
      <c r="P52" s="5" t="s">
        <v>406</v>
      </c>
      <c r="Q52" s="10" t="s">
        <v>404</v>
      </c>
      <c r="R52">
        <v>44</v>
      </c>
    </row>
    <row r="53" spans="1:18" x14ac:dyDescent="0.2">
      <c r="A53">
        <v>113</v>
      </c>
      <c r="B53" t="s">
        <v>381</v>
      </c>
      <c r="C53" t="s">
        <v>228</v>
      </c>
      <c r="D53" t="s">
        <v>229</v>
      </c>
      <c r="E53" t="s">
        <v>230</v>
      </c>
      <c r="F53" t="s">
        <v>10</v>
      </c>
      <c r="G53" t="s">
        <v>231</v>
      </c>
      <c r="H53" t="s">
        <v>232</v>
      </c>
      <c r="I53" s="5" t="s">
        <v>407</v>
      </c>
      <c r="Q53" s="1"/>
    </row>
    <row r="54" spans="1:18" x14ac:dyDescent="0.2">
      <c r="A54">
        <v>108</v>
      </c>
      <c r="B54" t="s">
        <v>381</v>
      </c>
      <c r="C54" t="s">
        <v>234</v>
      </c>
      <c r="D54" t="s">
        <v>235</v>
      </c>
      <c r="E54" t="s">
        <v>236</v>
      </c>
      <c r="F54" t="s">
        <v>10</v>
      </c>
      <c r="G54" t="s">
        <v>237</v>
      </c>
      <c r="H54" t="s">
        <v>238</v>
      </c>
      <c r="I54" t="s">
        <v>409</v>
      </c>
      <c r="Q54" s="1"/>
    </row>
    <row r="55" spans="1:18" x14ac:dyDescent="0.2">
      <c r="A55">
        <v>46</v>
      </c>
      <c r="B55" t="s">
        <v>381</v>
      </c>
      <c r="C55" t="s">
        <v>241</v>
      </c>
      <c r="D55" t="s">
        <v>242</v>
      </c>
      <c r="E55" t="s">
        <v>243</v>
      </c>
      <c r="F55" t="s">
        <v>244</v>
      </c>
      <c r="G55" t="s">
        <v>245</v>
      </c>
      <c r="H55" t="s">
        <v>246</v>
      </c>
      <c r="Q55" s="1"/>
    </row>
    <row r="56" spans="1:18" x14ac:dyDescent="0.2">
      <c r="A56">
        <v>55</v>
      </c>
      <c r="B56" t="s">
        <v>381</v>
      </c>
      <c r="C56" t="s">
        <v>248</v>
      </c>
      <c r="D56" t="s">
        <v>249</v>
      </c>
      <c r="E56" t="s">
        <v>250</v>
      </c>
      <c r="F56" t="s">
        <v>10</v>
      </c>
      <c r="G56" t="s">
        <v>240</v>
      </c>
      <c r="H56" t="s">
        <v>251</v>
      </c>
      <c r="I56" s="5"/>
      <c r="J56" s="5" t="s">
        <v>411</v>
      </c>
      <c r="N56" s="5" t="s">
        <v>418</v>
      </c>
      <c r="O56" s="14" t="s">
        <v>415</v>
      </c>
      <c r="P56" s="5" t="s">
        <v>406</v>
      </c>
      <c r="Q56" s="1"/>
    </row>
    <row r="57" spans="1:18" x14ac:dyDescent="0.2">
      <c r="A57">
        <v>86</v>
      </c>
      <c r="B57" t="s">
        <v>381</v>
      </c>
      <c r="C57" t="s">
        <v>253</v>
      </c>
      <c r="D57" t="s">
        <v>254</v>
      </c>
      <c r="E57" t="s">
        <v>255</v>
      </c>
      <c r="F57" t="s">
        <v>10</v>
      </c>
      <c r="G57" t="s">
        <v>19</v>
      </c>
      <c r="H57" t="s">
        <v>20</v>
      </c>
      <c r="I57" s="5" t="s">
        <v>406</v>
      </c>
      <c r="J57" s="5" t="s">
        <v>403</v>
      </c>
      <c r="N57" s="5" t="s">
        <v>404</v>
      </c>
      <c r="Q57" s="1"/>
      <c r="R57">
        <v>44</v>
      </c>
    </row>
    <row r="58" spans="1:18" x14ac:dyDescent="0.2">
      <c r="A58">
        <v>36</v>
      </c>
      <c r="B58" t="s">
        <v>381</v>
      </c>
      <c r="C58" t="s">
        <v>257</v>
      </c>
      <c r="D58" t="s">
        <v>72</v>
      </c>
      <c r="E58" t="s">
        <v>258</v>
      </c>
      <c r="F58" t="s">
        <v>10</v>
      </c>
      <c r="G58" t="s">
        <v>104</v>
      </c>
      <c r="H58" t="s">
        <v>105</v>
      </c>
      <c r="I58" s="5"/>
      <c r="J58" s="5" t="s">
        <v>403</v>
      </c>
      <c r="N58">
        <v>58</v>
      </c>
      <c r="O58" s="14" t="s">
        <v>419</v>
      </c>
      <c r="Q58" s="1"/>
      <c r="R58">
        <v>44</v>
      </c>
    </row>
    <row r="59" spans="1:18" x14ac:dyDescent="0.2">
      <c r="A59">
        <v>75</v>
      </c>
      <c r="B59" t="s">
        <v>381</v>
      </c>
      <c r="C59" t="s">
        <v>260</v>
      </c>
      <c r="D59" t="s">
        <v>31</v>
      </c>
      <c r="E59" t="s">
        <v>261</v>
      </c>
      <c r="F59" t="s">
        <v>10</v>
      </c>
      <c r="G59" t="s">
        <v>262</v>
      </c>
      <c r="H59" t="s">
        <v>263</v>
      </c>
      <c r="I59" s="5" t="s">
        <v>406</v>
      </c>
      <c r="M59" s="5" t="s">
        <v>411</v>
      </c>
      <c r="Q59" s="1"/>
      <c r="R59">
        <v>43</v>
      </c>
    </row>
    <row r="60" spans="1:18" x14ac:dyDescent="0.2">
      <c r="A60">
        <v>117</v>
      </c>
      <c r="B60" t="s">
        <v>381</v>
      </c>
      <c r="C60" t="s">
        <v>265</v>
      </c>
      <c r="D60" t="s">
        <v>266</v>
      </c>
      <c r="E60" t="s">
        <v>267</v>
      </c>
      <c r="F60" t="s">
        <v>10</v>
      </c>
      <c r="G60" t="s">
        <v>122</v>
      </c>
      <c r="H60" t="s">
        <v>268</v>
      </c>
      <c r="Q60" s="1"/>
    </row>
    <row r="61" spans="1:18" x14ac:dyDescent="0.2">
      <c r="A61">
        <v>38</v>
      </c>
      <c r="B61" t="s">
        <v>381</v>
      </c>
      <c r="C61" t="s">
        <v>270</v>
      </c>
      <c r="D61" t="s">
        <v>271</v>
      </c>
      <c r="E61" t="s">
        <v>272</v>
      </c>
      <c r="F61" t="s">
        <v>10</v>
      </c>
      <c r="G61" t="s">
        <v>104</v>
      </c>
      <c r="H61" t="s">
        <v>105</v>
      </c>
      <c r="Q61" s="1"/>
    </row>
    <row r="62" spans="1:18" x14ac:dyDescent="0.2">
      <c r="A62">
        <v>106</v>
      </c>
      <c r="B62" t="s">
        <v>381</v>
      </c>
      <c r="C62" t="s">
        <v>274</v>
      </c>
      <c r="D62" t="s">
        <v>275</v>
      </c>
      <c r="E62" t="s">
        <v>276</v>
      </c>
      <c r="F62" t="s">
        <v>10</v>
      </c>
      <c r="G62" t="s">
        <v>277</v>
      </c>
      <c r="H62" t="s">
        <v>278</v>
      </c>
      <c r="I62" t="s">
        <v>407</v>
      </c>
      <c r="Q62" s="1"/>
    </row>
    <row r="63" spans="1:18" s="2" customFormat="1" x14ac:dyDescent="0.2">
      <c r="A63" s="2">
        <v>39</v>
      </c>
      <c r="B63" s="2" t="s">
        <v>381</v>
      </c>
      <c r="C63" s="2" t="s">
        <v>430</v>
      </c>
      <c r="D63" s="2" t="s">
        <v>279</v>
      </c>
      <c r="E63" s="2" t="s">
        <v>280</v>
      </c>
      <c r="F63" s="2" t="s">
        <v>10</v>
      </c>
      <c r="G63" s="2" t="s">
        <v>281</v>
      </c>
      <c r="H63" s="2" t="s">
        <v>282</v>
      </c>
      <c r="I63" s="15"/>
      <c r="M63" s="15" t="s">
        <v>406</v>
      </c>
      <c r="O63" s="13"/>
      <c r="Q63" s="3"/>
      <c r="R63" s="2">
        <v>45</v>
      </c>
    </row>
    <row r="64" spans="1:18" x14ac:dyDescent="0.2">
      <c r="A64">
        <v>40</v>
      </c>
      <c r="B64" t="s">
        <v>381</v>
      </c>
      <c r="C64" t="s">
        <v>284</v>
      </c>
      <c r="D64" t="s">
        <v>285</v>
      </c>
      <c r="E64" t="s">
        <v>286</v>
      </c>
      <c r="F64" t="s">
        <v>10</v>
      </c>
      <c r="G64" t="s">
        <v>287</v>
      </c>
      <c r="H64" t="s">
        <v>288</v>
      </c>
      <c r="I64" s="5" t="s">
        <v>416</v>
      </c>
      <c r="L64" s="5" t="s">
        <v>412</v>
      </c>
      <c r="Q64" s="1"/>
      <c r="R64">
        <v>40</v>
      </c>
    </row>
    <row r="65" spans="1:18" x14ac:dyDescent="0.2">
      <c r="A65">
        <v>118</v>
      </c>
      <c r="B65" t="s">
        <v>381</v>
      </c>
      <c r="C65" t="s">
        <v>290</v>
      </c>
      <c r="D65" t="s">
        <v>291</v>
      </c>
      <c r="E65" t="s">
        <v>292</v>
      </c>
      <c r="F65" t="s">
        <v>10</v>
      </c>
      <c r="G65" t="s">
        <v>12</v>
      </c>
      <c r="H65" t="s">
        <v>13</v>
      </c>
      <c r="I65" s="5" t="s">
        <v>409</v>
      </c>
      <c r="Q65" s="1"/>
    </row>
    <row r="66" spans="1:18" x14ac:dyDescent="0.2">
      <c r="A66">
        <v>93</v>
      </c>
      <c r="B66" t="s">
        <v>381</v>
      </c>
      <c r="C66" t="s">
        <v>294</v>
      </c>
      <c r="D66" t="s">
        <v>295</v>
      </c>
      <c r="E66" t="s">
        <v>296</v>
      </c>
      <c r="F66" t="s">
        <v>10</v>
      </c>
      <c r="G66" t="s">
        <v>297</v>
      </c>
      <c r="H66" t="s">
        <v>298</v>
      </c>
      <c r="Q66" s="1"/>
      <c r="R66">
        <v>42</v>
      </c>
    </row>
    <row r="67" spans="1:18" x14ac:dyDescent="0.2">
      <c r="A67">
        <v>102</v>
      </c>
      <c r="B67" t="s">
        <v>381</v>
      </c>
      <c r="C67" t="s">
        <v>300</v>
      </c>
      <c r="D67" t="s">
        <v>301</v>
      </c>
      <c r="E67" t="s">
        <v>302</v>
      </c>
      <c r="F67" t="s">
        <v>10</v>
      </c>
      <c r="G67" t="s">
        <v>303</v>
      </c>
      <c r="H67" t="s">
        <v>304</v>
      </c>
      <c r="Q67" s="1"/>
    </row>
    <row r="68" spans="1:18" x14ac:dyDescent="0.2">
      <c r="A68">
        <v>65</v>
      </c>
      <c r="B68" t="s">
        <v>381</v>
      </c>
      <c r="C68" t="s">
        <v>306</v>
      </c>
      <c r="D68" t="s">
        <v>307</v>
      </c>
      <c r="E68" t="s">
        <v>308</v>
      </c>
      <c r="F68" t="s">
        <v>10</v>
      </c>
      <c r="G68" t="s">
        <v>309</v>
      </c>
      <c r="H68" t="s">
        <v>310</v>
      </c>
      <c r="Q68" s="1"/>
    </row>
    <row r="69" spans="1:18" x14ac:dyDescent="0.2">
      <c r="B69" t="s">
        <v>381</v>
      </c>
      <c r="C69" t="s">
        <v>423</v>
      </c>
      <c r="D69" t="s">
        <v>424</v>
      </c>
      <c r="I69" t="s">
        <v>416</v>
      </c>
      <c r="Q69" s="1"/>
    </row>
    <row r="70" spans="1:18" x14ac:dyDescent="0.2">
      <c r="A70">
        <v>99</v>
      </c>
      <c r="B70" t="s">
        <v>381</v>
      </c>
      <c r="C70" t="s">
        <v>312</v>
      </c>
      <c r="D70" t="s">
        <v>313</v>
      </c>
      <c r="E70" t="s">
        <v>314</v>
      </c>
      <c r="F70" t="s">
        <v>10</v>
      </c>
      <c r="G70" t="s">
        <v>221</v>
      </c>
      <c r="H70" t="s">
        <v>222</v>
      </c>
      <c r="Q70" s="1"/>
    </row>
    <row r="71" spans="1:18" x14ac:dyDescent="0.2">
      <c r="A71">
        <v>42</v>
      </c>
      <c r="B71" t="s">
        <v>381</v>
      </c>
      <c r="C71" t="s">
        <v>316</v>
      </c>
      <c r="D71" t="s">
        <v>317</v>
      </c>
      <c r="E71" t="s">
        <v>318</v>
      </c>
      <c r="F71" t="s">
        <v>10</v>
      </c>
      <c r="G71" t="s">
        <v>12</v>
      </c>
      <c r="H71" t="s">
        <v>13</v>
      </c>
      <c r="I71" s="5" t="s">
        <v>407</v>
      </c>
      <c r="L71" s="5" t="s">
        <v>420</v>
      </c>
      <c r="P71" s="5" t="s">
        <v>407</v>
      </c>
      <c r="Q71" s="10" t="s">
        <v>407</v>
      </c>
      <c r="R71">
        <v>41</v>
      </c>
    </row>
    <row r="72" spans="1:18" x14ac:dyDescent="0.2">
      <c r="A72">
        <v>43</v>
      </c>
      <c r="B72" t="s">
        <v>381</v>
      </c>
      <c r="C72" t="s">
        <v>320</v>
      </c>
      <c r="D72" t="s">
        <v>321</v>
      </c>
      <c r="E72" t="s">
        <v>322</v>
      </c>
      <c r="F72" t="s">
        <v>10</v>
      </c>
      <c r="G72" t="s">
        <v>323</v>
      </c>
      <c r="H72" t="s">
        <v>324</v>
      </c>
      <c r="I72" s="5" t="s">
        <v>407</v>
      </c>
      <c r="J72" s="5" t="s">
        <v>418</v>
      </c>
      <c r="N72" s="5" t="s">
        <v>410</v>
      </c>
      <c r="O72" s="14" t="s">
        <v>419</v>
      </c>
      <c r="P72" s="5" t="s">
        <v>407</v>
      </c>
      <c r="Q72" s="1"/>
      <c r="R72">
        <v>45</v>
      </c>
    </row>
    <row r="73" spans="1:18" x14ac:dyDescent="0.2">
      <c r="Q73" s="1"/>
    </row>
    <row r="74" spans="1:18" x14ac:dyDescent="0.2">
      <c r="Q74" s="1"/>
    </row>
    <row r="75" spans="1:18" x14ac:dyDescent="0.2">
      <c r="A75">
        <v>5</v>
      </c>
      <c r="B75" t="s">
        <v>382</v>
      </c>
      <c r="C75" t="s">
        <v>330</v>
      </c>
      <c r="D75" t="s">
        <v>331</v>
      </c>
      <c r="E75" t="s">
        <v>332</v>
      </c>
      <c r="F75" t="s">
        <v>10</v>
      </c>
      <c r="G75" t="s">
        <v>333</v>
      </c>
      <c r="H75" t="s">
        <v>334</v>
      </c>
      <c r="Q75" s="1"/>
      <c r="R75">
        <v>43</v>
      </c>
    </row>
    <row r="76" spans="1:18" x14ac:dyDescent="0.2">
      <c r="A76">
        <v>6</v>
      </c>
      <c r="B76" t="s">
        <v>382</v>
      </c>
      <c r="C76" t="s">
        <v>336</v>
      </c>
      <c r="D76" t="s">
        <v>337</v>
      </c>
      <c r="E76" t="s">
        <v>338</v>
      </c>
      <c r="F76" t="s">
        <v>10</v>
      </c>
      <c r="G76" t="s">
        <v>339</v>
      </c>
      <c r="H76" t="s">
        <v>340</v>
      </c>
      <c r="I76" s="15" t="s">
        <v>404</v>
      </c>
      <c r="Q76" s="1"/>
    </row>
    <row r="77" spans="1:18" x14ac:dyDescent="0.2">
      <c r="D77" s="5" t="s">
        <v>425</v>
      </c>
      <c r="I77" s="5" t="s">
        <v>404</v>
      </c>
      <c r="Q77" s="1"/>
    </row>
    <row r="78" spans="1:18" x14ac:dyDescent="0.2">
      <c r="A78">
        <v>7</v>
      </c>
      <c r="B78" t="s">
        <v>382</v>
      </c>
      <c r="C78" t="s">
        <v>342</v>
      </c>
      <c r="D78" t="s">
        <v>343</v>
      </c>
      <c r="E78" t="s">
        <v>344</v>
      </c>
      <c r="F78" t="s">
        <v>10</v>
      </c>
      <c r="G78" t="s">
        <v>345</v>
      </c>
      <c r="H78" t="s">
        <v>346</v>
      </c>
      <c r="I78" s="5" t="s">
        <v>404</v>
      </c>
      <c r="Q78" s="1"/>
      <c r="R78">
        <v>42</v>
      </c>
    </row>
    <row r="79" spans="1:18" x14ac:dyDescent="0.2">
      <c r="A79">
        <v>8</v>
      </c>
      <c r="B79" t="s">
        <v>382</v>
      </c>
      <c r="C79" t="s">
        <v>260</v>
      </c>
      <c r="D79" t="s">
        <v>348</v>
      </c>
      <c r="E79" t="s">
        <v>349</v>
      </c>
      <c r="F79" t="s">
        <v>10</v>
      </c>
      <c r="G79" t="s">
        <v>262</v>
      </c>
      <c r="H79" t="s">
        <v>350</v>
      </c>
      <c r="I79" s="5" t="s">
        <v>407</v>
      </c>
      <c r="Q79" s="1"/>
    </row>
    <row r="80" spans="1:18" x14ac:dyDescent="0.2">
      <c r="A80">
        <v>2</v>
      </c>
      <c r="B80" t="s">
        <v>383</v>
      </c>
      <c r="C80" t="s">
        <v>352</v>
      </c>
      <c r="D80" t="s">
        <v>23</v>
      </c>
      <c r="E80" t="s">
        <v>353</v>
      </c>
      <c r="F80" t="s">
        <v>10</v>
      </c>
      <c r="G80" t="s">
        <v>354</v>
      </c>
      <c r="H80" t="s">
        <v>355</v>
      </c>
      <c r="I80" s="5" t="s">
        <v>406</v>
      </c>
      <c r="Q80" s="1"/>
    </row>
    <row r="81" spans="1:18" x14ac:dyDescent="0.2">
      <c r="A81">
        <v>3</v>
      </c>
      <c r="B81" t="s">
        <v>383</v>
      </c>
      <c r="C81" t="s">
        <v>357</v>
      </c>
      <c r="D81" t="s">
        <v>358</v>
      </c>
      <c r="E81" t="s">
        <v>359</v>
      </c>
      <c r="F81" t="s">
        <v>10</v>
      </c>
      <c r="G81" t="s">
        <v>360</v>
      </c>
      <c r="H81" t="s">
        <v>13</v>
      </c>
      <c r="I81" s="5" t="s">
        <v>409</v>
      </c>
      <c r="Q81" s="1"/>
      <c r="R81">
        <v>40</v>
      </c>
    </row>
    <row r="82" spans="1:18" x14ac:dyDescent="0.2">
      <c r="A82">
        <v>4</v>
      </c>
      <c r="B82" t="s">
        <v>383</v>
      </c>
      <c r="C82" t="s">
        <v>362</v>
      </c>
      <c r="D82" t="s">
        <v>363</v>
      </c>
      <c r="E82" t="s">
        <v>364</v>
      </c>
      <c r="F82" t="s">
        <v>10</v>
      </c>
      <c r="G82" t="s">
        <v>365</v>
      </c>
      <c r="H82" t="s">
        <v>366</v>
      </c>
      <c r="I82" t="s">
        <v>404</v>
      </c>
      <c r="Q82" s="1"/>
    </row>
    <row r="83" spans="1:18" x14ac:dyDescent="0.2">
      <c r="I83" s="5"/>
      <c r="Q83" s="1"/>
    </row>
    <row r="84" spans="1:18" x14ac:dyDescent="0.2">
      <c r="A84">
        <v>5</v>
      </c>
      <c r="B84" t="s">
        <v>383</v>
      </c>
      <c r="C84" t="s">
        <v>368</v>
      </c>
      <c r="D84" t="s">
        <v>59</v>
      </c>
      <c r="E84" t="s">
        <v>369</v>
      </c>
      <c r="F84" t="s">
        <v>10</v>
      </c>
      <c r="G84" t="s">
        <v>19</v>
      </c>
      <c r="H84" t="s">
        <v>370</v>
      </c>
      <c r="I84" s="5" t="s">
        <v>406</v>
      </c>
      <c r="Q84" s="1"/>
      <c r="R84">
        <v>40</v>
      </c>
    </row>
    <row r="85" spans="1:18" x14ac:dyDescent="0.2">
      <c r="A85">
        <v>6</v>
      </c>
      <c r="B85" t="s">
        <v>383</v>
      </c>
      <c r="C85" t="s">
        <v>372</v>
      </c>
      <c r="D85" t="s">
        <v>72</v>
      </c>
      <c r="E85" t="s">
        <v>373</v>
      </c>
      <c r="F85" t="s">
        <v>10</v>
      </c>
      <c r="G85" t="s">
        <v>240</v>
      </c>
      <c r="H85" t="s">
        <v>251</v>
      </c>
      <c r="I85" s="5" t="s">
        <v>407</v>
      </c>
      <c r="Q85" s="1"/>
      <c r="R85">
        <v>43</v>
      </c>
    </row>
    <row r="86" spans="1:18" x14ac:dyDescent="0.2">
      <c r="A86">
        <v>7</v>
      </c>
      <c r="B86" t="s">
        <v>383</v>
      </c>
      <c r="C86" t="s">
        <v>375</v>
      </c>
      <c r="D86" t="s">
        <v>376</v>
      </c>
      <c r="E86" t="s">
        <v>377</v>
      </c>
      <c r="F86" t="s">
        <v>10</v>
      </c>
      <c r="G86" t="s">
        <v>378</v>
      </c>
      <c r="H86" t="s">
        <v>379</v>
      </c>
      <c r="I86" t="s">
        <v>406</v>
      </c>
      <c r="Q86" s="1"/>
    </row>
  </sheetData>
  <pageMargins left="0.78740157499999996" right="0.78740157499999996" top="0.984251969" bottom="0.984251969" header="0.4921259845" footer="0.492125984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X128"/>
  <sheetViews>
    <sheetView workbookViewId="0">
      <selection activeCell="D14" sqref="D14"/>
    </sheetView>
  </sheetViews>
  <sheetFormatPr baseColWidth="10" defaultRowHeight="12.75" outlineLevelCol="2" x14ac:dyDescent="0.2"/>
  <cols>
    <col min="1" max="1" width="4.140625" customWidth="1"/>
    <col min="2" max="2" width="9.28515625" customWidth="1"/>
    <col min="3" max="3" width="23" bestFit="1" customWidth="1"/>
    <col min="4" max="4" width="22.42578125" bestFit="1" customWidth="1"/>
    <col min="5" max="5" width="12.85546875" style="18" customWidth="1"/>
    <col min="6" max="6" width="15.7109375" hidden="1" customWidth="1"/>
    <col min="7" max="7" width="11.28515625" style="18" hidden="1" customWidth="1" outlineLevel="1"/>
    <col min="8" max="8" width="5.42578125" hidden="1" customWidth="1" outlineLevel="1"/>
    <col min="9" max="9" width="6.42578125" hidden="1" customWidth="1" outlineLevel="1"/>
    <col min="10" max="10" width="5.85546875" hidden="1" customWidth="1" outlineLevel="1"/>
    <col min="11" max="11" width="11.85546875" hidden="1" customWidth="1" outlineLevel="1"/>
    <col min="12" max="12" width="6.5703125" customWidth="1" collapsed="1"/>
    <col min="13" max="13" width="7.140625" hidden="1" customWidth="1" outlineLevel="2"/>
    <col min="14" max="16" width="7.140625" style="17" hidden="1" customWidth="1" outlineLevel="2"/>
    <col min="17" max="17" width="9.7109375" customWidth="1" outlineLevel="1" collapsed="1"/>
    <col min="18" max="18" width="10.140625" customWidth="1" outlineLevel="1"/>
    <col min="19" max="20" width="10" customWidth="1" outlineLevel="1"/>
    <col min="21" max="21" width="9.85546875" customWidth="1" outlineLevel="1"/>
    <col min="22" max="22" width="9.7109375" customWidth="1" outlineLevel="1"/>
    <col min="23" max="23" width="9.85546875" customWidth="1"/>
    <col min="24" max="24" width="11.42578125" customWidth="1"/>
  </cols>
  <sheetData>
    <row r="1" spans="1:24" ht="60" customHeight="1" x14ac:dyDescent="0.2">
      <c r="A1" s="7" t="s">
        <v>473</v>
      </c>
      <c r="B1" s="7" t="s">
        <v>476</v>
      </c>
      <c r="C1" s="7" t="s">
        <v>477</v>
      </c>
      <c r="D1" s="7" t="s">
        <v>478</v>
      </c>
      <c r="E1" s="19" t="s">
        <v>479</v>
      </c>
      <c r="F1" s="8" t="s">
        <v>480</v>
      </c>
      <c r="G1" s="19" t="s">
        <v>481</v>
      </c>
      <c r="H1" s="8" t="s">
        <v>482</v>
      </c>
      <c r="I1" s="8" t="s">
        <v>386</v>
      </c>
      <c r="J1" s="8" t="s">
        <v>385</v>
      </c>
      <c r="K1" s="16" t="s">
        <v>483</v>
      </c>
      <c r="L1" s="16" t="s">
        <v>484</v>
      </c>
      <c r="M1" s="16" t="s">
        <v>515</v>
      </c>
      <c r="N1" s="16" t="s">
        <v>539</v>
      </c>
      <c r="O1" s="16" t="s">
        <v>540</v>
      </c>
      <c r="P1" s="16" t="s">
        <v>557</v>
      </c>
      <c r="Q1" s="21" t="s">
        <v>521</v>
      </c>
      <c r="R1" s="21" t="s">
        <v>522</v>
      </c>
      <c r="S1" s="20" t="s">
        <v>516</v>
      </c>
      <c r="T1" s="20" t="s">
        <v>517</v>
      </c>
      <c r="U1" s="20" t="s">
        <v>518</v>
      </c>
      <c r="V1" s="20" t="s">
        <v>519</v>
      </c>
      <c r="W1" s="20" t="s">
        <v>520</v>
      </c>
      <c r="X1" s="22" t="s">
        <v>536</v>
      </c>
    </row>
    <row r="2" spans="1:24" s="17" customFormat="1" ht="15" customHeight="1" x14ac:dyDescent="0.2">
      <c r="A2" s="2"/>
      <c r="B2" s="2"/>
      <c r="C2" s="2"/>
      <c r="D2" s="2"/>
      <c r="E2" s="3"/>
      <c r="F2" s="2"/>
      <c r="G2" s="3"/>
      <c r="H2" s="2"/>
      <c r="I2" s="2"/>
      <c r="J2" s="2"/>
      <c r="K2" s="2"/>
      <c r="L2" s="25">
        <f t="shared" ref="L2:L33" si="0">SUM(M2:X2)</f>
        <v>95</v>
      </c>
      <c r="M2" s="2"/>
      <c r="N2" s="2"/>
      <c r="O2" s="2"/>
      <c r="P2" s="2"/>
      <c r="Q2" s="2">
        <f t="shared" ref="Q2:V2" si="1">SUM(Q3:Q120)</f>
        <v>15</v>
      </c>
      <c r="R2" s="2">
        <f t="shared" si="1"/>
        <v>13</v>
      </c>
      <c r="S2" s="2">
        <f t="shared" si="1"/>
        <v>16</v>
      </c>
      <c r="T2" s="2">
        <f t="shared" si="1"/>
        <v>12</v>
      </c>
      <c r="U2" s="2">
        <f t="shared" si="1"/>
        <v>16</v>
      </c>
      <c r="V2" s="2">
        <f t="shared" si="1"/>
        <v>14</v>
      </c>
      <c r="W2" s="2">
        <f>SUM(W3:W127)</f>
        <v>9</v>
      </c>
      <c r="X2" s="2">
        <f>SUM(X3:X127)</f>
        <v>0</v>
      </c>
    </row>
    <row r="3" spans="1:24" x14ac:dyDescent="0.2">
      <c r="A3" s="17">
        <v>1</v>
      </c>
      <c r="B3" s="17" t="s">
        <v>381</v>
      </c>
      <c r="C3" s="17" t="s">
        <v>8</v>
      </c>
      <c r="D3" s="17" t="s">
        <v>9</v>
      </c>
      <c r="E3" s="18">
        <v>28644</v>
      </c>
      <c r="F3" s="17" t="s">
        <v>14</v>
      </c>
      <c r="H3" s="17" t="s">
        <v>421</v>
      </c>
      <c r="I3" s="17" t="s">
        <v>387</v>
      </c>
      <c r="J3" s="17" t="s">
        <v>387</v>
      </c>
      <c r="K3" s="17"/>
      <c r="L3" s="26">
        <f t="shared" si="0"/>
        <v>3</v>
      </c>
      <c r="M3" s="2"/>
      <c r="N3" s="2"/>
      <c r="O3" s="2"/>
      <c r="P3" s="2">
        <v>2</v>
      </c>
      <c r="Q3" s="17"/>
      <c r="R3" s="17">
        <v>1</v>
      </c>
      <c r="S3" s="17"/>
      <c r="T3" s="17"/>
      <c r="U3" s="17"/>
      <c r="V3" s="17"/>
      <c r="W3" s="17"/>
      <c r="X3" s="2"/>
    </row>
    <row r="4" spans="1:24" x14ac:dyDescent="0.2">
      <c r="A4" s="17"/>
      <c r="B4" s="17" t="s">
        <v>381</v>
      </c>
      <c r="C4" s="17" t="s">
        <v>16</v>
      </c>
      <c r="D4" s="17" t="s">
        <v>17</v>
      </c>
      <c r="E4" s="18">
        <v>27601</v>
      </c>
      <c r="F4" s="17" t="s">
        <v>21</v>
      </c>
      <c r="H4" s="17"/>
      <c r="I4" s="17"/>
      <c r="J4" s="17"/>
      <c r="K4" s="17"/>
      <c r="L4" s="26">
        <f t="shared" si="0"/>
        <v>0</v>
      </c>
      <c r="M4" s="2"/>
      <c r="N4" s="2"/>
      <c r="O4" s="2"/>
      <c r="P4" s="2"/>
      <c r="Q4" s="17"/>
      <c r="R4" s="17"/>
      <c r="S4" s="17"/>
      <c r="T4" s="17"/>
      <c r="U4" s="17"/>
      <c r="V4" s="17"/>
      <c r="W4" s="17"/>
      <c r="X4" s="2"/>
    </row>
    <row r="5" spans="1:24" x14ac:dyDescent="0.2">
      <c r="A5" s="17">
        <v>2</v>
      </c>
      <c r="B5" s="17" t="s">
        <v>381</v>
      </c>
      <c r="C5" s="17" t="s">
        <v>22</v>
      </c>
      <c r="D5" s="17" t="s">
        <v>23</v>
      </c>
      <c r="E5" s="18">
        <v>25921</v>
      </c>
      <c r="F5" s="17" t="s">
        <v>26</v>
      </c>
      <c r="H5" s="17" t="s">
        <v>421</v>
      </c>
      <c r="I5" s="17" t="s">
        <v>422</v>
      </c>
      <c r="J5" s="17" t="s">
        <v>422</v>
      </c>
      <c r="K5" s="17"/>
      <c r="L5" s="26">
        <f t="shared" si="0"/>
        <v>1</v>
      </c>
      <c r="M5" s="2"/>
      <c r="N5" s="2"/>
      <c r="O5" s="2"/>
      <c r="P5" s="2"/>
      <c r="Q5" s="17">
        <v>1</v>
      </c>
      <c r="R5" s="17"/>
      <c r="S5" s="17"/>
      <c r="T5" s="17"/>
      <c r="U5" s="17"/>
      <c r="V5" s="17"/>
      <c r="W5" s="17"/>
      <c r="X5" s="2"/>
    </row>
    <row r="6" spans="1:24" x14ac:dyDescent="0.2">
      <c r="A6" s="17">
        <v>3</v>
      </c>
      <c r="B6" s="17" t="s">
        <v>381</v>
      </c>
      <c r="C6" s="17" t="s">
        <v>22</v>
      </c>
      <c r="D6" s="17" t="s">
        <v>27</v>
      </c>
      <c r="E6" s="18">
        <v>21947</v>
      </c>
      <c r="F6" s="17" t="s">
        <v>29</v>
      </c>
      <c r="H6" s="17"/>
      <c r="I6" s="17"/>
      <c r="J6" s="17"/>
      <c r="K6" s="17"/>
      <c r="L6" s="26">
        <f t="shared" si="0"/>
        <v>1</v>
      </c>
      <c r="M6" s="2"/>
      <c r="N6" s="2"/>
      <c r="O6" s="2"/>
      <c r="P6" s="2"/>
      <c r="Q6" s="17"/>
      <c r="R6" s="17"/>
      <c r="S6" s="17">
        <v>1</v>
      </c>
      <c r="T6" s="17"/>
      <c r="U6" s="17"/>
      <c r="V6" s="17"/>
      <c r="W6" s="17"/>
      <c r="X6" s="2"/>
    </row>
    <row r="7" spans="1:24" x14ac:dyDescent="0.2">
      <c r="A7" s="17">
        <v>4</v>
      </c>
      <c r="B7" s="17" t="s">
        <v>381</v>
      </c>
      <c r="C7" s="17" t="s">
        <v>30</v>
      </c>
      <c r="D7" s="17" t="s">
        <v>31</v>
      </c>
      <c r="E7" s="18">
        <v>27127</v>
      </c>
      <c r="F7" s="17" t="s">
        <v>35</v>
      </c>
      <c r="H7" s="17"/>
      <c r="I7" s="17"/>
      <c r="J7" s="17"/>
      <c r="K7" s="17"/>
      <c r="L7" s="26">
        <f t="shared" si="0"/>
        <v>1</v>
      </c>
      <c r="M7" s="2"/>
      <c r="N7" s="2"/>
      <c r="O7" s="2"/>
      <c r="P7" s="2"/>
      <c r="Q7" s="17"/>
      <c r="R7" s="17"/>
      <c r="S7" s="17">
        <v>1</v>
      </c>
      <c r="T7" s="17"/>
      <c r="U7" s="17"/>
      <c r="V7" s="17"/>
      <c r="W7" s="17"/>
      <c r="X7" s="2"/>
    </row>
    <row r="8" spans="1:24" x14ac:dyDescent="0.2">
      <c r="A8" s="17">
        <v>5</v>
      </c>
      <c r="B8" s="17" t="s">
        <v>381</v>
      </c>
      <c r="C8" s="17" t="s">
        <v>36</v>
      </c>
      <c r="D8" s="17" t="s">
        <v>37</v>
      </c>
      <c r="E8" s="18">
        <v>15925</v>
      </c>
      <c r="F8" s="17" t="s">
        <v>41</v>
      </c>
      <c r="H8" s="17"/>
      <c r="I8" s="17"/>
      <c r="J8" s="17"/>
      <c r="K8" s="17"/>
      <c r="L8" s="26">
        <f t="shared" si="0"/>
        <v>0</v>
      </c>
      <c r="M8" s="2"/>
      <c r="N8" s="2"/>
      <c r="O8" s="2"/>
      <c r="P8" s="2"/>
      <c r="Q8" s="17"/>
      <c r="R8" s="17"/>
      <c r="S8" s="17"/>
      <c r="T8" s="17"/>
      <c r="U8" s="17"/>
      <c r="V8" s="17"/>
      <c r="W8" s="17"/>
      <c r="X8" s="2"/>
    </row>
    <row r="9" spans="1:24" x14ac:dyDescent="0.2">
      <c r="A9" s="17">
        <v>6</v>
      </c>
      <c r="B9" s="17" t="s">
        <v>381</v>
      </c>
      <c r="C9" s="17" t="s">
        <v>42</v>
      </c>
      <c r="D9" s="17" t="s">
        <v>43</v>
      </c>
      <c r="E9" s="18">
        <v>28938</v>
      </c>
      <c r="F9" s="17" t="s">
        <v>45</v>
      </c>
      <c r="H9" s="17" t="s">
        <v>421</v>
      </c>
      <c r="I9" s="17" t="s">
        <v>422</v>
      </c>
      <c r="J9" s="17" t="s">
        <v>422</v>
      </c>
      <c r="K9" s="17"/>
      <c r="L9" s="26">
        <f t="shared" si="0"/>
        <v>1</v>
      </c>
      <c r="M9" s="2"/>
      <c r="N9" s="2"/>
      <c r="O9" s="2"/>
      <c r="P9" s="2"/>
      <c r="Q9" s="17"/>
      <c r="R9" s="17"/>
      <c r="S9" s="17">
        <v>1</v>
      </c>
      <c r="T9" s="17"/>
      <c r="U9" s="17"/>
      <c r="V9" s="17"/>
      <c r="W9" s="17"/>
      <c r="X9" s="2"/>
    </row>
    <row r="10" spans="1:24" x14ac:dyDescent="0.2">
      <c r="A10" s="17">
        <v>7</v>
      </c>
      <c r="B10" s="17" t="s">
        <v>381</v>
      </c>
      <c r="C10" s="17" t="s">
        <v>46</v>
      </c>
      <c r="D10" s="17" t="s">
        <v>47</v>
      </c>
      <c r="E10" s="18">
        <v>19285</v>
      </c>
      <c r="F10" s="17" t="s">
        <v>51</v>
      </c>
      <c r="H10" s="17"/>
      <c r="I10" s="17"/>
      <c r="J10" s="17"/>
      <c r="K10" s="17"/>
      <c r="L10" s="26">
        <f t="shared" si="0"/>
        <v>1</v>
      </c>
      <c r="M10" s="2"/>
      <c r="N10" s="2"/>
      <c r="O10" s="2"/>
      <c r="P10" s="2"/>
      <c r="Q10" s="17"/>
      <c r="R10" s="17"/>
      <c r="S10" s="17">
        <v>1</v>
      </c>
      <c r="T10" s="17"/>
      <c r="U10" s="17"/>
      <c r="V10" s="17"/>
      <c r="W10" s="17"/>
      <c r="X10" s="2"/>
    </row>
    <row r="11" spans="1:24" x14ac:dyDescent="0.2">
      <c r="A11" s="17"/>
      <c r="B11" s="17" t="s">
        <v>381</v>
      </c>
      <c r="C11" s="17" t="s">
        <v>52</v>
      </c>
      <c r="D11" s="17" t="s">
        <v>53</v>
      </c>
      <c r="E11" s="18">
        <v>35101</v>
      </c>
      <c r="F11" s="17" t="s">
        <v>57</v>
      </c>
      <c r="H11" s="17"/>
      <c r="I11" s="17"/>
      <c r="J11" s="17"/>
      <c r="K11" s="17"/>
      <c r="L11" s="26">
        <f t="shared" si="0"/>
        <v>0</v>
      </c>
      <c r="M11" s="2"/>
      <c r="N11" s="2"/>
      <c r="O11" s="2"/>
      <c r="P11" s="2"/>
      <c r="Q11" s="17"/>
      <c r="R11" s="17"/>
      <c r="S11" s="17"/>
      <c r="T11" s="17"/>
      <c r="U11" s="17"/>
      <c r="V11" s="17"/>
      <c r="W11" s="17"/>
      <c r="X11" s="2"/>
    </row>
    <row r="12" spans="1:24" x14ac:dyDescent="0.2">
      <c r="A12" s="17">
        <v>8</v>
      </c>
      <c r="B12" s="17" t="s">
        <v>381</v>
      </c>
      <c r="C12" s="17" t="s">
        <v>58</v>
      </c>
      <c r="D12" s="17" t="s">
        <v>59</v>
      </c>
      <c r="E12" s="18">
        <v>23704</v>
      </c>
      <c r="F12" s="17" t="s">
        <v>63</v>
      </c>
      <c r="H12" s="17"/>
      <c r="I12" s="17"/>
      <c r="J12" s="17"/>
      <c r="K12" s="17"/>
      <c r="L12" s="26">
        <f t="shared" si="0"/>
        <v>1</v>
      </c>
      <c r="M12" s="2"/>
      <c r="N12" s="2"/>
      <c r="O12" s="2"/>
      <c r="P12" s="2"/>
      <c r="Q12" s="17"/>
      <c r="R12" s="17"/>
      <c r="S12" s="17">
        <v>1</v>
      </c>
      <c r="T12" s="17"/>
      <c r="U12" s="17"/>
      <c r="V12" s="17"/>
      <c r="W12" s="17"/>
      <c r="X12" s="2"/>
    </row>
    <row r="13" spans="1:24" x14ac:dyDescent="0.2">
      <c r="A13" s="17">
        <v>9</v>
      </c>
      <c r="B13" s="17" t="s">
        <v>381</v>
      </c>
      <c r="C13" s="17" t="s">
        <v>430</v>
      </c>
      <c r="D13" s="17" t="s">
        <v>279</v>
      </c>
      <c r="E13" s="18">
        <v>24397</v>
      </c>
      <c r="F13" s="17" t="s">
        <v>283</v>
      </c>
      <c r="H13" s="17"/>
      <c r="I13" s="17"/>
      <c r="J13" s="17"/>
      <c r="K13" s="17"/>
      <c r="L13" s="26">
        <f t="shared" si="0"/>
        <v>1</v>
      </c>
      <c r="M13" s="2"/>
      <c r="N13" s="2"/>
      <c r="O13" s="2"/>
      <c r="P13" s="2"/>
      <c r="Q13" s="17">
        <v>1</v>
      </c>
      <c r="R13" s="17"/>
      <c r="S13" s="17"/>
      <c r="T13" s="17"/>
      <c r="U13" s="17"/>
      <c r="V13" s="17"/>
      <c r="W13" s="17"/>
      <c r="X13" s="2"/>
    </row>
    <row r="14" spans="1:24" x14ac:dyDescent="0.2">
      <c r="A14" s="17">
        <v>10</v>
      </c>
      <c r="B14" s="17" t="s">
        <v>381</v>
      </c>
      <c r="C14" s="17" t="s">
        <v>67</v>
      </c>
      <c r="D14" s="17" t="s">
        <v>68</v>
      </c>
      <c r="E14" s="18">
        <v>23833</v>
      </c>
      <c r="F14" s="17" t="s">
        <v>71</v>
      </c>
      <c r="H14" s="17"/>
      <c r="I14" s="17"/>
      <c r="J14" s="17"/>
      <c r="K14" s="17"/>
      <c r="L14" s="26">
        <f t="shared" si="0"/>
        <v>1</v>
      </c>
      <c r="M14" s="2"/>
      <c r="N14" s="2"/>
      <c r="O14" s="2"/>
      <c r="P14" s="2"/>
      <c r="Q14" s="17"/>
      <c r="R14" s="17"/>
      <c r="S14" s="17">
        <v>1</v>
      </c>
      <c r="T14" s="17"/>
      <c r="U14" s="17"/>
      <c r="V14" s="17"/>
      <c r="W14" s="17"/>
      <c r="X14" s="2"/>
    </row>
    <row r="15" spans="1:24" x14ac:dyDescent="0.2">
      <c r="A15" s="17"/>
      <c r="B15" s="17" t="s">
        <v>381</v>
      </c>
      <c r="C15" s="17" t="s">
        <v>434</v>
      </c>
      <c r="D15" s="17" t="s">
        <v>435</v>
      </c>
      <c r="E15" s="18">
        <v>34012</v>
      </c>
      <c r="F15" s="17" t="s">
        <v>436</v>
      </c>
      <c r="H15" s="17"/>
      <c r="I15" s="17"/>
      <c r="J15" s="17"/>
      <c r="K15" s="17"/>
      <c r="L15" s="26">
        <f t="shared" si="0"/>
        <v>0</v>
      </c>
      <c r="M15" s="2"/>
      <c r="N15" s="2"/>
      <c r="O15" s="2"/>
      <c r="P15" s="2"/>
      <c r="Q15" s="17"/>
      <c r="R15" s="17"/>
      <c r="S15" s="17"/>
      <c r="T15" s="17"/>
      <c r="U15" s="17"/>
      <c r="V15" s="17"/>
      <c r="W15" s="17"/>
      <c r="X15" s="2"/>
    </row>
    <row r="16" spans="1:24" x14ac:dyDescent="0.2">
      <c r="A16" s="17">
        <v>11</v>
      </c>
      <c r="B16" s="17" t="s">
        <v>381</v>
      </c>
      <c r="C16" s="17" t="s">
        <v>437</v>
      </c>
      <c r="D16" s="17" t="s">
        <v>438</v>
      </c>
      <c r="E16" s="18">
        <v>23058</v>
      </c>
      <c r="F16" s="17" t="s">
        <v>439</v>
      </c>
      <c r="H16" s="17"/>
      <c r="I16" s="17"/>
      <c r="J16" s="17"/>
      <c r="K16" s="17"/>
      <c r="L16" s="26">
        <f t="shared" si="0"/>
        <v>1</v>
      </c>
      <c r="M16" s="2"/>
      <c r="N16" s="2"/>
      <c r="O16" s="2"/>
      <c r="P16" s="2"/>
      <c r="Q16" s="17">
        <v>1</v>
      </c>
      <c r="R16" s="17"/>
      <c r="S16" s="17"/>
      <c r="T16" s="17"/>
      <c r="U16" s="17"/>
      <c r="V16" s="17"/>
      <c r="W16" s="17"/>
      <c r="X16" s="2"/>
    </row>
    <row r="17" spans="1:24" x14ac:dyDescent="0.2">
      <c r="A17" s="17">
        <v>12</v>
      </c>
      <c r="B17" s="17" t="s">
        <v>381</v>
      </c>
      <c r="C17" s="17" t="s">
        <v>73</v>
      </c>
      <c r="D17" s="17" t="s">
        <v>74</v>
      </c>
      <c r="E17" s="18">
        <v>26193</v>
      </c>
      <c r="F17" s="17" t="s">
        <v>78</v>
      </c>
      <c r="H17" s="17" t="s">
        <v>421</v>
      </c>
      <c r="I17" s="17" t="s">
        <v>422</v>
      </c>
      <c r="J17" s="17" t="s">
        <v>422</v>
      </c>
      <c r="K17" s="17"/>
      <c r="L17" s="26">
        <f t="shared" si="0"/>
        <v>1</v>
      </c>
      <c r="M17" s="2"/>
      <c r="N17" s="2"/>
      <c r="O17" s="2"/>
      <c r="P17" s="2"/>
      <c r="Q17" s="17"/>
      <c r="R17" s="17"/>
      <c r="S17" s="17">
        <v>1</v>
      </c>
      <c r="T17" s="17"/>
      <c r="U17" s="17"/>
      <c r="V17" s="17"/>
      <c r="W17" s="17"/>
      <c r="X17" s="2"/>
    </row>
    <row r="18" spans="1:24" x14ac:dyDescent="0.2">
      <c r="A18" s="17">
        <v>13</v>
      </c>
      <c r="B18" s="17" t="s">
        <v>381</v>
      </c>
      <c r="C18" s="17" t="s">
        <v>440</v>
      </c>
      <c r="D18" s="17" t="s">
        <v>441</v>
      </c>
      <c r="E18" s="18">
        <v>28377</v>
      </c>
      <c r="F18" s="17" t="s">
        <v>442</v>
      </c>
      <c r="H18" s="17" t="s">
        <v>421</v>
      </c>
      <c r="I18" s="17" t="s">
        <v>422</v>
      </c>
      <c r="J18" s="17" t="s">
        <v>422</v>
      </c>
      <c r="K18" s="17"/>
      <c r="L18" s="26">
        <f t="shared" si="0"/>
        <v>1</v>
      </c>
      <c r="M18" s="2"/>
      <c r="N18" s="2"/>
      <c r="O18" s="2"/>
      <c r="P18" s="2"/>
      <c r="Q18" s="17"/>
      <c r="R18" s="17"/>
      <c r="S18" s="17">
        <v>1</v>
      </c>
      <c r="T18" s="17"/>
      <c r="U18" s="17"/>
      <c r="V18" s="17"/>
      <c r="W18" s="17"/>
      <c r="X18" s="2"/>
    </row>
    <row r="19" spans="1:24" x14ac:dyDescent="0.2">
      <c r="A19" s="17">
        <v>14</v>
      </c>
      <c r="B19" s="17" t="s">
        <v>381</v>
      </c>
      <c r="C19" s="17" t="s">
        <v>79</v>
      </c>
      <c r="D19" s="17" t="s">
        <v>80</v>
      </c>
      <c r="E19" s="18">
        <v>28353</v>
      </c>
      <c r="F19" s="17" t="s">
        <v>84</v>
      </c>
      <c r="H19" s="17"/>
      <c r="I19" s="17"/>
      <c r="J19" s="17"/>
      <c r="K19" s="17"/>
      <c r="L19" s="26">
        <f t="shared" si="0"/>
        <v>1</v>
      </c>
      <c r="M19" s="2"/>
      <c r="N19" s="2"/>
      <c r="O19" s="2"/>
      <c r="P19" s="2"/>
      <c r="Q19" s="17"/>
      <c r="R19" s="17"/>
      <c r="S19" s="17">
        <v>1</v>
      </c>
      <c r="T19" s="17"/>
      <c r="U19" s="17"/>
      <c r="V19" s="17"/>
      <c r="W19" s="17"/>
      <c r="X19" s="2"/>
    </row>
    <row r="20" spans="1:24" x14ac:dyDescent="0.2">
      <c r="A20" s="17">
        <v>15</v>
      </c>
      <c r="B20" s="17" t="s">
        <v>381</v>
      </c>
      <c r="C20" s="17" t="s">
        <v>85</v>
      </c>
      <c r="D20" s="17" t="s">
        <v>86</v>
      </c>
      <c r="E20" s="18">
        <v>27750</v>
      </c>
      <c r="F20" s="17" t="s">
        <v>90</v>
      </c>
      <c r="H20" s="17" t="s">
        <v>421</v>
      </c>
      <c r="I20" s="17" t="s">
        <v>387</v>
      </c>
      <c r="J20" s="17"/>
      <c r="K20" s="17"/>
      <c r="L20" s="26">
        <f t="shared" si="0"/>
        <v>3</v>
      </c>
      <c r="M20" s="17">
        <v>2</v>
      </c>
      <c r="Q20" s="17">
        <v>1</v>
      </c>
      <c r="R20" s="17"/>
      <c r="S20" s="17"/>
      <c r="T20" s="17"/>
      <c r="U20" s="17"/>
      <c r="V20" s="17"/>
      <c r="W20" s="17"/>
      <c r="X20" s="2"/>
    </row>
    <row r="21" spans="1:24" x14ac:dyDescent="0.2">
      <c r="A21" s="17">
        <v>16</v>
      </c>
      <c r="B21" s="17" t="s">
        <v>381</v>
      </c>
      <c r="C21" s="17" t="s">
        <v>91</v>
      </c>
      <c r="D21" s="17" t="s">
        <v>92</v>
      </c>
      <c r="E21" s="18">
        <v>22792</v>
      </c>
      <c r="F21" s="17" t="s">
        <v>94</v>
      </c>
      <c r="H21" s="17"/>
      <c r="I21" s="17"/>
      <c r="J21" s="17"/>
      <c r="K21" s="17"/>
      <c r="L21" s="26">
        <f t="shared" si="0"/>
        <v>1</v>
      </c>
      <c r="M21" s="17"/>
      <c r="Q21" s="17">
        <v>1</v>
      </c>
      <c r="R21" s="17"/>
      <c r="S21" s="17"/>
      <c r="T21" s="17"/>
      <c r="U21" s="17"/>
      <c r="V21" s="17"/>
      <c r="W21" s="17"/>
      <c r="X21" s="2"/>
    </row>
    <row r="22" spans="1:24" x14ac:dyDescent="0.2">
      <c r="A22" s="17">
        <v>17</v>
      </c>
      <c r="B22" s="17" t="s">
        <v>381</v>
      </c>
      <c r="C22" s="17" t="s">
        <v>95</v>
      </c>
      <c r="D22" s="17" t="s">
        <v>96</v>
      </c>
      <c r="E22" s="18">
        <v>23409</v>
      </c>
      <c r="F22" s="17" t="s">
        <v>100</v>
      </c>
      <c r="H22" s="5" t="s">
        <v>421</v>
      </c>
      <c r="I22" s="5" t="s">
        <v>422</v>
      </c>
      <c r="J22" s="5" t="s">
        <v>422</v>
      </c>
      <c r="K22" s="17"/>
      <c r="L22" s="26">
        <f t="shared" si="0"/>
        <v>1</v>
      </c>
      <c r="M22" s="17"/>
      <c r="Q22" s="17">
        <v>1</v>
      </c>
      <c r="R22" s="17"/>
      <c r="S22" s="17"/>
      <c r="T22" s="17"/>
      <c r="U22" s="17"/>
      <c r="V22" s="17"/>
      <c r="W22" s="17"/>
      <c r="X22" s="2"/>
    </row>
    <row r="23" spans="1:24" x14ac:dyDescent="0.2">
      <c r="A23" s="17">
        <v>18</v>
      </c>
      <c r="B23" s="17" t="s">
        <v>381</v>
      </c>
      <c r="C23" s="17" t="s">
        <v>101</v>
      </c>
      <c r="D23" s="17" t="s">
        <v>102</v>
      </c>
      <c r="E23" s="18">
        <v>27664</v>
      </c>
      <c r="F23" s="17" t="s">
        <v>106</v>
      </c>
      <c r="H23" s="17" t="s">
        <v>421</v>
      </c>
      <c r="I23" s="17" t="s">
        <v>422</v>
      </c>
      <c r="J23" s="17" t="s">
        <v>422</v>
      </c>
      <c r="K23" s="17"/>
      <c r="L23" s="26">
        <f t="shared" si="0"/>
        <v>1</v>
      </c>
      <c r="M23" s="17"/>
      <c r="Q23" s="17">
        <v>1</v>
      </c>
      <c r="R23" s="17"/>
      <c r="S23" s="17"/>
      <c r="T23" s="17"/>
      <c r="U23" s="17"/>
      <c r="V23" s="17"/>
      <c r="W23" s="17"/>
      <c r="X23" s="2"/>
    </row>
    <row r="24" spans="1:24" x14ac:dyDescent="0.2">
      <c r="A24" s="17"/>
      <c r="B24" s="17" t="s">
        <v>381</v>
      </c>
      <c r="C24" s="17" t="s">
        <v>443</v>
      </c>
      <c r="D24" s="17" t="s">
        <v>444</v>
      </c>
      <c r="E24" s="18">
        <v>33875</v>
      </c>
      <c r="F24" s="17" t="s">
        <v>445</v>
      </c>
      <c r="H24" s="17"/>
      <c r="I24" s="17"/>
      <c r="J24" s="17"/>
      <c r="K24" s="17"/>
      <c r="L24" s="26">
        <f t="shared" si="0"/>
        <v>0</v>
      </c>
      <c r="M24" s="17"/>
      <c r="Q24" s="17"/>
      <c r="R24" s="17"/>
      <c r="S24" s="17"/>
      <c r="T24" s="17"/>
      <c r="U24" s="17"/>
      <c r="V24" s="17"/>
      <c r="W24" s="17"/>
      <c r="X24" s="2"/>
    </row>
    <row r="25" spans="1:24" x14ac:dyDescent="0.2">
      <c r="A25" s="17">
        <v>19</v>
      </c>
      <c r="B25" s="17" t="s">
        <v>381</v>
      </c>
      <c r="C25" s="17" t="s">
        <v>474</v>
      </c>
      <c r="D25" s="17" t="s">
        <v>475</v>
      </c>
      <c r="E25" s="18">
        <v>24930</v>
      </c>
      <c r="F25" s="17"/>
      <c r="H25" s="17" t="s">
        <v>421</v>
      </c>
      <c r="I25" s="17" t="s">
        <v>387</v>
      </c>
      <c r="J25" s="17"/>
      <c r="K25" s="17"/>
      <c r="L25" s="26">
        <f t="shared" si="0"/>
        <v>4</v>
      </c>
      <c r="M25" s="17">
        <v>2</v>
      </c>
      <c r="O25" s="17">
        <v>1</v>
      </c>
      <c r="Q25" s="17"/>
      <c r="R25" s="17">
        <v>1</v>
      </c>
      <c r="S25" s="17"/>
      <c r="T25" s="17"/>
      <c r="U25" s="17"/>
      <c r="V25" s="17"/>
      <c r="W25" s="17"/>
      <c r="X25" s="2"/>
    </row>
    <row r="26" spans="1:24" x14ac:dyDescent="0.2">
      <c r="A26" s="17">
        <v>20</v>
      </c>
      <c r="B26" s="17" t="s">
        <v>381</v>
      </c>
      <c r="C26" s="17" t="s">
        <v>446</v>
      </c>
      <c r="D26" s="17" t="s">
        <v>447</v>
      </c>
      <c r="E26" s="18">
        <v>32874</v>
      </c>
      <c r="F26" s="17" t="s">
        <v>448</v>
      </c>
      <c r="H26" s="17"/>
      <c r="I26" s="17"/>
      <c r="J26" s="17"/>
      <c r="K26" s="17"/>
      <c r="L26" s="26">
        <f t="shared" si="0"/>
        <v>1</v>
      </c>
      <c r="M26" s="17"/>
      <c r="Q26" s="17">
        <v>1</v>
      </c>
      <c r="R26" s="17"/>
      <c r="S26" s="17"/>
      <c r="T26" s="17"/>
      <c r="U26" s="17"/>
      <c r="V26" s="17"/>
      <c r="W26" s="17"/>
      <c r="X26" s="2"/>
    </row>
    <row r="27" spans="1:24" x14ac:dyDescent="0.2">
      <c r="A27" s="17"/>
      <c r="B27" s="17" t="s">
        <v>381</v>
      </c>
      <c r="C27" s="17" t="s">
        <v>107</v>
      </c>
      <c r="D27" s="17" t="s">
        <v>108</v>
      </c>
      <c r="E27" s="18">
        <v>32797</v>
      </c>
      <c r="F27" s="17" t="s">
        <v>110</v>
      </c>
      <c r="H27" s="17"/>
      <c r="I27" s="17"/>
      <c r="J27" s="17"/>
      <c r="K27" s="17"/>
      <c r="L27" s="26">
        <f t="shared" si="0"/>
        <v>0</v>
      </c>
      <c r="M27" s="17"/>
      <c r="Q27" s="17"/>
      <c r="R27" s="17"/>
      <c r="S27" s="17"/>
      <c r="T27" s="17"/>
      <c r="U27" s="17"/>
      <c r="V27" s="17"/>
      <c r="W27" s="17"/>
      <c r="X27" s="2"/>
    </row>
    <row r="28" spans="1:24" x14ac:dyDescent="0.2">
      <c r="A28" s="17">
        <v>21</v>
      </c>
      <c r="B28" s="17" t="s">
        <v>381</v>
      </c>
      <c r="C28" s="17" t="s">
        <v>111</v>
      </c>
      <c r="D28" s="17" t="s">
        <v>112</v>
      </c>
      <c r="E28" s="18">
        <v>30084</v>
      </c>
      <c r="F28" s="17" t="s">
        <v>114</v>
      </c>
      <c r="H28" s="17" t="s">
        <v>421</v>
      </c>
      <c r="I28" s="17" t="s">
        <v>422</v>
      </c>
      <c r="J28" s="17" t="s">
        <v>422</v>
      </c>
      <c r="K28" s="17"/>
      <c r="L28" s="26">
        <f t="shared" si="0"/>
        <v>1</v>
      </c>
      <c r="M28" s="17"/>
      <c r="Q28" s="17">
        <v>1</v>
      </c>
      <c r="R28" s="17"/>
      <c r="S28" s="17"/>
      <c r="T28" s="17"/>
      <c r="U28" s="17"/>
      <c r="V28" s="17"/>
      <c r="W28" s="17"/>
      <c r="X28" s="2"/>
    </row>
    <row r="29" spans="1:24" x14ac:dyDescent="0.2">
      <c r="A29" s="17"/>
      <c r="B29" s="17" t="s">
        <v>381</v>
      </c>
      <c r="C29" s="17" t="s">
        <v>115</v>
      </c>
      <c r="D29" s="17" t="s">
        <v>116</v>
      </c>
      <c r="E29" s="18">
        <v>30271</v>
      </c>
      <c r="F29" s="17" t="s">
        <v>117</v>
      </c>
      <c r="H29" s="17"/>
      <c r="I29" s="17"/>
      <c r="J29" s="17"/>
      <c r="K29" s="17"/>
      <c r="L29" s="26">
        <f t="shared" si="0"/>
        <v>0</v>
      </c>
      <c r="M29" s="17"/>
      <c r="Q29" s="17"/>
      <c r="R29" s="17"/>
      <c r="S29" s="17"/>
      <c r="T29" s="17"/>
      <c r="U29" s="17"/>
      <c r="V29" s="17"/>
      <c r="W29" s="17"/>
      <c r="X29" s="2"/>
    </row>
    <row r="30" spans="1:24" x14ac:dyDescent="0.2">
      <c r="A30" s="17">
        <v>22</v>
      </c>
      <c r="B30" s="17" t="s">
        <v>381</v>
      </c>
      <c r="C30" s="17" t="s">
        <v>118</v>
      </c>
      <c r="D30" s="17" t="s">
        <v>119</v>
      </c>
      <c r="E30" s="18">
        <v>24293</v>
      </c>
      <c r="F30" s="17" t="s">
        <v>124</v>
      </c>
      <c r="H30" s="17" t="s">
        <v>421</v>
      </c>
      <c r="I30" s="17" t="s">
        <v>422</v>
      </c>
      <c r="J30" s="17" t="s">
        <v>422</v>
      </c>
      <c r="K30" s="17"/>
      <c r="L30" s="26">
        <f t="shared" si="0"/>
        <v>1</v>
      </c>
      <c r="M30" s="17"/>
      <c r="Q30" s="17"/>
      <c r="R30" s="17"/>
      <c r="S30" s="17">
        <v>1</v>
      </c>
      <c r="T30" s="17"/>
      <c r="U30" s="17"/>
      <c r="V30" s="17"/>
      <c r="W30" s="17"/>
      <c r="X30" s="2"/>
    </row>
    <row r="31" spans="1:24" x14ac:dyDescent="0.2">
      <c r="A31" s="17">
        <v>23</v>
      </c>
      <c r="B31" s="17" t="s">
        <v>381</v>
      </c>
      <c r="C31" s="17" t="s">
        <v>125</v>
      </c>
      <c r="D31" s="17" t="s">
        <v>126</v>
      </c>
      <c r="E31" s="18">
        <v>34539</v>
      </c>
      <c r="F31" s="17" t="s">
        <v>130</v>
      </c>
      <c r="H31" s="17"/>
      <c r="I31" s="17"/>
      <c r="J31" s="17"/>
      <c r="K31" s="17"/>
      <c r="L31" s="26">
        <f t="shared" si="0"/>
        <v>0</v>
      </c>
      <c r="M31" s="17"/>
      <c r="Q31" s="17"/>
      <c r="R31" s="17"/>
      <c r="S31" s="17"/>
      <c r="T31" s="17"/>
      <c r="U31" s="17"/>
      <c r="V31" s="17"/>
      <c r="W31" s="17"/>
      <c r="X31" s="2"/>
    </row>
    <row r="32" spans="1:24" x14ac:dyDescent="0.2">
      <c r="A32" s="17">
        <v>24</v>
      </c>
      <c r="B32" s="17" t="s">
        <v>381</v>
      </c>
      <c r="C32" s="17" t="s">
        <v>125</v>
      </c>
      <c r="D32" s="17" t="s">
        <v>131</v>
      </c>
      <c r="E32" s="18">
        <v>24870</v>
      </c>
      <c r="F32" s="17" t="s">
        <v>133</v>
      </c>
      <c r="H32" s="17" t="s">
        <v>421</v>
      </c>
      <c r="I32" s="17" t="s">
        <v>387</v>
      </c>
      <c r="J32" s="17" t="s">
        <v>387</v>
      </c>
      <c r="K32" s="17"/>
      <c r="L32" s="26">
        <f t="shared" si="0"/>
        <v>1</v>
      </c>
      <c r="M32" s="17"/>
      <c r="Q32" s="17">
        <v>1</v>
      </c>
      <c r="R32" s="17"/>
      <c r="S32" s="17"/>
      <c r="T32" s="17"/>
      <c r="U32" s="17"/>
      <c r="V32" s="17"/>
      <c r="W32" s="17"/>
      <c r="X32" s="2"/>
    </row>
    <row r="33" spans="1:24" x14ac:dyDescent="0.2">
      <c r="A33" s="17"/>
      <c r="B33" s="17" t="s">
        <v>381</v>
      </c>
      <c r="C33" s="17" t="s">
        <v>136</v>
      </c>
      <c r="D33" s="17" t="s">
        <v>137</v>
      </c>
      <c r="E33" s="18">
        <v>31469</v>
      </c>
      <c r="F33" s="17" t="s">
        <v>139</v>
      </c>
      <c r="H33" s="17"/>
      <c r="I33" s="17"/>
      <c r="J33" s="17"/>
      <c r="K33" s="17"/>
      <c r="L33" s="26">
        <f t="shared" si="0"/>
        <v>0</v>
      </c>
      <c r="M33" s="17"/>
      <c r="Q33" s="17"/>
      <c r="R33" s="17"/>
      <c r="S33" s="17"/>
      <c r="T33" s="17"/>
      <c r="U33" s="17"/>
      <c r="V33" s="17"/>
      <c r="W33" s="17"/>
      <c r="X33" s="2"/>
    </row>
    <row r="34" spans="1:24" x14ac:dyDescent="0.2">
      <c r="A34" s="17"/>
      <c r="B34" s="17" t="s">
        <v>381</v>
      </c>
      <c r="C34" s="17" t="s">
        <v>140</v>
      </c>
      <c r="D34" s="17" t="s">
        <v>141</v>
      </c>
      <c r="E34" s="18">
        <v>30988</v>
      </c>
      <c r="F34" s="17" t="s">
        <v>142</v>
      </c>
      <c r="H34" s="17"/>
      <c r="I34" s="17"/>
      <c r="J34" s="17"/>
      <c r="K34" s="17"/>
      <c r="L34" s="26">
        <f t="shared" ref="L34:L66" si="2">SUM(M34:X34)</f>
        <v>0</v>
      </c>
      <c r="M34" s="17"/>
      <c r="Q34" s="17"/>
      <c r="R34" s="17"/>
      <c r="S34" s="17"/>
      <c r="T34" s="17"/>
      <c r="U34" s="17"/>
      <c r="V34" s="17"/>
      <c r="W34" s="17"/>
      <c r="X34" s="2"/>
    </row>
    <row r="35" spans="1:24" x14ac:dyDescent="0.2">
      <c r="A35" s="17">
        <v>25</v>
      </c>
      <c r="B35" s="17" t="s">
        <v>381</v>
      </c>
      <c r="C35" s="17" t="s">
        <v>449</v>
      </c>
      <c r="D35" s="17" t="s">
        <v>450</v>
      </c>
      <c r="E35" s="18">
        <v>22580</v>
      </c>
      <c r="F35" s="17" t="s">
        <v>451</v>
      </c>
      <c r="H35" s="17"/>
      <c r="I35" s="17"/>
      <c r="J35" s="17"/>
      <c r="K35" s="17"/>
      <c r="L35" s="26">
        <f t="shared" si="2"/>
        <v>1</v>
      </c>
      <c r="M35" s="17"/>
      <c r="Q35" s="17"/>
      <c r="R35" s="17"/>
      <c r="S35" s="17">
        <v>1</v>
      </c>
      <c r="T35" s="17"/>
      <c r="U35" s="17"/>
      <c r="V35" s="17"/>
      <c r="W35" s="17"/>
      <c r="X35" s="2"/>
    </row>
    <row r="36" spans="1:24" x14ac:dyDescent="0.2">
      <c r="A36" s="17"/>
      <c r="B36" s="17" t="s">
        <v>381</v>
      </c>
      <c r="C36" s="17" t="s">
        <v>143</v>
      </c>
      <c r="D36" s="17" t="s">
        <v>144</v>
      </c>
      <c r="E36" s="18">
        <v>33524</v>
      </c>
      <c r="F36" s="17" t="s">
        <v>145</v>
      </c>
      <c r="H36" s="17"/>
      <c r="I36" s="17"/>
      <c r="J36" s="17"/>
      <c r="K36" s="17"/>
      <c r="L36" s="26">
        <f t="shared" si="2"/>
        <v>0</v>
      </c>
      <c r="M36" s="17"/>
      <c r="Q36" s="17"/>
      <c r="R36" s="17"/>
      <c r="S36" s="17"/>
      <c r="T36" s="17"/>
      <c r="U36" s="17"/>
      <c r="V36" s="17"/>
      <c r="W36" s="17"/>
      <c r="X36" s="2"/>
    </row>
    <row r="37" spans="1:24" x14ac:dyDescent="0.2">
      <c r="A37" s="17">
        <v>26</v>
      </c>
      <c r="B37" s="17" t="s">
        <v>381</v>
      </c>
      <c r="C37" s="17" t="s">
        <v>452</v>
      </c>
      <c r="D37" s="17" t="s">
        <v>453</v>
      </c>
      <c r="E37" s="18">
        <v>25259</v>
      </c>
      <c r="F37" s="17" t="s">
        <v>454</v>
      </c>
      <c r="H37" s="17"/>
      <c r="I37" s="17"/>
      <c r="J37" s="17"/>
      <c r="K37" s="17"/>
      <c r="L37" s="26">
        <f t="shared" si="2"/>
        <v>1</v>
      </c>
      <c r="M37" s="17"/>
      <c r="Q37" s="17"/>
      <c r="R37" s="17"/>
      <c r="S37" s="17"/>
      <c r="T37" s="17"/>
      <c r="U37" s="17"/>
      <c r="V37" s="17"/>
      <c r="W37" s="2">
        <v>1</v>
      </c>
      <c r="X37" s="2"/>
    </row>
    <row r="38" spans="1:24" x14ac:dyDescent="0.2">
      <c r="A38" s="17">
        <v>27</v>
      </c>
      <c r="B38" s="17" t="s">
        <v>381</v>
      </c>
      <c r="C38" s="17" t="s">
        <v>146</v>
      </c>
      <c r="D38" s="17" t="s">
        <v>147</v>
      </c>
      <c r="E38" s="18">
        <v>32517</v>
      </c>
      <c r="F38" s="17" t="s">
        <v>148</v>
      </c>
      <c r="H38" s="17" t="s">
        <v>421</v>
      </c>
      <c r="I38" s="17" t="s">
        <v>422</v>
      </c>
      <c r="J38" s="17" t="s">
        <v>387</v>
      </c>
      <c r="K38" s="17"/>
      <c r="L38" s="26">
        <f t="shared" si="2"/>
        <v>1</v>
      </c>
      <c r="M38" s="17"/>
      <c r="Q38" s="17"/>
      <c r="R38" s="17"/>
      <c r="S38" s="17">
        <v>1</v>
      </c>
      <c r="T38" s="17"/>
      <c r="U38" s="17"/>
      <c r="V38" s="17"/>
      <c r="W38" s="17"/>
      <c r="X38" s="2"/>
    </row>
    <row r="39" spans="1:24" x14ac:dyDescent="0.2">
      <c r="A39" s="17"/>
      <c r="B39" s="17" t="s">
        <v>381</v>
      </c>
      <c r="C39" s="17" t="s">
        <v>455</v>
      </c>
      <c r="D39" s="17" t="s">
        <v>456</v>
      </c>
      <c r="E39" s="18">
        <v>29603</v>
      </c>
      <c r="F39" s="17" t="s">
        <v>457</v>
      </c>
      <c r="H39" s="17"/>
      <c r="I39" s="17"/>
      <c r="J39" s="17"/>
      <c r="K39" s="17"/>
      <c r="L39" s="26">
        <f t="shared" si="2"/>
        <v>0</v>
      </c>
      <c r="M39" s="17"/>
      <c r="Q39" s="17"/>
      <c r="R39" s="17"/>
      <c r="S39" s="17"/>
      <c r="T39" s="17"/>
      <c r="U39" s="17"/>
      <c r="V39" s="17"/>
      <c r="W39" s="17"/>
      <c r="X39" s="2"/>
    </row>
    <row r="40" spans="1:24" x14ac:dyDescent="0.2">
      <c r="A40" s="17">
        <v>28</v>
      </c>
      <c r="B40" s="17" t="s">
        <v>381</v>
      </c>
      <c r="C40" s="17" t="s">
        <v>149</v>
      </c>
      <c r="D40" s="17" t="s">
        <v>17</v>
      </c>
      <c r="E40" s="18">
        <v>27923</v>
      </c>
      <c r="F40" s="17" t="s">
        <v>151</v>
      </c>
      <c r="H40" s="17"/>
      <c r="I40" s="17"/>
      <c r="J40" s="17"/>
      <c r="K40" s="17"/>
      <c r="L40" s="26">
        <f t="shared" si="2"/>
        <v>4</v>
      </c>
      <c r="M40" s="17">
        <v>2</v>
      </c>
      <c r="O40" s="17">
        <v>1</v>
      </c>
      <c r="Q40" s="17"/>
      <c r="R40" s="17"/>
      <c r="S40" s="17">
        <v>1</v>
      </c>
      <c r="T40" s="17"/>
      <c r="U40" s="17"/>
      <c r="V40" s="17"/>
      <c r="W40" s="17"/>
      <c r="X40" s="2"/>
    </row>
    <row r="41" spans="1:24" x14ac:dyDescent="0.2">
      <c r="A41" s="17">
        <v>29</v>
      </c>
      <c r="B41" s="17" t="s">
        <v>381</v>
      </c>
      <c r="C41" s="17" t="s">
        <v>152</v>
      </c>
      <c r="D41" s="17" t="s">
        <v>153</v>
      </c>
      <c r="E41" s="18">
        <v>31867</v>
      </c>
      <c r="F41" s="17" t="s">
        <v>155</v>
      </c>
      <c r="H41" s="17" t="s">
        <v>421</v>
      </c>
      <c r="I41" s="17" t="s">
        <v>387</v>
      </c>
      <c r="J41" s="17"/>
      <c r="K41" s="17"/>
      <c r="L41" s="26">
        <f t="shared" si="2"/>
        <v>1</v>
      </c>
      <c r="M41" s="17"/>
      <c r="Q41" s="17"/>
      <c r="R41" s="17">
        <v>1</v>
      </c>
      <c r="S41" s="17"/>
      <c r="T41" s="17"/>
      <c r="U41" s="17"/>
      <c r="V41" s="17"/>
      <c r="W41" s="17"/>
      <c r="X41" s="2"/>
    </row>
    <row r="42" spans="1:24" x14ac:dyDescent="0.2">
      <c r="A42" s="17">
        <v>30</v>
      </c>
      <c r="B42" s="17" t="s">
        <v>381</v>
      </c>
      <c r="C42" s="17" t="s">
        <v>156</v>
      </c>
      <c r="D42" s="17" t="s">
        <v>157</v>
      </c>
      <c r="E42" s="18">
        <v>26384</v>
      </c>
      <c r="F42" s="17" t="s">
        <v>161</v>
      </c>
      <c r="H42" s="17"/>
      <c r="I42" s="17"/>
      <c r="J42" s="17"/>
      <c r="K42" s="17"/>
      <c r="L42" s="26">
        <f t="shared" si="2"/>
        <v>1</v>
      </c>
      <c r="M42" s="17"/>
      <c r="Q42" s="17"/>
      <c r="R42" s="17"/>
      <c r="S42" s="17"/>
      <c r="T42" s="17"/>
      <c r="U42" s="17"/>
      <c r="V42" s="17"/>
      <c r="W42" s="2">
        <v>1</v>
      </c>
      <c r="X42" s="2"/>
    </row>
    <row r="43" spans="1:24" x14ac:dyDescent="0.2">
      <c r="A43" s="17"/>
      <c r="B43" s="17" t="s">
        <v>381</v>
      </c>
      <c r="C43" s="17" t="s">
        <v>156</v>
      </c>
      <c r="D43" s="17" t="s">
        <v>162</v>
      </c>
      <c r="E43" s="18">
        <v>15728</v>
      </c>
      <c r="F43" s="17" t="s">
        <v>164</v>
      </c>
      <c r="H43" s="17"/>
      <c r="I43" s="17"/>
      <c r="J43" s="17"/>
      <c r="K43" s="17"/>
      <c r="L43" s="26">
        <f t="shared" si="2"/>
        <v>0</v>
      </c>
      <c r="M43" s="17"/>
      <c r="Q43" s="17"/>
      <c r="R43" s="17"/>
      <c r="S43" s="17"/>
      <c r="T43" s="17"/>
      <c r="U43" s="17"/>
      <c r="V43" s="17"/>
      <c r="W43" s="17"/>
      <c r="X43" s="2"/>
    </row>
    <row r="44" spans="1:24" x14ac:dyDescent="0.2">
      <c r="A44" s="17"/>
      <c r="B44" s="17" t="s">
        <v>381</v>
      </c>
      <c r="C44" s="17" t="s">
        <v>156</v>
      </c>
      <c r="D44" s="17" t="s">
        <v>165</v>
      </c>
      <c r="E44" s="18">
        <v>25248</v>
      </c>
      <c r="F44" s="17" t="s">
        <v>166</v>
      </c>
      <c r="H44" s="17"/>
      <c r="I44" s="17"/>
      <c r="J44" s="17"/>
      <c r="K44" s="17"/>
      <c r="L44" s="26">
        <f t="shared" si="2"/>
        <v>0</v>
      </c>
      <c r="M44" s="17"/>
      <c r="Q44" s="17"/>
      <c r="R44" s="17"/>
      <c r="S44" s="17"/>
      <c r="T44" s="17"/>
      <c r="U44" s="17"/>
      <c r="V44" s="17"/>
      <c r="W44" s="17"/>
      <c r="X44" s="2"/>
    </row>
    <row r="45" spans="1:24" x14ac:dyDescent="0.2">
      <c r="A45" s="17">
        <v>31</v>
      </c>
      <c r="B45" s="17" t="s">
        <v>381</v>
      </c>
      <c r="C45" s="17" t="s">
        <v>167</v>
      </c>
      <c r="D45" s="17" t="s">
        <v>168</v>
      </c>
      <c r="E45" s="18">
        <v>20486</v>
      </c>
      <c r="F45" s="17" t="s">
        <v>170</v>
      </c>
      <c r="H45" s="17" t="s">
        <v>421</v>
      </c>
      <c r="I45" s="17" t="s">
        <v>422</v>
      </c>
      <c r="J45" s="17" t="s">
        <v>422</v>
      </c>
      <c r="K45" s="17"/>
      <c r="L45" s="26">
        <f t="shared" si="2"/>
        <v>1</v>
      </c>
      <c r="M45" s="17"/>
      <c r="Q45" s="17"/>
      <c r="R45" s="17"/>
      <c r="S45" s="17">
        <v>1</v>
      </c>
      <c r="T45" s="17"/>
      <c r="U45" s="17"/>
      <c r="V45" s="17"/>
      <c r="W45" s="17"/>
      <c r="X45" s="2"/>
    </row>
    <row r="46" spans="1:24" x14ac:dyDescent="0.2">
      <c r="A46" s="17"/>
      <c r="B46" s="17" t="s">
        <v>381</v>
      </c>
      <c r="C46" s="17" t="s">
        <v>458</v>
      </c>
      <c r="D46" s="17" t="s">
        <v>271</v>
      </c>
      <c r="E46" s="18">
        <v>25212</v>
      </c>
      <c r="F46" s="17" t="s">
        <v>459</v>
      </c>
      <c r="H46" s="17"/>
      <c r="I46" s="17"/>
      <c r="J46" s="17"/>
      <c r="K46" s="17"/>
      <c r="L46" s="26">
        <f t="shared" si="2"/>
        <v>0</v>
      </c>
      <c r="M46" s="17"/>
      <c r="Q46" s="17"/>
      <c r="R46" s="17"/>
      <c r="S46" s="17"/>
      <c r="T46" s="17"/>
      <c r="U46" s="17"/>
      <c r="V46" s="17"/>
      <c r="W46" s="17"/>
      <c r="X46" s="2"/>
    </row>
    <row r="47" spans="1:24" s="17" customFormat="1" x14ac:dyDescent="0.2">
      <c r="A47" s="2">
        <v>32</v>
      </c>
      <c r="B47" s="2" t="s">
        <v>381</v>
      </c>
      <c r="C47" s="2" t="s">
        <v>543</v>
      </c>
      <c r="D47" s="2" t="s">
        <v>544</v>
      </c>
      <c r="E47" s="3"/>
      <c r="F47" s="2"/>
      <c r="G47" s="3"/>
      <c r="H47" s="2"/>
      <c r="I47" s="2"/>
      <c r="J47" s="2"/>
      <c r="K47" s="2"/>
      <c r="L47" s="25">
        <f>SUM(M47:X47)</f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">
      <c r="A48" s="17"/>
      <c r="B48" s="17" t="s">
        <v>381</v>
      </c>
      <c r="C48" s="17" t="s">
        <v>171</v>
      </c>
      <c r="D48" s="17" t="s">
        <v>172</v>
      </c>
      <c r="E48" s="18">
        <v>32823</v>
      </c>
      <c r="F48" s="17" t="s">
        <v>173</v>
      </c>
      <c r="H48" s="17"/>
      <c r="I48" s="17"/>
      <c r="J48" s="17"/>
      <c r="K48" s="17"/>
      <c r="L48" s="26">
        <f t="shared" si="2"/>
        <v>0</v>
      </c>
      <c r="M48" s="17"/>
      <c r="Q48" s="17"/>
      <c r="R48" s="17"/>
      <c r="S48" s="17"/>
      <c r="T48" s="17"/>
      <c r="U48" s="17"/>
      <c r="V48" s="17"/>
      <c r="W48" s="17"/>
      <c r="X48" s="2"/>
    </row>
    <row r="49" spans="1:24" x14ac:dyDescent="0.2">
      <c r="A49" s="17">
        <v>33</v>
      </c>
      <c r="B49" s="17" t="s">
        <v>381</v>
      </c>
      <c r="C49" s="17" t="s">
        <v>460</v>
      </c>
      <c r="D49" s="17" t="s">
        <v>461</v>
      </c>
      <c r="E49" s="18">
        <v>32703</v>
      </c>
      <c r="F49" s="17" t="s">
        <v>462</v>
      </c>
      <c r="H49" s="17"/>
      <c r="I49" s="17"/>
      <c r="J49" s="17"/>
      <c r="K49" s="17"/>
      <c r="L49" s="26">
        <f t="shared" si="2"/>
        <v>1</v>
      </c>
      <c r="M49" s="17"/>
      <c r="Q49" s="17"/>
      <c r="R49" s="17"/>
      <c r="S49" s="17"/>
      <c r="T49" s="17"/>
      <c r="U49" s="17"/>
      <c r="V49" s="17"/>
      <c r="W49" s="2">
        <v>1</v>
      </c>
      <c r="X49" s="2"/>
    </row>
    <row r="50" spans="1:24" x14ac:dyDescent="0.2">
      <c r="A50" s="17">
        <v>34</v>
      </c>
      <c r="B50" s="17" t="s">
        <v>381</v>
      </c>
      <c r="C50" s="17" t="s">
        <v>174</v>
      </c>
      <c r="D50" s="17" t="s">
        <v>175</v>
      </c>
      <c r="E50" s="18">
        <v>23078</v>
      </c>
      <c r="F50" s="17" t="s">
        <v>180</v>
      </c>
      <c r="H50" s="5" t="s">
        <v>421</v>
      </c>
      <c r="I50" s="5" t="s">
        <v>422</v>
      </c>
      <c r="J50" s="5" t="s">
        <v>422</v>
      </c>
      <c r="K50" s="17"/>
      <c r="L50" s="26">
        <f t="shared" si="2"/>
        <v>1</v>
      </c>
      <c r="M50" s="17"/>
      <c r="Q50" s="17">
        <v>1</v>
      </c>
      <c r="R50" s="17"/>
      <c r="S50" s="17"/>
      <c r="T50" s="17"/>
      <c r="U50" s="17"/>
      <c r="V50" s="17"/>
      <c r="W50" s="17"/>
      <c r="X50" s="2"/>
    </row>
    <row r="51" spans="1:24" x14ac:dyDescent="0.2">
      <c r="A51" s="17">
        <v>35</v>
      </c>
      <c r="B51" s="17" t="s">
        <v>381</v>
      </c>
      <c r="C51" s="17" t="s">
        <v>186</v>
      </c>
      <c r="D51" s="17" t="s">
        <v>187</v>
      </c>
      <c r="E51" s="18">
        <v>28792</v>
      </c>
      <c r="F51" s="17" t="s">
        <v>191</v>
      </c>
      <c r="G51" s="18">
        <v>43413</v>
      </c>
      <c r="H51" s="17" t="s">
        <v>421</v>
      </c>
      <c r="I51" s="17" t="s">
        <v>422</v>
      </c>
      <c r="J51" s="17" t="s">
        <v>422</v>
      </c>
      <c r="K51" s="17"/>
      <c r="L51" s="26">
        <f t="shared" si="2"/>
        <v>1</v>
      </c>
      <c r="M51" s="17"/>
      <c r="Q51" s="17"/>
      <c r="R51" s="17"/>
      <c r="S51" s="17"/>
      <c r="T51" s="17">
        <v>1</v>
      </c>
      <c r="U51" s="17"/>
      <c r="V51" s="17"/>
      <c r="W51" s="17"/>
      <c r="X51" s="2"/>
    </row>
    <row r="52" spans="1:24" x14ac:dyDescent="0.2">
      <c r="A52" s="17">
        <v>36</v>
      </c>
      <c r="B52" s="17" t="s">
        <v>381</v>
      </c>
      <c r="C52" s="17" t="s">
        <v>192</v>
      </c>
      <c r="D52" s="17" t="s">
        <v>193</v>
      </c>
      <c r="E52" s="18">
        <v>31096</v>
      </c>
      <c r="F52" s="17" t="s">
        <v>198</v>
      </c>
      <c r="H52" s="5" t="s">
        <v>421</v>
      </c>
      <c r="I52" s="5" t="s">
        <v>387</v>
      </c>
      <c r="J52" s="5" t="s">
        <v>422</v>
      </c>
      <c r="K52" s="17"/>
      <c r="L52" s="26">
        <f t="shared" si="2"/>
        <v>0</v>
      </c>
      <c r="M52" s="17"/>
      <c r="Q52" s="17"/>
      <c r="R52" s="17"/>
      <c r="S52" s="17"/>
      <c r="T52" s="17"/>
      <c r="U52" s="17"/>
      <c r="V52" s="17"/>
      <c r="W52" s="17"/>
      <c r="X52" s="2"/>
    </row>
    <row r="53" spans="1:24" x14ac:dyDescent="0.2">
      <c r="A53" s="17">
        <v>37</v>
      </c>
      <c r="B53" s="17" t="s">
        <v>381</v>
      </c>
      <c r="C53" s="17" t="s">
        <v>463</v>
      </c>
      <c r="D53" s="17" t="s">
        <v>464</v>
      </c>
      <c r="E53" s="18">
        <v>22325</v>
      </c>
      <c r="F53" s="17" t="s">
        <v>465</v>
      </c>
      <c r="H53" s="17"/>
      <c r="I53" s="17"/>
      <c r="J53" s="17"/>
      <c r="K53" s="17"/>
      <c r="L53" s="26">
        <f t="shared" si="2"/>
        <v>1</v>
      </c>
      <c r="M53" s="17"/>
      <c r="Q53" s="17"/>
      <c r="R53" s="17"/>
      <c r="S53" s="17"/>
      <c r="T53" s="17">
        <v>1</v>
      </c>
      <c r="U53" s="17"/>
      <c r="V53" s="17"/>
      <c r="W53" s="17"/>
      <c r="X53" s="2"/>
    </row>
    <row r="54" spans="1:24" x14ac:dyDescent="0.2">
      <c r="A54" s="17">
        <v>38</v>
      </c>
      <c r="B54" s="17" t="s">
        <v>381</v>
      </c>
      <c r="C54" s="17" t="s">
        <v>199</v>
      </c>
      <c r="D54" s="17" t="s">
        <v>200</v>
      </c>
      <c r="E54" s="18">
        <v>29649</v>
      </c>
      <c r="F54" s="17" t="s">
        <v>204</v>
      </c>
      <c r="H54" s="5" t="s">
        <v>421</v>
      </c>
      <c r="I54" s="5" t="s">
        <v>387</v>
      </c>
      <c r="J54" s="5" t="s">
        <v>422</v>
      </c>
      <c r="K54" s="17"/>
      <c r="L54" s="26">
        <f t="shared" si="2"/>
        <v>1</v>
      </c>
      <c r="M54" s="17"/>
      <c r="Q54" s="17"/>
      <c r="R54" s="17"/>
      <c r="S54" s="17"/>
      <c r="T54" s="17">
        <v>1</v>
      </c>
      <c r="U54" s="17"/>
      <c r="V54" s="17"/>
      <c r="W54" s="17"/>
      <c r="X54" s="2"/>
    </row>
    <row r="55" spans="1:24" x14ac:dyDescent="0.2">
      <c r="A55" s="17"/>
      <c r="B55" s="17" t="s">
        <v>381</v>
      </c>
      <c r="C55" s="17" t="s">
        <v>205</v>
      </c>
      <c r="D55" s="17" t="s">
        <v>206</v>
      </c>
      <c r="E55" s="18">
        <v>24087</v>
      </c>
      <c r="F55" s="17" t="s">
        <v>207</v>
      </c>
      <c r="H55" s="17"/>
      <c r="I55" s="17"/>
      <c r="J55" s="17"/>
      <c r="K55" s="17"/>
      <c r="L55" s="26">
        <f t="shared" si="2"/>
        <v>0</v>
      </c>
      <c r="M55" s="17"/>
      <c r="Q55" s="17"/>
      <c r="R55" s="17"/>
      <c r="S55" s="17"/>
      <c r="T55" s="17"/>
      <c r="U55" s="17"/>
      <c r="V55" s="17"/>
      <c r="W55" s="17"/>
      <c r="X55" s="2"/>
    </row>
    <row r="56" spans="1:24" x14ac:dyDescent="0.2">
      <c r="A56" s="17">
        <v>39</v>
      </c>
      <c r="B56" s="17" t="s">
        <v>381</v>
      </c>
      <c r="C56" s="17" t="s">
        <v>208</v>
      </c>
      <c r="D56" s="17" t="s">
        <v>209</v>
      </c>
      <c r="E56" s="18">
        <v>17844</v>
      </c>
      <c r="F56" s="17" t="s">
        <v>213</v>
      </c>
      <c r="H56" s="17"/>
      <c r="I56" s="17"/>
      <c r="J56" s="17"/>
      <c r="K56" s="17"/>
      <c r="L56" s="26">
        <f t="shared" si="2"/>
        <v>0</v>
      </c>
      <c r="M56" s="17"/>
      <c r="Q56" s="17"/>
      <c r="R56" s="17"/>
      <c r="S56" s="17"/>
      <c r="T56" s="17"/>
      <c r="U56" s="17"/>
      <c r="V56" s="17"/>
      <c r="W56" s="17"/>
      <c r="X56" s="2"/>
    </row>
    <row r="57" spans="1:24" x14ac:dyDescent="0.2">
      <c r="A57" s="17">
        <v>40</v>
      </c>
      <c r="B57" s="17" t="s">
        <v>381</v>
      </c>
      <c r="C57" s="17" t="s">
        <v>214</v>
      </c>
      <c r="D57" s="17" t="s">
        <v>215</v>
      </c>
      <c r="E57" s="18">
        <v>19449</v>
      </c>
      <c r="F57" s="17" t="s">
        <v>217</v>
      </c>
      <c r="H57" s="5" t="s">
        <v>421</v>
      </c>
      <c r="I57" s="5" t="s">
        <v>422</v>
      </c>
      <c r="J57" s="5" t="s">
        <v>422</v>
      </c>
      <c r="K57" s="17"/>
      <c r="L57" s="26">
        <f t="shared" si="2"/>
        <v>1</v>
      </c>
      <c r="M57" s="17"/>
      <c r="Q57" s="17">
        <v>1</v>
      </c>
      <c r="R57" s="17"/>
      <c r="S57" s="17"/>
      <c r="T57" s="17"/>
      <c r="U57" s="17"/>
      <c r="V57" s="17"/>
      <c r="W57" s="17"/>
      <c r="X57" s="2"/>
    </row>
    <row r="58" spans="1:24" x14ac:dyDescent="0.2">
      <c r="A58" s="17">
        <v>41</v>
      </c>
      <c r="B58" s="17" t="s">
        <v>381</v>
      </c>
      <c r="C58" s="17" t="s">
        <v>218</v>
      </c>
      <c r="D58" s="17" t="s">
        <v>219</v>
      </c>
      <c r="E58" s="18">
        <v>21284</v>
      </c>
      <c r="F58" s="17" t="s">
        <v>223</v>
      </c>
      <c r="H58" s="17"/>
      <c r="I58" s="17"/>
      <c r="J58" s="17"/>
      <c r="K58" s="17"/>
      <c r="L58" s="26">
        <f t="shared" si="2"/>
        <v>1</v>
      </c>
      <c r="M58" s="17"/>
      <c r="Q58" s="17">
        <v>1</v>
      </c>
      <c r="R58" s="17"/>
      <c r="S58" s="17"/>
      <c r="T58" s="17"/>
      <c r="U58" s="17"/>
      <c r="V58" s="17"/>
      <c r="W58" s="17"/>
      <c r="X58" s="2"/>
    </row>
    <row r="59" spans="1:24" x14ac:dyDescent="0.2">
      <c r="A59" s="17">
        <v>42</v>
      </c>
      <c r="B59" s="17" t="s">
        <v>381</v>
      </c>
      <c r="C59" s="17" t="s">
        <v>224</v>
      </c>
      <c r="D59" s="17" t="s">
        <v>225</v>
      </c>
      <c r="E59" s="18">
        <v>21311</v>
      </c>
      <c r="F59" s="17" t="s">
        <v>227</v>
      </c>
      <c r="H59" s="5" t="s">
        <v>421</v>
      </c>
      <c r="I59" s="5" t="s">
        <v>422</v>
      </c>
      <c r="J59" s="5" t="s">
        <v>422</v>
      </c>
      <c r="K59" s="17"/>
      <c r="L59" s="26">
        <f t="shared" si="2"/>
        <v>1</v>
      </c>
      <c r="M59" s="17"/>
      <c r="Q59" s="17">
        <v>1</v>
      </c>
      <c r="R59" s="17"/>
      <c r="S59" s="17"/>
      <c r="T59" s="17"/>
      <c r="U59" s="17"/>
      <c r="V59" s="17"/>
      <c r="W59" s="17"/>
      <c r="X59" s="2"/>
    </row>
    <row r="60" spans="1:24" x14ac:dyDescent="0.2">
      <c r="A60" s="17">
        <v>43</v>
      </c>
      <c r="B60" s="17" t="s">
        <v>381</v>
      </c>
      <c r="C60" s="17" t="s">
        <v>228</v>
      </c>
      <c r="D60" s="17" t="s">
        <v>229</v>
      </c>
      <c r="E60" s="18">
        <v>23437</v>
      </c>
      <c r="F60" s="17" t="s">
        <v>233</v>
      </c>
      <c r="G60" s="18">
        <v>41733</v>
      </c>
      <c r="H60" s="17"/>
      <c r="I60" s="17"/>
      <c r="J60" s="17"/>
      <c r="K60" s="17"/>
      <c r="L60" s="26">
        <f t="shared" si="2"/>
        <v>1</v>
      </c>
      <c r="M60" s="17"/>
      <c r="Q60" s="17"/>
      <c r="R60" s="17"/>
      <c r="S60" s="17"/>
      <c r="T60" s="17"/>
      <c r="U60" s="17">
        <v>1</v>
      </c>
      <c r="V60" s="17"/>
      <c r="W60" s="17"/>
      <c r="X60" s="2"/>
    </row>
    <row r="61" spans="1:24" x14ac:dyDescent="0.2">
      <c r="A61" s="17">
        <v>44</v>
      </c>
      <c r="B61" s="17" t="s">
        <v>381</v>
      </c>
      <c r="C61" s="17" t="s">
        <v>234</v>
      </c>
      <c r="D61" s="17" t="s">
        <v>235</v>
      </c>
      <c r="E61" s="18">
        <v>30745</v>
      </c>
      <c r="F61" s="17" t="s">
        <v>239</v>
      </c>
      <c r="G61" s="18">
        <v>42087</v>
      </c>
      <c r="H61" s="17" t="s">
        <v>421</v>
      </c>
      <c r="I61" s="17"/>
      <c r="J61" s="17"/>
      <c r="K61" s="17"/>
      <c r="L61" s="26">
        <f t="shared" si="2"/>
        <v>1</v>
      </c>
      <c r="M61" s="17"/>
      <c r="Q61" s="17">
        <v>1</v>
      </c>
      <c r="R61" s="17"/>
      <c r="S61" s="17"/>
      <c r="T61" s="17"/>
      <c r="U61" s="17"/>
      <c r="V61" s="17"/>
      <c r="W61" s="17"/>
      <c r="X61" s="2"/>
    </row>
    <row r="62" spans="1:24" s="17" customFormat="1" x14ac:dyDescent="0.2">
      <c r="A62" s="17">
        <v>45</v>
      </c>
      <c r="B62" s="2" t="s">
        <v>381</v>
      </c>
      <c r="C62" s="2" t="s">
        <v>542</v>
      </c>
      <c r="D62" s="2" t="s">
        <v>541</v>
      </c>
      <c r="E62" s="3"/>
      <c r="F62" s="2"/>
      <c r="G62" s="3"/>
      <c r="H62" s="2"/>
      <c r="I62" s="2"/>
      <c r="J62" s="2"/>
      <c r="K62" s="2"/>
      <c r="L62" s="25">
        <f>SUM(M62:X62)</f>
        <v>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>
        <v>1</v>
      </c>
      <c r="X62" s="2"/>
    </row>
    <row r="63" spans="1:24" x14ac:dyDescent="0.2">
      <c r="A63" s="17"/>
      <c r="B63" s="17" t="s">
        <v>381</v>
      </c>
      <c r="C63" s="17" t="s">
        <v>241</v>
      </c>
      <c r="D63" s="17" t="s">
        <v>242</v>
      </c>
      <c r="E63" s="18">
        <v>18376</v>
      </c>
      <c r="F63" s="17" t="s">
        <v>247</v>
      </c>
      <c r="H63" s="17"/>
      <c r="I63" s="17"/>
      <c r="J63" s="17"/>
      <c r="K63" s="17"/>
      <c r="L63" s="26">
        <f t="shared" si="2"/>
        <v>0</v>
      </c>
      <c r="M63" s="17"/>
      <c r="Q63" s="17"/>
      <c r="R63" s="17"/>
      <c r="S63" s="17"/>
      <c r="T63" s="17"/>
      <c r="U63" s="17"/>
      <c r="V63" s="17"/>
      <c r="W63" s="17"/>
      <c r="X63" s="2"/>
    </row>
    <row r="64" spans="1:24" x14ac:dyDescent="0.2">
      <c r="A64" s="17">
        <v>46</v>
      </c>
      <c r="B64" s="17" t="s">
        <v>381</v>
      </c>
      <c r="C64" s="17" t="s">
        <v>248</v>
      </c>
      <c r="D64" s="17" t="s">
        <v>249</v>
      </c>
      <c r="E64" s="18">
        <v>20880</v>
      </c>
      <c r="F64" s="17" t="s">
        <v>252</v>
      </c>
      <c r="H64" s="17"/>
      <c r="I64" s="17"/>
      <c r="J64" s="17"/>
      <c r="K64" s="17"/>
      <c r="L64" s="26">
        <f t="shared" si="2"/>
        <v>1</v>
      </c>
      <c r="M64" s="17"/>
      <c r="Q64" s="17"/>
      <c r="R64" s="17"/>
      <c r="S64" s="17"/>
      <c r="T64" s="17"/>
      <c r="U64" s="17"/>
      <c r="V64" s="17">
        <v>1</v>
      </c>
      <c r="W64" s="17"/>
      <c r="X64" s="2"/>
    </row>
    <row r="65" spans="1:24" x14ac:dyDescent="0.2">
      <c r="A65" s="17">
        <v>47</v>
      </c>
      <c r="B65" s="17" t="s">
        <v>381</v>
      </c>
      <c r="C65" s="17" t="s">
        <v>253</v>
      </c>
      <c r="D65" s="17" t="s">
        <v>254</v>
      </c>
      <c r="E65" s="18">
        <v>27928</v>
      </c>
      <c r="F65" s="17" t="s">
        <v>256</v>
      </c>
      <c r="H65" s="17"/>
      <c r="I65" s="17"/>
      <c r="J65" s="17"/>
      <c r="K65" s="17"/>
      <c r="L65" s="26">
        <f t="shared" si="2"/>
        <v>1</v>
      </c>
      <c r="M65" s="17"/>
      <c r="Q65" s="17"/>
      <c r="R65" s="17"/>
      <c r="S65" s="17"/>
      <c r="T65" s="17">
        <v>1</v>
      </c>
      <c r="U65" s="17"/>
      <c r="V65" s="17"/>
      <c r="W65" s="17"/>
      <c r="X65" s="2"/>
    </row>
    <row r="66" spans="1:24" x14ac:dyDescent="0.2">
      <c r="A66" s="17">
        <v>48</v>
      </c>
      <c r="B66" s="17" t="s">
        <v>381</v>
      </c>
      <c r="C66" s="17" t="s">
        <v>468</v>
      </c>
      <c r="D66" s="17" t="s">
        <v>469</v>
      </c>
      <c r="E66" s="18">
        <v>33131</v>
      </c>
      <c r="F66" s="17" t="s">
        <v>470</v>
      </c>
      <c r="H66" s="17"/>
      <c r="I66" s="17"/>
      <c r="J66" s="17"/>
      <c r="K66" s="17"/>
      <c r="L66" s="26">
        <f t="shared" si="2"/>
        <v>1</v>
      </c>
      <c r="M66" s="17"/>
      <c r="Q66" s="17"/>
      <c r="R66" s="17"/>
      <c r="S66" s="17"/>
      <c r="T66" s="17"/>
      <c r="U66" s="17"/>
      <c r="V66" s="17"/>
      <c r="W66" s="2">
        <v>1</v>
      </c>
      <c r="X66" s="2"/>
    </row>
    <row r="67" spans="1:24" x14ac:dyDescent="0.2">
      <c r="A67" s="17">
        <v>49</v>
      </c>
      <c r="B67" s="17" t="s">
        <v>381</v>
      </c>
      <c r="C67" s="17" t="s">
        <v>257</v>
      </c>
      <c r="D67" s="17" t="s">
        <v>72</v>
      </c>
      <c r="E67" s="18">
        <v>22116</v>
      </c>
      <c r="F67" s="17" t="s">
        <v>259</v>
      </c>
      <c r="H67" s="17" t="s">
        <v>421</v>
      </c>
      <c r="I67" s="17" t="s">
        <v>422</v>
      </c>
      <c r="J67" s="17" t="s">
        <v>422</v>
      </c>
      <c r="K67" s="17"/>
      <c r="L67" s="26">
        <f t="shared" ref="L67:L98" si="3">SUM(M67:X67)</f>
        <v>1</v>
      </c>
      <c r="M67" s="17"/>
      <c r="Q67" s="17"/>
      <c r="R67" s="17">
        <v>1</v>
      </c>
      <c r="S67" s="17"/>
      <c r="T67" s="17"/>
      <c r="U67" s="17"/>
      <c r="V67" s="17"/>
      <c r="W67" s="17"/>
      <c r="X67" s="2"/>
    </row>
    <row r="68" spans="1:24" x14ac:dyDescent="0.2">
      <c r="A68" s="17">
        <v>50</v>
      </c>
      <c r="B68" s="17" t="s">
        <v>381</v>
      </c>
      <c r="C68" s="17" t="s">
        <v>466</v>
      </c>
      <c r="D68" s="17" t="s">
        <v>175</v>
      </c>
      <c r="E68" s="18">
        <v>22286</v>
      </c>
      <c r="F68" s="17" t="s">
        <v>467</v>
      </c>
      <c r="H68" s="17"/>
      <c r="I68" s="17"/>
      <c r="J68" s="17"/>
      <c r="K68" s="17"/>
      <c r="L68" s="26">
        <f t="shared" si="3"/>
        <v>1</v>
      </c>
      <c r="M68" s="17"/>
      <c r="Q68" s="17"/>
      <c r="R68" s="17">
        <v>1</v>
      </c>
      <c r="S68" s="17"/>
      <c r="T68" s="17"/>
      <c r="U68" s="17"/>
      <c r="V68" s="17"/>
      <c r="W68" s="17"/>
      <c r="X68" s="2"/>
    </row>
    <row r="69" spans="1:24" x14ac:dyDescent="0.2">
      <c r="A69" s="17">
        <v>51</v>
      </c>
      <c r="B69" s="17" t="s">
        <v>381</v>
      </c>
      <c r="C69" s="17" t="s">
        <v>260</v>
      </c>
      <c r="D69" s="17" t="s">
        <v>31</v>
      </c>
      <c r="E69" s="18">
        <v>29602</v>
      </c>
      <c r="F69" s="17" t="s">
        <v>264</v>
      </c>
      <c r="H69" s="17"/>
      <c r="I69" s="17"/>
      <c r="J69" s="17"/>
      <c r="K69" s="17"/>
      <c r="L69" s="26">
        <f t="shared" si="3"/>
        <v>1</v>
      </c>
      <c r="M69" s="17"/>
      <c r="Q69" s="17"/>
      <c r="R69" s="17">
        <v>1</v>
      </c>
      <c r="S69" s="17"/>
      <c r="T69" s="17"/>
      <c r="U69" s="17"/>
      <c r="V69" s="17"/>
      <c r="W69" s="17"/>
      <c r="X69" s="2"/>
    </row>
    <row r="70" spans="1:24" x14ac:dyDescent="0.2">
      <c r="A70" s="17">
        <v>52</v>
      </c>
      <c r="B70" s="17" t="s">
        <v>381</v>
      </c>
      <c r="C70" s="17" t="s">
        <v>265</v>
      </c>
      <c r="D70" s="17" t="s">
        <v>266</v>
      </c>
      <c r="E70" s="18">
        <v>29481</v>
      </c>
      <c r="F70" s="17" t="s">
        <v>269</v>
      </c>
      <c r="H70" s="17"/>
      <c r="I70" s="17"/>
      <c r="J70" s="17"/>
      <c r="K70" s="17"/>
      <c r="L70" s="26">
        <f t="shared" si="3"/>
        <v>1</v>
      </c>
      <c r="M70" s="17"/>
      <c r="Q70" s="17"/>
      <c r="R70" s="17">
        <v>1</v>
      </c>
      <c r="S70" s="17"/>
      <c r="T70" s="17"/>
      <c r="U70" s="17"/>
      <c r="V70" s="17"/>
      <c r="W70" s="17"/>
      <c r="X70" s="2"/>
    </row>
    <row r="71" spans="1:24" x14ac:dyDescent="0.2">
      <c r="A71" s="17">
        <v>53</v>
      </c>
      <c r="B71" s="17" t="s">
        <v>381</v>
      </c>
      <c r="C71" s="17" t="s">
        <v>270</v>
      </c>
      <c r="D71" s="17" t="s">
        <v>271</v>
      </c>
      <c r="E71" s="18">
        <v>32072</v>
      </c>
      <c r="F71" s="17" t="s">
        <v>273</v>
      </c>
      <c r="H71" s="17" t="s">
        <v>421</v>
      </c>
      <c r="I71" s="17" t="s">
        <v>387</v>
      </c>
      <c r="J71" s="17" t="s">
        <v>422</v>
      </c>
      <c r="K71" s="17"/>
      <c r="L71" s="26">
        <f t="shared" si="3"/>
        <v>0</v>
      </c>
      <c r="M71" s="17"/>
      <c r="Q71" s="17"/>
      <c r="R71" s="17"/>
      <c r="S71" s="17"/>
      <c r="T71" s="17"/>
      <c r="U71" s="17"/>
      <c r="V71" s="17"/>
      <c r="W71" s="17"/>
      <c r="X71" s="2"/>
    </row>
    <row r="72" spans="1:24" x14ac:dyDescent="0.2">
      <c r="A72" s="17">
        <v>54</v>
      </c>
      <c r="B72" s="17" t="s">
        <v>381</v>
      </c>
      <c r="C72" s="17" t="s">
        <v>284</v>
      </c>
      <c r="D72" s="17" t="s">
        <v>285</v>
      </c>
      <c r="E72" s="18">
        <v>26821</v>
      </c>
      <c r="F72" s="17" t="s">
        <v>289</v>
      </c>
      <c r="H72" s="17" t="s">
        <v>421</v>
      </c>
      <c r="I72" s="17" t="s">
        <v>422</v>
      </c>
      <c r="J72" s="17" t="s">
        <v>422</v>
      </c>
      <c r="K72" s="17"/>
      <c r="L72" s="26">
        <f t="shared" si="3"/>
        <v>1</v>
      </c>
      <c r="M72" s="17"/>
      <c r="Q72" s="17"/>
      <c r="R72" s="17"/>
      <c r="S72" s="17">
        <v>1</v>
      </c>
      <c r="T72" s="17"/>
      <c r="U72" s="17"/>
      <c r="V72" s="17"/>
      <c r="W72" s="17"/>
      <c r="X72" s="2"/>
    </row>
    <row r="73" spans="1:24" x14ac:dyDescent="0.2">
      <c r="A73" s="17">
        <v>55</v>
      </c>
      <c r="B73" s="17" t="s">
        <v>381</v>
      </c>
      <c r="C73" s="17" t="s">
        <v>290</v>
      </c>
      <c r="D73" s="17" t="s">
        <v>291</v>
      </c>
      <c r="E73" s="18">
        <v>32217</v>
      </c>
      <c r="F73" s="17" t="s">
        <v>293</v>
      </c>
      <c r="H73" s="17"/>
      <c r="I73" s="17"/>
      <c r="J73" s="17"/>
      <c r="K73" s="17"/>
      <c r="L73" s="26">
        <f t="shared" si="3"/>
        <v>1</v>
      </c>
      <c r="M73" s="17"/>
      <c r="Q73" s="17"/>
      <c r="R73" s="17">
        <v>1</v>
      </c>
      <c r="S73" s="17"/>
      <c r="T73" s="17"/>
      <c r="U73" s="17"/>
      <c r="V73" s="17"/>
      <c r="W73" s="17"/>
      <c r="X73" s="2"/>
    </row>
    <row r="74" spans="1:24" x14ac:dyDescent="0.2">
      <c r="A74" s="17">
        <v>56</v>
      </c>
      <c r="B74" s="17" t="s">
        <v>381</v>
      </c>
      <c r="C74" s="17" t="s">
        <v>294</v>
      </c>
      <c r="D74" s="17" t="s">
        <v>295</v>
      </c>
      <c r="E74" s="18">
        <v>21307</v>
      </c>
      <c r="F74" s="17" t="s">
        <v>299</v>
      </c>
      <c r="H74" s="17"/>
      <c r="I74" s="17"/>
      <c r="J74" s="17"/>
      <c r="K74" s="17"/>
      <c r="L74" s="26">
        <f t="shared" si="3"/>
        <v>1</v>
      </c>
      <c r="M74" s="17"/>
      <c r="Q74" s="17"/>
      <c r="R74" s="17"/>
      <c r="S74" s="17"/>
      <c r="T74" s="17"/>
      <c r="U74" s="17"/>
      <c r="V74" s="17"/>
      <c r="W74" s="2">
        <v>1</v>
      </c>
      <c r="X74" s="2"/>
    </row>
    <row r="75" spans="1:24" x14ac:dyDescent="0.2">
      <c r="A75" s="17">
        <v>57</v>
      </c>
      <c r="B75" s="17" t="s">
        <v>381</v>
      </c>
      <c r="C75" s="17" t="s">
        <v>300</v>
      </c>
      <c r="D75" s="17" t="s">
        <v>301</v>
      </c>
      <c r="E75" s="18">
        <v>28998</v>
      </c>
      <c r="F75" s="17" t="s">
        <v>305</v>
      </c>
      <c r="H75" s="17"/>
      <c r="I75" s="17"/>
      <c r="J75" s="17"/>
      <c r="K75" s="17"/>
      <c r="L75" s="26">
        <f t="shared" si="3"/>
        <v>1</v>
      </c>
      <c r="M75" s="17"/>
      <c r="Q75" s="17"/>
      <c r="R75" s="17"/>
      <c r="S75" s="17"/>
      <c r="T75" s="17"/>
      <c r="U75" s="17"/>
      <c r="V75" s="17"/>
      <c r="W75" s="2">
        <v>1</v>
      </c>
      <c r="X75" s="2"/>
    </row>
    <row r="76" spans="1:24" x14ac:dyDescent="0.2">
      <c r="A76" s="17">
        <v>58</v>
      </c>
      <c r="B76" s="17" t="s">
        <v>381</v>
      </c>
      <c r="C76" s="17" t="s">
        <v>306</v>
      </c>
      <c r="D76" s="17" t="s">
        <v>307</v>
      </c>
      <c r="E76" s="18">
        <v>15728</v>
      </c>
      <c r="F76" s="17" t="s">
        <v>311</v>
      </c>
      <c r="H76" s="17"/>
      <c r="I76" s="17"/>
      <c r="J76" s="17"/>
      <c r="K76" s="17"/>
      <c r="L76" s="26">
        <f t="shared" si="3"/>
        <v>0</v>
      </c>
      <c r="M76" s="17"/>
      <c r="Q76" s="17"/>
      <c r="R76" s="17"/>
      <c r="S76" s="17"/>
      <c r="T76" s="17"/>
      <c r="U76" s="17"/>
      <c r="V76" s="17"/>
      <c r="W76" s="17"/>
      <c r="X76" s="2"/>
    </row>
    <row r="77" spans="1:24" x14ac:dyDescent="0.2">
      <c r="A77" s="17">
        <v>59</v>
      </c>
      <c r="B77" s="17" t="s">
        <v>381</v>
      </c>
      <c r="C77" s="17" t="s">
        <v>312</v>
      </c>
      <c r="D77" s="17" t="s">
        <v>313</v>
      </c>
      <c r="E77" s="18">
        <v>22542</v>
      </c>
      <c r="F77" s="17" t="s">
        <v>315</v>
      </c>
      <c r="H77" s="17"/>
      <c r="I77" s="17"/>
      <c r="J77" s="17"/>
      <c r="K77" s="17"/>
      <c r="L77" s="26">
        <f t="shared" si="3"/>
        <v>1</v>
      </c>
      <c r="M77" s="17"/>
      <c r="Q77" s="17"/>
      <c r="R77" s="17"/>
      <c r="S77" s="17"/>
      <c r="T77" s="17">
        <v>1</v>
      </c>
      <c r="U77" s="17"/>
      <c r="V77" s="17"/>
      <c r="W77" s="17"/>
      <c r="X77" s="2"/>
    </row>
    <row r="78" spans="1:24" x14ac:dyDescent="0.2">
      <c r="A78" s="17">
        <v>60</v>
      </c>
      <c r="B78" s="17" t="s">
        <v>381</v>
      </c>
      <c r="C78" s="17" t="s">
        <v>426</v>
      </c>
      <c r="D78" s="17" t="s">
        <v>424</v>
      </c>
      <c r="E78" s="18">
        <v>32849</v>
      </c>
      <c r="F78" s="17"/>
      <c r="H78" s="5" t="s">
        <v>421</v>
      </c>
      <c r="I78" s="5" t="s">
        <v>422</v>
      </c>
      <c r="J78" s="5" t="s">
        <v>387</v>
      </c>
      <c r="K78" s="17"/>
      <c r="L78" s="26">
        <f t="shared" si="3"/>
        <v>1</v>
      </c>
      <c r="M78" s="17"/>
      <c r="Q78" s="17"/>
      <c r="R78" s="17">
        <v>1</v>
      </c>
      <c r="S78" s="17"/>
      <c r="T78" s="17"/>
      <c r="U78" s="17"/>
      <c r="V78" s="17"/>
      <c r="W78" s="17"/>
      <c r="X78" s="2"/>
    </row>
    <row r="79" spans="1:24" x14ac:dyDescent="0.2">
      <c r="A79" s="17">
        <v>61</v>
      </c>
      <c r="B79" s="17" t="s">
        <v>381</v>
      </c>
      <c r="C79" s="17" t="s">
        <v>316</v>
      </c>
      <c r="D79" s="17" t="s">
        <v>317</v>
      </c>
      <c r="E79" s="18">
        <v>20533</v>
      </c>
      <c r="F79" s="17" t="s">
        <v>319</v>
      </c>
      <c r="H79" s="5" t="s">
        <v>421</v>
      </c>
      <c r="I79" s="5" t="s">
        <v>422</v>
      </c>
      <c r="J79" s="5" t="s">
        <v>387</v>
      </c>
      <c r="K79" s="17"/>
      <c r="L79" s="26">
        <f t="shared" si="3"/>
        <v>2</v>
      </c>
      <c r="M79" s="17"/>
      <c r="N79" s="17">
        <v>1</v>
      </c>
      <c r="Q79" s="17"/>
      <c r="R79" s="17"/>
      <c r="S79" s="17"/>
      <c r="T79" s="17">
        <v>1</v>
      </c>
      <c r="U79" s="17"/>
      <c r="V79" s="17"/>
      <c r="W79" s="17"/>
      <c r="X79" s="2"/>
    </row>
    <row r="80" spans="1:24" x14ac:dyDescent="0.2">
      <c r="A80" s="17">
        <v>62</v>
      </c>
      <c r="B80" s="17" t="s">
        <v>381</v>
      </c>
      <c r="C80" s="17" t="s">
        <v>471</v>
      </c>
      <c r="D80" s="17" t="s">
        <v>329</v>
      </c>
      <c r="E80" s="18">
        <v>32980</v>
      </c>
      <c r="F80" s="17" t="s">
        <v>472</v>
      </c>
      <c r="H80" s="17"/>
      <c r="I80" s="17"/>
      <c r="J80" s="17"/>
      <c r="K80" s="17"/>
      <c r="L80" s="26">
        <f t="shared" si="3"/>
        <v>1</v>
      </c>
      <c r="M80" s="17"/>
      <c r="Q80" s="17"/>
      <c r="R80" s="17"/>
      <c r="S80" s="17"/>
      <c r="T80" s="17">
        <v>1</v>
      </c>
      <c r="U80" s="17"/>
      <c r="V80" s="17"/>
      <c r="W80" s="17"/>
      <c r="X80" s="2"/>
    </row>
    <row r="81" spans="1:24" x14ac:dyDescent="0.2">
      <c r="A81" s="17">
        <v>63</v>
      </c>
      <c r="B81" s="17" t="s">
        <v>381</v>
      </c>
      <c r="C81" s="17" t="s">
        <v>320</v>
      </c>
      <c r="D81" s="17" t="s">
        <v>321</v>
      </c>
      <c r="E81" s="18">
        <v>30634</v>
      </c>
      <c r="F81" s="17" t="s">
        <v>325</v>
      </c>
      <c r="H81" s="5" t="s">
        <v>421</v>
      </c>
      <c r="I81" s="5" t="s">
        <v>387</v>
      </c>
      <c r="J81" s="5" t="s">
        <v>387</v>
      </c>
      <c r="K81" s="17"/>
      <c r="L81" s="26">
        <f t="shared" si="3"/>
        <v>4</v>
      </c>
      <c r="M81" s="17">
        <v>2</v>
      </c>
      <c r="O81" s="17">
        <v>1</v>
      </c>
      <c r="Q81" s="17"/>
      <c r="R81" s="17"/>
      <c r="S81" s="17">
        <v>1</v>
      </c>
      <c r="T81" s="17"/>
      <c r="U81" s="17"/>
      <c r="V81" s="17"/>
      <c r="W81" s="17"/>
      <c r="X81" s="2"/>
    </row>
    <row r="82" spans="1:24" x14ac:dyDescent="0.2">
      <c r="A82" s="17">
        <v>64</v>
      </c>
      <c r="B82" s="17" t="s">
        <v>383</v>
      </c>
      <c r="C82" s="17" t="s">
        <v>352</v>
      </c>
      <c r="D82" s="17" t="s">
        <v>23</v>
      </c>
      <c r="E82" s="18">
        <v>26282</v>
      </c>
      <c r="F82" s="17" t="s">
        <v>356</v>
      </c>
      <c r="H82" s="17"/>
      <c r="I82" s="17"/>
      <c r="J82" s="17"/>
      <c r="K82" s="17"/>
      <c r="L82" s="26">
        <f t="shared" si="3"/>
        <v>1</v>
      </c>
      <c r="M82" s="17"/>
      <c r="Q82" s="17"/>
      <c r="R82" s="17"/>
      <c r="S82" s="17"/>
      <c r="T82" s="17">
        <v>1</v>
      </c>
      <c r="U82" s="17"/>
      <c r="V82" s="17"/>
      <c r="W82" s="17"/>
      <c r="X82" s="2"/>
    </row>
    <row r="83" spans="1:24" x14ac:dyDescent="0.2">
      <c r="A83" s="17">
        <v>65</v>
      </c>
      <c r="B83" s="17" t="s">
        <v>383</v>
      </c>
      <c r="C83" s="17" t="s">
        <v>357</v>
      </c>
      <c r="D83" s="17" t="s">
        <v>358</v>
      </c>
      <c r="E83" s="18">
        <v>26520</v>
      </c>
      <c r="F83" s="17" t="s">
        <v>361</v>
      </c>
      <c r="H83" s="17"/>
      <c r="I83" s="17"/>
      <c r="J83" s="17"/>
      <c r="K83" s="17"/>
      <c r="L83" s="26">
        <f t="shared" si="3"/>
        <v>1</v>
      </c>
      <c r="M83" s="17"/>
      <c r="Q83" s="17"/>
      <c r="R83" s="17"/>
      <c r="S83" s="17"/>
      <c r="T83" s="17">
        <v>1</v>
      </c>
      <c r="U83" s="17"/>
      <c r="V83" s="17"/>
      <c r="W83" s="17"/>
      <c r="X83" s="2"/>
    </row>
    <row r="84" spans="1:24" x14ac:dyDescent="0.2">
      <c r="A84" s="17">
        <v>66</v>
      </c>
      <c r="B84" s="17" t="s">
        <v>383</v>
      </c>
      <c r="C84" s="17" t="s">
        <v>362</v>
      </c>
      <c r="D84" s="17" t="s">
        <v>363</v>
      </c>
      <c r="E84" s="18">
        <v>24548</v>
      </c>
      <c r="F84" s="17" t="s">
        <v>367</v>
      </c>
      <c r="H84" s="17"/>
      <c r="I84" s="17"/>
      <c r="J84" s="17"/>
      <c r="K84" s="17"/>
      <c r="L84" s="26">
        <f t="shared" si="3"/>
        <v>1</v>
      </c>
      <c r="M84" s="17"/>
      <c r="Q84" s="17"/>
      <c r="R84" s="17"/>
      <c r="S84" s="17"/>
      <c r="T84" s="17">
        <v>1</v>
      </c>
      <c r="U84" s="17"/>
      <c r="V84" s="17"/>
      <c r="W84" s="17"/>
      <c r="X84" s="2"/>
    </row>
    <row r="85" spans="1:24" x14ac:dyDescent="0.2">
      <c r="A85" s="17">
        <v>67</v>
      </c>
      <c r="B85" s="17" t="s">
        <v>383</v>
      </c>
      <c r="C85" s="17" t="s">
        <v>368</v>
      </c>
      <c r="D85" s="17" t="s">
        <v>59</v>
      </c>
      <c r="E85" s="18">
        <v>20526</v>
      </c>
      <c r="F85" s="17" t="s">
        <v>371</v>
      </c>
      <c r="H85" s="17"/>
      <c r="I85" s="17"/>
      <c r="J85" s="17"/>
      <c r="K85" s="17"/>
      <c r="L85" s="26">
        <f t="shared" si="3"/>
        <v>1</v>
      </c>
      <c r="M85" s="17"/>
      <c r="Q85" s="17"/>
      <c r="R85" s="17"/>
      <c r="S85" s="17"/>
      <c r="T85" s="17">
        <v>1</v>
      </c>
      <c r="U85" s="17"/>
      <c r="V85" s="17"/>
      <c r="W85" s="17"/>
      <c r="X85" s="2"/>
    </row>
    <row r="86" spans="1:24" x14ac:dyDescent="0.2">
      <c r="A86" s="17">
        <v>68</v>
      </c>
      <c r="B86" s="17" t="s">
        <v>383</v>
      </c>
      <c r="C86" s="17" t="s">
        <v>372</v>
      </c>
      <c r="D86" s="17" t="s">
        <v>72</v>
      </c>
      <c r="E86" s="18">
        <v>21185</v>
      </c>
      <c r="F86" s="17" t="s">
        <v>374</v>
      </c>
      <c r="H86" s="17"/>
      <c r="I86" s="17"/>
      <c r="J86" s="17"/>
      <c r="K86" s="17"/>
      <c r="L86" s="26">
        <f t="shared" si="3"/>
        <v>1</v>
      </c>
      <c r="M86" s="17"/>
      <c r="Q86" s="17"/>
      <c r="R86" s="17"/>
      <c r="S86" s="17"/>
      <c r="T86" s="17">
        <v>1</v>
      </c>
      <c r="U86" s="17"/>
      <c r="V86" s="17"/>
      <c r="W86" s="17"/>
      <c r="X86" s="2"/>
    </row>
    <row r="87" spans="1:24" x14ac:dyDescent="0.2">
      <c r="A87" s="17">
        <v>69</v>
      </c>
      <c r="B87" s="17" t="s">
        <v>383</v>
      </c>
      <c r="C87" s="17" t="s">
        <v>375</v>
      </c>
      <c r="D87" s="17" t="s">
        <v>376</v>
      </c>
      <c r="E87" s="18">
        <v>27909</v>
      </c>
      <c r="F87" s="17" t="s">
        <v>380</v>
      </c>
      <c r="H87" s="17"/>
      <c r="I87" s="17"/>
      <c r="J87" s="17"/>
      <c r="K87" s="17"/>
      <c r="L87" s="26">
        <f t="shared" si="3"/>
        <v>1</v>
      </c>
      <c r="M87" s="17"/>
      <c r="Q87" s="17"/>
      <c r="R87" s="17"/>
      <c r="S87" s="17"/>
      <c r="T87" s="17"/>
      <c r="U87" s="17"/>
      <c r="V87" s="17"/>
      <c r="W87" s="2">
        <v>1</v>
      </c>
      <c r="X87" s="2"/>
    </row>
    <row r="88" spans="1:24" x14ac:dyDescent="0.2">
      <c r="A88" s="17"/>
      <c r="B88" s="17"/>
      <c r="C88" s="17" t="s">
        <v>326</v>
      </c>
      <c r="D88" s="17" t="s">
        <v>327</v>
      </c>
      <c r="E88" s="18">
        <v>30174</v>
      </c>
      <c r="F88" s="17" t="s">
        <v>328</v>
      </c>
      <c r="H88" s="17"/>
      <c r="I88" s="17"/>
      <c r="J88" s="17"/>
      <c r="K88" s="17"/>
      <c r="L88" s="26">
        <f t="shared" si="3"/>
        <v>0</v>
      </c>
      <c r="M88" s="17"/>
      <c r="Q88" s="17"/>
      <c r="R88" s="17"/>
      <c r="S88" s="17"/>
      <c r="T88" s="17"/>
      <c r="U88" s="17"/>
      <c r="V88" s="17"/>
      <c r="W88" s="17"/>
      <c r="X88" s="2"/>
    </row>
    <row r="89" spans="1:24" x14ac:dyDescent="0.2">
      <c r="A89" s="17">
        <v>70</v>
      </c>
      <c r="B89" s="17" t="s">
        <v>382</v>
      </c>
      <c r="C89" s="17" t="s">
        <v>330</v>
      </c>
      <c r="D89" s="17" t="s">
        <v>331</v>
      </c>
      <c r="E89" s="18">
        <v>25633</v>
      </c>
      <c r="F89" s="17" t="s">
        <v>335</v>
      </c>
      <c r="H89" s="17"/>
      <c r="I89" s="17"/>
      <c r="J89" s="17"/>
      <c r="K89" s="17"/>
      <c r="L89" s="26">
        <f t="shared" si="3"/>
        <v>1</v>
      </c>
      <c r="M89" s="17"/>
      <c r="Q89" s="17"/>
      <c r="R89" s="17"/>
      <c r="S89" s="17"/>
      <c r="T89" s="17"/>
      <c r="U89" s="17">
        <v>1</v>
      </c>
      <c r="V89" s="17"/>
      <c r="W89" s="17"/>
      <c r="X89" s="2"/>
    </row>
    <row r="90" spans="1:24" x14ac:dyDescent="0.2">
      <c r="A90" s="17">
        <v>71</v>
      </c>
      <c r="B90" s="17" t="s">
        <v>382</v>
      </c>
      <c r="C90" s="17" t="s">
        <v>336</v>
      </c>
      <c r="D90" s="17" t="s">
        <v>337</v>
      </c>
      <c r="E90" s="18">
        <v>27371</v>
      </c>
      <c r="F90" s="17" t="s">
        <v>341</v>
      </c>
      <c r="H90" s="17"/>
      <c r="I90" s="17"/>
      <c r="J90" s="17"/>
      <c r="K90" s="17"/>
      <c r="L90" s="26">
        <f t="shared" si="3"/>
        <v>1</v>
      </c>
      <c r="M90" s="17"/>
      <c r="Q90" s="17"/>
      <c r="R90" s="17">
        <v>1</v>
      </c>
      <c r="S90" s="17"/>
      <c r="T90" s="17"/>
      <c r="U90" s="17"/>
      <c r="V90" s="17"/>
      <c r="W90" s="17"/>
      <c r="X90" s="2"/>
    </row>
    <row r="91" spans="1:24" x14ac:dyDescent="0.2">
      <c r="A91" s="17">
        <v>72</v>
      </c>
      <c r="B91" s="17" t="s">
        <v>382</v>
      </c>
      <c r="C91" s="17" t="s">
        <v>427</v>
      </c>
      <c r="D91" s="17" t="s">
        <v>428</v>
      </c>
      <c r="E91" s="18">
        <v>28632</v>
      </c>
      <c r="F91" s="17" t="s">
        <v>429</v>
      </c>
      <c r="H91" s="17" t="s">
        <v>421</v>
      </c>
      <c r="I91" s="17" t="s">
        <v>387</v>
      </c>
      <c r="J91" s="17"/>
      <c r="K91" s="17"/>
      <c r="L91" s="26">
        <f t="shared" si="3"/>
        <v>1</v>
      </c>
      <c r="M91" s="17"/>
      <c r="Q91" s="17"/>
      <c r="R91" s="17">
        <v>1</v>
      </c>
      <c r="S91" s="17"/>
      <c r="T91" s="17"/>
      <c r="U91" s="17"/>
      <c r="V91" s="17"/>
      <c r="W91" s="17"/>
      <c r="X91" s="2"/>
    </row>
    <row r="92" spans="1:24" x14ac:dyDescent="0.2">
      <c r="A92" s="17">
        <v>73</v>
      </c>
      <c r="B92" s="17" t="s">
        <v>382</v>
      </c>
      <c r="C92" s="17" t="s">
        <v>342</v>
      </c>
      <c r="D92" s="17" t="s">
        <v>343</v>
      </c>
      <c r="E92" s="18">
        <v>29799</v>
      </c>
      <c r="F92" s="17" t="s">
        <v>347</v>
      </c>
      <c r="H92" s="17"/>
      <c r="I92" s="17"/>
      <c r="J92" s="17"/>
      <c r="K92" s="17"/>
      <c r="L92" s="26">
        <f t="shared" si="3"/>
        <v>1</v>
      </c>
      <c r="M92" s="17"/>
      <c r="Q92" s="17"/>
      <c r="R92" s="17">
        <v>1</v>
      </c>
      <c r="S92" s="17"/>
      <c r="T92" s="17"/>
      <c r="U92" s="17"/>
      <c r="V92" s="17"/>
      <c r="W92" s="17"/>
      <c r="X92" s="2"/>
    </row>
    <row r="93" spans="1:24" x14ac:dyDescent="0.2">
      <c r="A93" s="17">
        <v>74</v>
      </c>
      <c r="B93" s="17" t="s">
        <v>382</v>
      </c>
      <c r="C93" s="17" t="s">
        <v>260</v>
      </c>
      <c r="D93" s="17" t="s">
        <v>348</v>
      </c>
      <c r="E93" s="18">
        <v>30145</v>
      </c>
      <c r="F93" s="17" t="s">
        <v>351</v>
      </c>
      <c r="H93" s="17"/>
      <c r="I93" s="17"/>
      <c r="J93" s="17"/>
      <c r="K93" s="17"/>
      <c r="L93" s="26">
        <f t="shared" si="3"/>
        <v>1</v>
      </c>
      <c r="M93" s="17"/>
      <c r="Q93" s="17"/>
      <c r="R93" s="17"/>
      <c r="S93" s="17"/>
      <c r="T93" s="17"/>
      <c r="U93" s="17">
        <v>1</v>
      </c>
      <c r="V93" s="17"/>
      <c r="W93" s="17"/>
      <c r="X93" s="2"/>
    </row>
    <row r="94" spans="1:24" x14ac:dyDescent="0.2">
      <c r="A94" s="17">
        <v>75</v>
      </c>
      <c r="B94" s="17" t="s">
        <v>382</v>
      </c>
      <c r="C94" s="17" t="s">
        <v>431</v>
      </c>
      <c r="D94" s="17" t="s">
        <v>432</v>
      </c>
      <c r="E94" s="18">
        <v>31183</v>
      </c>
      <c r="F94" s="17" t="s">
        <v>433</v>
      </c>
      <c r="H94" s="17"/>
      <c r="I94" s="17"/>
      <c r="J94" s="17"/>
      <c r="K94" s="17"/>
      <c r="L94" s="26">
        <f t="shared" si="3"/>
        <v>1</v>
      </c>
      <c r="M94" s="17"/>
      <c r="Q94" s="17"/>
      <c r="R94" s="17">
        <v>1</v>
      </c>
      <c r="S94" s="17"/>
      <c r="T94" s="17"/>
      <c r="U94" s="17"/>
      <c r="V94" s="17"/>
      <c r="W94" s="17"/>
      <c r="X94" s="2"/>
    </row>
    <row r="95" spans="1:24" x14ac:dyDescent="0.2">
      <c r="A95" s="17">
        <v>76</v>
      </c>
      <c r="B95" s="2" t="s">
        <v>485</v>
      </c>
      <c r="C95" s="2" t="s">
        <v>486</v>
      </c>
      <c r="D95" s="2" t="s">
        <v>162</v>
      </c>
      <c r="E95" s="3"/>
      <c r="F95" s="2"/>
      <c r="G95" s="3"/>
      <c r="H95" s="2"/>
      <c r="I95" s="2"/>
      <c r="J95" s="2"/>
      <c r="K95" s="2"/>
      <c r="L95" s="25">
        <f t="shared" si="3"/>
        <v>1</v>
      </c>
      <c r="M95" s="2"/>
      <c r="N95" s="2"/>
      <c r="O95" s="2"/>
      <c r="P95" s="2"/>
      <c r="Q95" s="2"/>
      <c r="R95" s="2"/>
      <c r="S95" s="2"/>
      <c r="T95" s="2"/>
      <c r="U95" s="2">
        <v>1</v>
      </c>
      <c r="V95" s="2"/>
      <c r="W95" s="2"/>
      <c r="X95" s="2"/>
    </row>
    <row r="96" spans="1:24" x14ac:dyDescent="0.2">
      <c r="A96" s="17">
        <v>77</v>
      </c>
      <c r="B96" s="2" t="s">
        <v>485</v>
      </c>
      <c r="C96" s="2" t="s">
        <v>487</v>
      </c>
      <c r="D96" s="2" t="s">
        <v>193</v>
      </c>
      <c r="E96" s="3"/>
      <c r="F96" s="2"/>
      <c r="G96" s="3"/>
      <c r="H96" s="2"/>
      <c r="I96" s="2"/>
      <c r="J96" s="2"/>
      <c r="K96" s="2"/>
      <c r="L96" s="25">
        <f t="shared" si="3"/>
        <v>1</v>
      </c>
      <c r="M96" s="2"/>
      <c r="N96" s="2"/>
      <c r="O96" s="2"/>
      <c r="P96" s="2"/>
      <c r="Q96" s="2"/>
      <c r="R96" s="2"/>
      <c r="S96" s="2"/>
      <c r="T96" s="2"/>
      <c r="U96" s="2"/>
      <c r="V96" s="2">
        <v>1</v>
      </c>
      <c r="W96" s="2"/>
      <c r="X96" s="2"/>
    </row>
    <row r="97" spans="1:24" x14ac:dyDescent="0.2">
      <c r="A97" s="17">
        <v>78</v>
      </c>
      <c r="B97" s="2" t="s">
        <v>485</v>
      </c>
      <c r="C97" s="2" t="s">
        <v>488</v>
      </c>
      <c r="D97" s="2" t="s">
        <v>489</v>
      </c>
      <c r="E97" s="3"/>
      <c r="F97" s="2"/>
      <c r="G97" s="3"/>
      <c r="H97" s="2"/>
      <c r="I97" s="2"/>
      <c r="J97" s="2"/>
      <c r="K97" s="2"/>
      <c r="L97" s="25">
        <f t="shared" si="3"/>
        <v>1</v>
      </c>
      <c r="M97" s="2"/>
      <c r="N97" s="2"/>
      <c r="O97" s="2"/>
      <c r="P97" s="2"/>
      <c r="Q97" s="2"/>
      <c r="R97" s="2"/>
      <c r="S97" s="2"/>
      <c r="T97" s="2"/>
      <c r="U97" s="2">
        <v>1</v>
      </c>
      <c r="V97" s="2"/>
      <c r="W97" s="2"/>
      <c r="X97" s="2"/>
    </row>
    <row r="98" spans="1:24" x14ac:dyDescent="0.2">
      <c r="A98" s="17">
        <v>79</v>
      </c>
      <c r="B98" s="2" t="s">
        <v>485</v>
      </c>
      <c r="C98" s="2" t="s">
        <v>490</v>
      </c>
      <c r="D98" s="2" t="s">
        <v>491</v>
      </c>
      <c r="E98" s="3"/>
      <c r="F98" s="2"/>
      <c r="G98" s="3"/>
      <c r="H98" s="2"/>
      <c r="I98" s="2"/>
      <c r="J98" s="2"/>
      <c r="K98" s="2"/>
      <c r="L98" s="25">
        <f t="shared" si="3"/>
        <v>1</v>
      </c>
      <c r="M98" s="2"/>
      <c r="N98" s="2"/>
      <c r="O98" s="2"/>
      <c r="P98" s="2"/>
      <c r="Q98" s="2"/>
      <c r="R98" s="2"/>
      <c r="S98" s="2"/>
      <c r="T98" s="2"/>
      <c r="U98" s="2">
        <v>1</v>
      </c>
      <c r="V98" s="2"/>
      <c r="W98" s="2"/>
      <c r="X98" s="2"/>
    </row>
    <row r="99" spans="1:24" x14ac:dyDescent="0.2">
      <c r="A99" s="17">
        <v>80</v>
      </c>
      <c r="B99" s="2" t="s">
        <v>485</v>
      </c>
      <c r="C99" s="2" t="s">
        <v>492</v>
      </c>
      <c r="D99" s="2" t="s">
        <v>329</v>
      </c>
      <c r="E99" s="3"/>
      <c r="F99" s="2"/>
      <c r="G99" s="3"/>
      <c r="H99" s="2"/>
      <c r="I99" s="2"/>
      <c r="J99" s="2"/>
      <c r="K99" s="2"/>
      <c r="L99" s="25">
        <f t="shared" ref="L99:L120" si="4">SUM(M99:X99)</f>
        <v>1</v>
      </c>
      <c r="M99" s="2"/>
      <c r="N99" s="2"/>
      <c r="O99" s="2"/>
      <c r="P99" s="2"/>
      <c r="Q99" s="2"/>
      <c r="R99" s="2"/>
      <c r="S99" s="2"/>
      <c r="T99" s="2"/>
      <c r="U99" s="2">
        <v>1</v>
      </c>
      <c r="V99" s="2"/>
      <c r="W99" s="2"/>
      <c r="X99" s="2"/>
    </row>
    <row r="100" spans="1:24" x14ac:dyDescent="0.2">
      <c r="A100" s="17">
        <v>81</v>
      </c>
      <c r="B100" s="2" t="s">
        <v>485</v>
      </c>
      <c r="C100" s="2" t="s">
        <v>493</v>
      </c>
      <c r="D100" s="2" t="s">
        <v>494</v>
      </c>
      <c r="E100" s="3"/>
      <c r="F100" s="2"/>
      <c r="G100" s="3"/>
      <c r="H100" s="2"/>
      <c r="I100" s="2"/>
      <c r="J100" s="2"/>
      <c r="K100" s="2"/>
      <c r="L100" s="25">
        <f t="shared" si="4"/>
        <v>1</v>
      </c>
      <c r="M100" s="2"/>
      <c r="N100" s="2"/>
      <c r="O100" s="2"/>
      <c r="P100" s="2"/>
      <c r="Q100" s="2"/>
      <c r="R100" s="2"/>
      <c r="S100" s="2"/>
      <c r="T100" s="2"/>
      <c r="U100" s="2">
        <v>1</v>
      </c>
      <c r="V100" s="2"/>
      <c r="W100" s="2"/>
      <c r="X100" s="2"/>
    </row>
    <row r="101" spans="1:24" x14ac:dyDescent="0.2">
      <c r="A101" s="17">
        <v>82</v>
      </c>
      <c r="B101" s="2" t="s">
        <v>485</v>
      </c>
      <c r="C101" s="2" t="s">
        <v>495</v>
      </c>
      <c r="D101" s="2" t="s">
        <v>496</v>
      </c>
      <c r="E101" s="3"/>
      <c r="F101" s="2"/>
      <c r="G101" s="3"/>
      <c r="H101" s="2"/>
      <c r="I101" s="2"/>
      <c r="J101" s="2"/>
      <c r="K101" s="2"/>
      <c r="L101" s="25">
        <f t="shared" si="4"/>
        <v>1</v>
      </c>
      <c r="M101" s="2"/>
      <c r="N101" s="2"/>
      <c r="O101" s="2"/>
      <c r="P101" s="2"/>
      <c r="Q101" s="2"/>
      <c r="R101" s="2"/>
      <c r="S101" s="2"/>
      <c r="T101" s="2"/>
      <c r="U101" s="2"/>
      <c r="V101" s="2">
        <v>1</v>
      </c>
      <c r="W101" s="2"/>
      <c r="X101" s="2"/>
    </row>
    <row r="102" spans="1:24" x14ac:dyDescent="0.2">
      <c r="A102" s="17">
        <v>83</v>
      </c>
      <c r="B102" s="2" t="s">
        <v>485</v>
      </c>
      <c r="C102" s="2" t="s">
        <v>497</v>
      </c>
      <c r="D102" s="2" t="s">
        <v>376</v>
      </c>
      <c r="E102" s="3"/>
      <c r="F102" s="2"/>
      <c r="G102" s="3"/>
      <c r="H102" s="2"/>
      <c r="I102" s="2"/>
      <c r="J102" s="2"/>
      <c r="K102" s="2"/>
      <c r="L102" s="25">
        <f t="shared" si="4"/>
        <v>1</v>
      </c>
      <c r="M102" s="2"/>
      <c r="N102" s="2"/>
      <c r="O102" s="2"/>
      <c r="P102" s="2"/>
      <c r="Q102" s="2"/>
      <c r="R102" s="2"/>
      <c r="S102" s="2"/>
      <c r="T102" s="2"/>
      <c r="U102" s="2">
        <v>1</v>
      </c>
      <c r="V102" s="2"/>
      <c r="W102" s="2"/>
      <c r="X102" s="2"/>
    </row>
    <row r="103" spans="1:24" x14ac:dyDescent="0.2">
      <c r="A103" s="17">
        <v>84</v>
      </c>
      <c r="B103" s="2" t="s">
        <v>485</v>
      </c>
      <c r="C103" s="2" t="s">
        <v>498</v>
      </c>
      <c r="D103" s="2" t="s">
        <v>329</v>
      </c>
      <c r="E103" s="3"/>
      <c r="F103" s="2"/>
      <c r="G103" s="3"/>
      <c r="H103" s="2"/>
      <c r="I103" s="2"/>
      <c r="J103" s="2"/>
      <c r="K103" s="2"/>
      <c r="L103" s="25">
        <f t="shared" si="4"/>
        <v>1</v>
      </c>
      <c r="M103" s="2"/>
      <c r="N103" s="2"/>
      <c r="O103" s="2"/>
      <c r="P103" s="2"/>
      <c r="Q103" s="2"/>
      <c r="R103" s="2"/>
      <c r="S103" s="2"/>
      <c r="T103" s="2"/>
      <c r="U103" s="2"/>
      <c r="V103" s="2">
        <v>1</v>
      </c>
      <c r="W103" s="2"/>
      <c r="X103" s="2"/>
    </row>
    <row r="104" spans="1:24" x14ac:dyDescent="0.2">
      <c r="A104" s="17">
        <v>85</v>
      </c>
      <c r="B104" s="2" t="s">
        <v>485</v>
      </c>
      <c r="C104" s="2" t="s">
        <v>499</v>
      </c>
      <c r="D104" s="2" t="s">
        <v>500</v>
      </c>
      <c r="E104" s="3"/>
      <c r="F104" s="2"/>
      <c r="G104" s="3"/>
      <c r="H104" s="2"/>
      <c r="I104" s="2"/>
      <c r="J104" s="2"/>
      <c r="K104" s="2"/>
      <c r="L104" s="25">
        <f t="shared" si="4"/>
        <v>1</v>
      </c>
      <c r="M104" s="2"/>
      <c r="N104" s="2"/>
      <c r="O104" s="2"/>
      <c r="P104" s="2"/>
      <c r="Q104" s="2"/>
      <c r="R104" s="2"/>
      <c r="S104" s="2"/>
      <c r="T104" s="2"/>
      <c r="U104" s="2">
        <v>1</v>
      </c>
      <c r="V104" s="2"/>
      <c r="W104" s="2"/>
      <c r="X104" s="2"/>
    </row>
    <row r="105" spans="1:24" x14ac:dyDescent="0.2">
      <c r="A105" s="17">
        <v>86</v>
      </c>
      <c r="B105" s="2" t="s">
        <v>485</v>
      </c>
      <c r="C105" s="2" t="s">
        <v>501</v>
      </c>
      <c r="D105" s="2" t="s">
        <v>502</v>
      </c>
      <c r="E105" s="3"/>
      <c r="F105" s="2"/>
      <c r="G105" s="3"/>
      <c r="H105" s="2"/>
      <c r="I105" s="2"/>
      <c r="J105" s="2"/>
      <c r="K105" s="2"/>
      <c r="L105" s="25">
        <f t="shared" si="4"/>
        <v>1</v>
      </c>
      <c r="M105" s="2"/>
      <c r="N105" s="2"/>
      <c r="O105" s="2"/>
      <c r="P105" s="2"/>
      <c r="Q105" s="2"/>
      <c r="R105" s="2"/>
      <c r="S105" s="2"/>
      <c r="T105" s="2"/>
      <c r="U105" s="2"/>
      <c r="V105" s="2">
        <v>1</v>
      </c>
      <c r="W105" s="2"/>
      <c r="X105" s="2"/>
    </row>
    <row r="106" spans="1:24" x14ac:dyDescent="0.2">
      <c r="A106" s="17">
        <v>87</v>
      </c>
      <c r="B106" s="2" t="s">
        <v>485</v>
      </c>
      <c r="C106" s="2" t="s">
        <v>503</v>
      </c>
      <c r="D106" s="2" t="s">
        <v>193</v>
      </c>
      <c r="E106" s="3"/>
      <c r="F106" s="2"/>
      <c r="G106" s="3"/>
      <c r="H106" s="2"/>
      <c r="I106" s="2"/>
      <c r="J106" s="2"/>
      <c r="K106" s="2"/>
      <c r="L106" s="25">
        <f t="shared" si="4"/>
        <v>1</v>
      </c>
      <c r="M106" s="2"/>
      <c r="N106" s="2"/>
      <c r="O106" s="2"/>
      <c r="P106" s="2"/>
      <c r="Q106" s="2"/>
      <c r="R106" s="2"/>
      <c r="S106" s="2"/>
      <c r="T106" s="2"/>
      <c r="U106" s="2">
        <v>1</v>
      </c>
      <c r="V106" s="2"/>
      <c r="W106" s="2"/>
      <c r="X106" s="2"/>
    </row>
    <row r="107" spans="1:24" x14ac:dyDescent="0.2">
      <c r="A107" s="17">
        <v>88</v>
      </c>
      <c r="B107" s="2" t="s">
        <v>485</v>
      </c>
      <c r="C107" s="2" t="s">
        <v>504</v>
      </c>
      <c r="D107" s="2" t="s">
        <v>456</v>
      </c>
      <c r="E107" s="3"/>
      <c r="F107" s="2"/>
      <c r="G107" s="3"/>
      <c r="H107" s="2"/>
      <c r="I107" s="2"/>
      <c r="J107" s="2"/>
      <c r="K107" s="2"/>
      <c r="L107" s="25">
        <f t="shared" si="4"/>
        <v>1</v>
      </c>
      <c r="M107" s="2"/>
      <c r="N107" s="2"/>
      <c r="O107" s="2"/>
      <c r="P107" s="2"/>
      <c r="Q107" s="2"/>
      <c r="R107" s="2"/>
      <c r="S107" s="2"/>
      <c r="T107" s="2"/>
      <c r="U107" s="2">
        <v>1</v>
      </c>
      <c r="V107" s="2"/>
      <c r="W107" s="2"/>
      <c r="X107" s="2"/>
    </row>
    <row r="108" spans="1:24" x14ac:dyDescent="0.2">
      <c r="A108" s="17">
        <v>89</v>
      </c>
      <c r="B108" s="2" t="s">
        <v>485</v>
      </c>
      <c r="C108" s="2" t="s">
        <v>505</v>
      </c>
      <c r="D108" s="2" t="s">
        <v>59</v>
      </c>
      <c r="E108" s="3"/>
      <c r="F108" s="2"/>
      <c r="G108" s="3"/>
      <c r="H108" s="2"/>
      <c r="I108" s="2"/>
      <c r="J108" s="2"/>
      <c r="K108" s="2"/>
      <c r="L108" s="25">
        <f t="shared" si="4"/>
        <v>1</v>
      </c>
      <c r="M108" s="2"/>
      <c r="N108" s="2"/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</row>
    <row r="109" spans="1:24" x14ac:dyDescent="0.2">
      <c r="A109" s="17">
        <v>90</v>
      </c>
      <c r="B109" s="2" t="s">
        <v>485</v>
      </c>
      <c r="C109" s="2" t="s">
        <v>485</v>
      </c>
      <c r="D109" s="2" t="s">
        <v>47</v>
      </c>
      <c r="E109" s="3"/>
      <c r="F109" s="2"/>
      <c r="G109" s="3"/>
      <c r="H109" s="2"/>
      <c r="I109" s="2"/>
      <c r="J109" s="2"/>
      <c r="K109" s="2"/>
      <c r="L109" s="25">
        <f t="shared" si="4"/>
        <v>1</v>
      </c>
      <c r="M109" s="2"/>
      <c r="N109" s="2"/>
      <c r="O109" s="2"/>
      <c r="P109" s="2"/>
      <c r="Q109" s="2"/>
      <c r="R109" s="2"/>
      <c r="S109" s="2"/>
      <c r="T109" s="2"/>
      <c r="U109" s="2"/>
      <c r="V109" s="2">
        <v>1</v>
      </c>
      <c r="W109" s="2"/>
      <c r="X109" s="2"/>
    </row>
    <row r="110" spans="1:24" x14ac:dyDescent="0.2">
      <c r="A110" s="17">
        <v>91</v>
      </c>
      <c r="B110" s="2" t="s">
        <v>485</v>
      </c>
      <c r="C110" s="2" t="s">
        <v>485</v>
      </c>
      <c r="D110" s="2" t="s">
        <v>506</v>
      </c>
      <c r="E110" s="3"/>
      <c r="F110" s="2"/>
      <c r="G110" s="3"/>
      <c r="H110" s="2"/>
      <c r="I110" s="2"/>
      <c r="J110" s="2"/>
      <c r="K110" s="2"/>
      <c r="L110" s="25">
        <f t="shared" si="4"/>
        <v>1</v>
      </c>
      <c r="M110" s="2"/>
      <c r="N110" s="2"/>
      <c r="O110" s="2"/>
      <c r="P110" s="2"/>
      <c r="Q110" s="2"/>
      <c r="R110" s="2"/>
      <c r="S110" s="2"/>
      <c r="T110" s="2"/>
      <c r="U110" s="2"/>
      <c r="V110" s="2">
        <v>1</v>
      </c>
      <c r="W110" s="2"/>
      <c r="X110" s="2"/>
    </row>
    <row r="111" spans="1:24" x14ac:dyDescent="0.2">
      <c r="A111" s="17">
        <v>92</v>
      </c>
      <c r="B111" s="2" t="s">
        <v>485</v>
      </c>
      <c r="C111" s="2" t="s">
        <v>507</v>
      </c>
      <c r="D111" s="2" t="s">
        <v>508</v>
      </c>
      <c r="E111" s="3"/>
      <c r="F111" s="2"/>
      <c r="G111" s="3"/>
      <c r="H111" s="2"/>
      <c r="I111" s="2"/>
      <c r="J111" s="2"/>
      <c r="K111" s="2"/>
      <c r="L111" s="25">
        <f t="shared" si="4"/>
        <v>1</v>
      </c>
      <c r="M111" s="2"/>
      <c r="N111" s="2"/>
      <c r="O111" s="2"/>
      <c r="P111" s="2"/>
      <c r="Q111" s="2"/>
      <c r="R111" s="2"/>
      <c r="S111" s="2"/>
      <c r="T111" s="2"/>
      <c r="U111" s="2">
        <v>1</v>
      </c>
      <c r="V111" s="2"/>
      <c r="W111" s="2"/>
      <c r="X111" s="2"/>
    </row>
    <row r="112" spans="1:24" x14ac:dyDescent="0.2">
      <c r="A112" s="17">
        <v>93</v>
      </c>
      <c r="B112" s="2" t="s">
        <v>485</v>
      </c>
      <c r="C112" s="2" t="s">
        <v>509</v>
      </c>
      <c r="D112" s="2" t="s">
        <v>17</v>
      </c>
      <c r="E112" s="3"/>
      <c r="F112" s="2"/>
      <c r="G112" s="3"/>
      <c r="H112" s="2"/>
      <c r="I112" s="2"/>
      <c r="J112" s="2"/>
      <c r="K112" s="2"/>
      <c r="L112" s="25">
        <f t="shared" si="4"/>
        <v>1</v>
      </c>
      <c r="M112" s="2"/>
      <c r="N112" s="2"/>
      <c r="O112" s="2"/>
      <c r="P112" s="2"/>
      <c r="Q112" s="2"/>
      <c r="R112" s="2"/>
      <c r="S112" s="2"/>
      <c r="T112" s="2"/>
      <c r="U112" s="2"/>
      <c r="V112" s="2">
        <v>1</v>
      </c>
      <c r="W112" s="2"/>
      <c r="X112" s="2"/>
    </row>
    <row r="113" spans="1:24" x14ac:dyDescent="0.2">
      <c r="A113" s="17">
        <v>94</v>
      </c>
      <c r="B113" s="2" t="s">
        <v>485</v>
      </c>
      <c r="C113" s="2" t="s">
        <v>510</v>
      </c>
      <c r="D113" s="2" t="s">
        <v>511</v>
      </c>
      <c r="E113" s="3"/>
      <c r="F113" s="2"/>
      <c r="G113" s="3"/>
      <c r="H113" s="2"/>
      <c r="I113" s="2"/>
      <c r="J113" s="2"/>
      <c r="K113" s="2"/>
      <c r="L113" s="25">
        <f t="shared" si="4"/>
        <v>1</v>
      </c>
      <c r="M113" s="2"/>
      <c r="N113" s="2"/>
      <c r="O113" s="2"/>
      <c r="P113" s="2"/>
      <c r="Q113" s="2"/>
      <c r="R113" s="2"/>
      <c r="S113" s="2"/>
      <c r="T113" s="2"/>
      <c r="U113" s="2">
        <v>1</v>
      </c>
      <c r="V113" s="2"/>
      <c r="W113" s="2"/>
      <c r="X113" s="2"/>
    </row>
    <row r="114" spans="1:24" x14ac:dyDescent="0.2">
      <c r="A114" s="17">
        <v>95</v>
      </c>
      <c r="B114" s="2" t="s">
        <v>485</v>
      </c>
      <c r="C114" s="2" t="s">
        <v>510</v>
      </c>
      <c r="D114" s="2" t="s">
        <v>512</v>
      </c>
      <c r="E114" s="3"/>
      <c r="F114" s="2"/>
      <c r="G114" s="3"/>
      <c r="H114" s="2"/>
      <c r="I114" s="2"/>
      <c r="J114" s="2"/>
      <c r="K114" s="2"/>
      <c r="L114" s="25">
        <f t="shared" si="4"/>
        <v>1</v>
      </c>
      <c r="M114" s="2"/>
      <c r="N114" s="2"/>
      <c r="O114" s="2"/>
      <c r="P114" s="2"/>
      <c r="Q114" s="2"/>
      <c r="R114" s="2"/>
      <c r="S114" s="2"/>
      <c r="T114" s="2"/>
      <c r="U114" s="2">
        <v>1</v>
      </c>
      <c r="V114" s="2"/>
      <c r="W114" s="2"/>
      <c r="X114" s="2"/>
    </row>
    <row r="115" spans="1:24" s="17" customFormat="1" x14ac:dyDescent="0.2">
      <c r="A115" s="17">
        <v>96</v>
      </c>
      <c r="B115" s="2" t="s">
        <v>485</v>
      </c>
      <c r="C115" s="2" t="s">
        <v>537</v>
      </c>
      <c r="D115" s="2" t="s">
        <v>538</v>
      </c>
      <c r="E115" s="3"/>
      <c r="F115" s="2"/>
      <c r="G115" s="3"/>
      <c r="H115" s="2"/>
      <c r="I115" s="2"/>
      <c r="J115" s="2"/>
      <c r="K115" s="2"/>
      <c r="L115" s="25">
        <f t="shared" si="4"/>
        <v>1</v>
      </c>
      <c r="M115" s="2"/>
      <c r="N115" s="2"/>
      <c r="O115" s="2"/>
      <c r="P115" s="2"/>
      <c r="Q115" s="2"/>
      <c r="R115" s="2"/>
      <c r="S115" s="2"/>
      <c r="T115" s="2"/>
      <c r="U115" s="2"/>
      <c r="V115" s="2">
        <v>1</v>
      </c>
      <c r="W115" s="2"/>
      <c r="X115" s="2"/>
    </row>
    <row r="116" spans="1:24" x14ac:dyDescent="0.2">
      <c r="A116" s="17">
        <v>97</v>
      </c>
      <c r="B116" s="2" t="s">
        <v>513</v>
      </c>
      <c r="C116" s="2" t="s">
        <v>514</v>
      </c>
      <c r="D116" s="2" t="s">
        <v>279</v>
      </c>
      <c r="E116" s="3"/>
      <c r="F116" s="2"/>
      <c r="G116" s="3"/>
      <c r="H116" s="2"/>
      <c r="I116" s="2"/>
      <c r="J116" s="2"/>
      <c r="K116" s="2"/>
      <c r="L116" s="25">
        <f t="shared" si="4"/>
        <v>1</v>
      </c>
      <c r="M116" s="2"/>
      <c r="N116" s="2"/>
      <c r="O116" s="2"/>
      <c r="P116" s="2"/>
      <c r="Q116" s="2"/>
      <c r="R116" s="2"/>
      <c r="S116" s="2"/>
      <c r="T116" s="2"/>
      <c r="U116" s="2"/>
      <c r="V116" s="2">
        <v>1</v>
      </c>
      <c r="W116" s="2"/>
      <c r="X116" s="2"/>
    </row>
    <row r="117" spans="1:24" x14ac:dyDescent="0.2">
      <c r="A117" s="17">
        <v>98</v>
      </c>
      <c r="B117" s="2" t="s">
        <v>523</v>
      </c>
      <c r="C117" s="2" t="s">
        <v>524</v>
      </c>
      <c r="D117" s="2" t="s">
        <v>525</v>
      </c>
      <c r="E117" s="3">
        <v>28366</v>
      </c>
      <c r="F117" s="2" t="s">
        <v>526</v>
      </c>
      <c r="G117" s="3"/>
      <c r="H117" s="2"/>
      <c r="I117" s="2"/>
      <c r="J117" s="2"/>
      <c r="K117" s="2"/>
      <c r="L117" s="25">
        <f t="shared" si="4"/>
        <v>1</v>
      </c>
      <c r="M117" s="2"/>
      <c r="N117" s="2"/>
      <c r="O117" s="2"/>
      <c r="P117" s="2"/>
      <c r="Q117" s="2"/>
      <c r="R117" s="2"/>
      <c r="S117" s="2"/>
      <c r="T117" s="2"/>
      <c r="U117" s="2"/>
      <c r="V117" s="2">
        <v>1</v>
      </c>
      <c r="W117" s="2"/>
      <c r="X117" s="2"/>
    </row>
    <row r="118" spans="1:24" x14ac:dyDescent="0.2">
      <c r="A118" s="17">
        <v>99</v>
      </c>
      <c r="B118" s="2" t="s">
        <v>523</v>
      </c>
      <c r="C118" s="2" t="s">
        <v>527</v>
      </c>
      <c r="D118" s="2" t="s">
        <v>528</v>
      </c>
      <c r="E118" s="3">
        <v>23116</v>
      </c>
      <c r="F118" s="2" t="s">
        <v>529</v>
      </c>
      <c r="G118" s="3"/>
      <c r="H118" s="2"/>
      <c r="I118" s="2"/>
      <c r="J118" s="2"/>
      <c r="K118" s="2"/>
      <c r="L118" s="25">
        <f t="shared" si="4"/>
        <v>1</v>
      </c>
      <c r="M118" s="2"/>
      <c r="N118" s="2"/>
      <c r="O118" s="2"/>
      <c r="P118" s="2"/>
      <c r="Q118" s="2"/>
      <c r="R118" s="2"/>
      <c r="S118" s="2"/>
      <c r="T118" s="2"/>
      <c r="U118" s="2"/>
      <c r="V118" s="2">
        <v>1</v>
      </c>
      <c r="W118" s="2"/>
      <c r="X118" s="2"/>
    </row>
    <row r="119" spans="1:24" x14ac:dyDescent="0.2">
      <c r="A119" s="17">
        <v>100</v>
      </c>
      <c r="B119" s="2" t="s">
        <v>523</v>
      </c>
      <c r="C119" s="2" t="s">
        <v>530</v>
      </c>
      <c r="D119" s="2" t="s">
        <v>531</v>
      </c>
      <c r="E119" s="3">
        <v>28996</v>
      </c>
      <c r="F119" s="2" t="s">
        <v>532</v>
      </c>
      <c r="G119" s="3"/>
      <c r="H119" s="2"/>
      <c r="I119" s="2"/>
      <c r="J119" s="2"/>
      <c r="K119" s="2"/>
      <c r="L119" s="25">
        <f t="shared" si="4"/>
        <v>1</v>
      </c>
      <c r="M119" s="2"/>
      <c r="N119" s="2"/>
      <c r="O119" s="2"/>
      <c r="P119" s="2"/>
      <c r="Q119" s="2"/>
      <c r="R119" s="2"/>
      <c r="S119" s="2"/>
      <c r="T119" s="2"/>
      <c r="U119" s="2"/>
      <c r="V119" s="2">
        <v>1</v>
      </c>
      <c r="W119" s="2"/>
      <c r="X119" s="2"/>
    </row>
    <row r="120" spans="1:24" x14ac:dyDescent="0.2">
      <c r="A120" s="17">
        <v>101</v>
      </c>
      <c r="B120" s="23" t="s">
        <v>523</v>
      </c>
      <c r="C120" s="23" t="s">
        <v>533</v>
      </c>
      <c r="D120" s="23" t="s">
        <v>534</v>
      </c>
      <c r="E120" s="24">
        <v>22603</v>
      </c>
      <c r="F120" s="23" t="s">
        <v>535</v>
      </c>
      <c r="G120" s="24"/>
      <c r="H120" s="23"/>
      <c r="I120" s="23"/>
      <c r="J120" s="23"/>
      <c r="K120" s="23"/>
      <c r="L120" s="27">
        <f t="shared" si="4"/>
        <v>1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>
        <v>1</v>
      </c>
      <c r="W120" s="23"/>
      <c r="X120" s="23"/>
    </row>
    <row r="121" spans="1:24" x14ac:dyDescent="0.2">
      <c r="A121" s="23">
        <v>102</v>
      </c>
      <c r="B121" s="23" t="s">
        <v>545</v>
      </c>
      <c r="C121" s="23" t="s">
        <v>546</v>
      </c>
      <c r="D121" s="23" t="s">
        <v>547</v>
      </c>
      <c r="E121" s="24">
        <v>22065</v>
      </c>
      <c r="F121" s="23"/>
      <c r="G121" s="24"/>
      <c r="H121" s="23"/>
      <c r="I121" s="23"/>
      <c r="J121" s="23"/>
      <c r="K121" s="23"/>
      <c r="L121" s="27">
        <f t="shared" ref="L121:L127" si="5">SUM(M121:X121)</f>
        <v>1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>
        <v>1</v>
      </c>
      <c r="X121" s="23"/>
    </row>
    <row r="122" spans="1:24" x14ac:dyDescent="0.2">
      <c r="A122" s="23">
        <v>103</v>
      </c>
      <c r="B122" s="23" t="s">
        <v>548</v>
      </c>
      <c r="C122" s="23" t="s">
        <v>549</v>
      </c>
      <c r="D122" s="23" t="s">
        <v>279</v>
      </c>
      <c r="E122" s="24"/>
      <c r="F122" s="23"/>
      <c r="G122" s="24"/>
      <c r="H122" s="23"/>
      <c r="I122" s="23"/>
      <c r="J122" s="23"/>
      <c r="K122" s="23"/>
      <c r="L122" s="27">
        <f t="shared" si="5"/>
        <v>0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1:24" x14ac:dyDescent="0.2">
      <c r="A123" s="23">
        <v>104</v>
      </c>
      <c r="B123" s="23" t="s">
        <v>548</v>
      </c>
      <c r="C123" s="23" t="s">
        <v>550</v>
      </c>
      <c r="D123" s="23" t="s">
        <v>447</v>
      </c>
      <c r="E123" s="24"/>
      <c r="F123" s="23"/>
      <c r="G123" s="24"/>
      <c r="H123" s="23"/>
      <c r="I123" s="23"/>
      <c r="J123" s="23"/>
      <c r="K123" s="23"/>
      <c r="L123" s="27">
        <f t="shared" si="5"/>
        <v>0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1:24" x14ac:dyDescent="0.2">
      <c r="A124" s="23">
        <v>105</v>
      </c>
      <c r="B124" s="23" t="s">
        <v>548</v>
      </c>
      <c r="C124" s="23" t="s">
        <v>551</v>
      </c>
      <c r="D124" s="23" t="s">
        <v>552</v>
      </c>
      <c r="E124" s="24"/>
      <c r="F124" s="23"/>
      <c r="G124" s="24"/>
      <c r="H124" s="23"/>
      <c r="I124" s="23"/>
      <c r="J124" s="23"/>
      <c r="K124" s="23"/>
      <c r="L124" s="27">
        <f t="shared" si="5"/>
        <v>0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1:24" x14ac:dyDescent="0.2">
      <c r="A125" s="23">
        <v>106</v>
      </c>
      <c r="B125" s="23" t="s">
        <v>548</v>
      </c>
      <c r="C125" s="23" t="s">
        <v>553</v>
      </c>
      <c r="D125" s="23" t="s">
        <v>329</v>
      </c>
      <c r="E125" s="24"/>
      <c r="F125" s="23"/>
      <c r="G125" s="24"/>
      <c r="H125" s="23"/>
      <c r="I125" s="23"/>
      <c r="J125" s="23"/>
      <c r="K125" s="23"/>
      <c r="L125" s="27">
        <f t="shared" si="5"/>
        <v>0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1:24" x14ac:dyDescent="0.2">
      <c r="A126" s="23">
        <v>107</v>
      </c>
      <c r="B126" s="23" t="s">
        <v>548</v>
      </c>
      <c r="C126" s="23" t="s">
        <v>554</v>
      </c>
      <c r="D126" s="23" t="s">
        <v>555</v>
      </c>
      <c r="E126" s="24"/>
      <c r="F126" s="23"/>
      <c r="G126" s="24"/>
      <c r="H126" s="23"/>
      <c r="I126" s="23"/>
      <c r="J126" s="23"/>
      <c r="K126" s="23"/>
      <c r="L126" s="27">
        <f t="shared" si="5"/>
        <v>0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x14ac:dyDescent="0.2">
      <c r="A127" s="23">
        <v>108</v>
      </c>
      <c r="B127" s="23" t="s">
        <v>548</v>
      </c>
      <c r="C127" s="23" t="s">
        <v>556</v>
      </c>
      <c r="D127" s="23" t="s">
        <v>102</v>
      </c>
      <c r="E127" s="24"/>
      <c r="F127" s="23"/>
      <c r="G127" s="24"/>
      <c r="H127" s="23"/>
      <c r="I127" s="23"/>
      <c r="J127" s="23"/>
      <c r="K127" s="23"/>
      <c r="L127" s="27">
        <f t="shared" si="5"/>
        <v>0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1:24" x14ac:dyDescent="0.2">
      <c r="A128" s="23"/>
      <c r="B128" s="23"/>
      <c r="C128" s="23"/>
      <c r="D128" s="23"/>
      <c r="E128" s="24"/>
      <c r="F128" s="23"/>
      <c r="G128" s="24"/>
      <c r="H128" s="23"/>
      <c r="I128" s="23"/>
      <c r="J128" s="23"/>
      <c r="K128" s="23"/>
      <c r="L128" s="27">
        <f>SUBTOTAL(109,Tb_OACP_2015[Jours OACP])</f>
        <v>204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</sheetData>
  <conditionalFormatting sqref="L2:L127">
    <cfRule type="expression" dxfId="174" priority="16">
      <formula>IF($L2=1,TRUE,FALSE)</formula>
    </cfRule>
    <cfRule type="expression" dxfId="173" priority="17">
      <formula>IF($L2=2,TRUE,FALSE)</formula>
    </cfRule>
    <cfRule type="expression" dxfId="172" priority="18">
      <formula>IF($L2=3,TRUE,FALSE)</formula>
    </cfRule>
    <cfRule type="expression" dxfId="171" priority="19">
      <formula>IF($L2&gt;=5,TRUE,FALSE)</formula>
    </cfRule>
    <cfRule type="expression" dxfId="170" priority="20">
      <formula>IF($L2=4,TRUE,FALSE)</formula>
    </cfRule>
  </conditionalFormatting>
  <conditionalFormatting sqref="L95:L116">
    <cfRule type="expression" dxfId="169" priority="6">
      <formula>IF($L95=1,TRUE,FALSE)</formula>
    </cfRule>
    <cfRule type="expression" dxfId="168" priority="7">
      <formula>IF($L95=2,TRUE,FALSE)</formula>
    </cfRule>
    <cfRule type="expression" dxfId="167" priority="8">
      <formula>IF($L95=3,TRUE,FALSE)</formula>
    </cfRule>
    <cfRule type="expression" dxfId="166" priority="9">
      <formula>IF($L95&gt;=5,TRUE,FALSE)</formula>
    </cfRule>
    <cfRule type="expression" dxfId="165" priority="10">
      <formula>IF($L95=4,TRUE,FALSE)</formula>
    </cfRule>
  </conditionalFormatting>
  <conditionalFormatting sqref="L117:L120">
    <cfRule type="expression" dxfId="164" priority="1">
      <formula>IF($L117=1,TRUE,FALSE)</formula>
    </cfRule>
    <cfRule type="expression" dxfId="163" priority="2">
      <formula>IF($L117=2,TRUE,FALSE)</formula>
    </cfRule>
    <cfRule type="expression" dxfId="162" priority="3">
      <formula>IF($L117=3,TRUE,FALSE)</formula>
    </cfRule>
    <cfRule type="expression" dxfId="161" priority="4">
      <formula>IF($L117&gt;=5,TRUE,FALSE)</formula>
    </cfRule>
    <cfRule type="expression" dxfId="160" priority="5">
      <formula>IF($L117=4,TRUE,FALSE)</formula>
    </cfRule>
  </conditionalFormatting>
  <pageMargins left="0" right="0" top="0.74803149606299213" bottom="0.74803149606299213" header="0.31496062992125984" footer="0.31496062992125984"/>
  <pageSetup paperSize="9" scale="2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BL100"/>
  <sheetViews>
    <sheetView tabSelected="1" zoomScale="110" zoomScaleNormal="110" workbookViewId="0">
      <pane xSplit="14" ySplit="2" topLeftCell="O3" activePane="bottomRight" state="frozen"/>
      <selection pane="topRight" activeCell="L1" sqref="L1"/>
      <selection pane="bottomLeft" activeCell="A3" sqref="A3"/>
      <selection pane="bottomRight" activeCell="H4" sqref="H4"/>
    </sheetView>
  </sheetViews>
  <sheetFormatPr baseColWidth="10" defaultRowHeight="11.25" x14ac:dyDescent="0.2"/>
  <cols>
    <col min="1" max="1" width="5.85546875" style="31" customWidth="1"/>
    <col min="2" max="2" width="14.5703125" style="31" customWidth="1"/>
    <col min="3" max="4" width="11.42578125" style="31"/>
    <col min="5" max="5" width="11" style="31" customWidth="1"/>
    <col min="6" max="6" width="19.42578125" style="63" bestFit="1" customWidth="1"/>
    <col min="7" max="8" width="10.5703125" style="64" customWidth="1"/>
    <col min="9" max="11" width="3.7109375" style="31" customWidth="1"/>
    <col min="12" max="12" width="4" style="31" customWidth="1"/>
    <col min="13" max="13" width="7.5703125" style="157" customWidth="1"/>
    <col min="14" max="14" width="4.42578125" style="71" customWidth="1"/>
    <col min="15" max="24" width="4.28515625" style="31" customWidth="1"/>
    <col min="25" max="33" width="4.28515625" style="99" customWidth="1"/>
    <col min="34" max="34" width="7.42578125" style="31" customWidth="1"/>
    <col min="35" max="35" width="6.140625" style="31" customWidth="1"/>
    <col min="36" max="36" width="8.140625" style="31" customWidth="1"/>
    <col min="37" max="37" width="8.85546875" style="31" customWidth="1"/>
    <col min="38" max="38" width="9" style="31" customWidth="1"/>
    <col min="39" max="39" width="7.5703125" style="31" customWidth="1"/>
    <col min="40" max="40" width="8.140625" style="31" customWidth="1"/>
    <col min="41" max="41" width="10.5703125" style="31" customWidth="1"/>
    <col min="42" max="42" width="10.85546875" style="31" customWidth="1"/>
    <col min="43" max="44" width="6.140625" style="31" customWidth="1"/>
    <col min="45" max="46" width="6" style="31" customWidth="1"/>
    <col min="47" max="52" width="3.42578125" style="31" customWidth="1"/>
    <col min="53" max="54" width="6" style="31" customWidth="1"/>
    <col min="55" max="64" width="3.85546875" style="31" customWidth="1"/>
    <col min="65" max="16384" width="11.42578125" style="31"/>
  </cols>
  <sheetData>
    <row r="1" spans="1:64" ht="69.75" customHeight="1" x14ac:dyDescent="0.2">
      <c r="A1" s="29" t="s">
        <v>591</v>
      </c>
      <c r="B1" s="29"/>
      <c r="C1" s="29"/>
      <c r="D1" s="29"/>
      <c r="E1" s="29"/>
      <c r="F1" s="111" t="s">
        <v>700</v>
      </c>
      <c r="G1" s="30">
        <f ca="1">TODAY()</f>
        <v>43501</v>
      </c>
      <c r="H1" s="30"/>
      <c r="I1" s="29"/>
      <c r="J1" s="29"/>
      <c r="K1" s="29"/>
      <c r="L1" s="29"/>
      <c r="M1" s="145"/>
      <c r="N1" s="100"/>
      <c r="O1" s="133" t="s">
        <v>701</v>
      </c>
      <c r="P1" s="133" t="s">
        <v>701</v>
      </c>
      <c r="Q1" s="133" t="s">
        <v>701</v>
      </c>
      <c r="R1" s="133" t="s">
        <v>701</v>
      </c>
      <c r="S1" s="133" t="s">
        <v>703</v>
      </c>
      <c r="T1" s="133" t="s">
        <v>703</v>
      </c>
      <c r="U1" s="133"/>
      <c r="V1" s="133"/>
      <c r="W1" s="133"/>
      <c r="X1" s="133"/>
      <c r="Y1" s="133" t="s">
        <v>706</v>
      </c>
      <c r="Z1" s="133" t="s">
        <v>706</v>
      </c>
      <c r="AA1" s="133" t="s">
        <v>706</v>
      </c>
      <c r="AB1" s="133" t="s">
        <v>706</v>
      </c>
      <c r="AC1" s="133" t="s">
        <v>706</v>
      </c>
      <c r="AD1" s="133" t="s">
        <v>706</v>
      </c>
      <c r="AE1" s="133" t="s">
        <v>706</v>
      </c>
      <c r="AF1" s="133" t="s">
        <v>714</v>
      </c>
      <c r="AG1" s="133" t="s">
        <v>714</v>
      </c>
      <c r="AH1" s="131" t="s">
        <v>716</v>
      </c>
      <c r="AI1" s="131" t="s">
        <v>718</v>
      </c>
      <c r="AJ1" s="131" t="s">
        <v>719</v>
      </c>
      <c r="AK1" s="131" t="s">
        <v>722</v>
      </c>
      <c r="AL1" s="131" t="s">
        <v>724</v>
      </c>
      <c r="AM1" s="131" t="s">
        <v>726</v>
      </c>
      <c r="AN1" s="131" t="s">
        <v>726</v>
      </c>
      <c r="AO1" s="131" t="s">
        <v>726</v>
      </c>
      <c r="AP1" s="132" t="s">
        <v>593</v>
      </c>
      <c r="AQ1" s="130" t="s">
        <v>730</v>
      </c>
      <c r="AR1" s="130" t="s">
        <v>730</v>
      </c>
      <c r="AS1" s="130" t="s">
        <v>730</v>
      </c>
      <c r="AT1" s="130" t="s">
        <v>730</v>
      </c>
      <c r="AU1" s="130" t="s">
        <v>730</v>
      </c>
      <c r="AV1" s="130" t="s">
        <v>730</v>
      </c>
      <c r="AW1" s="130" t="s">
        <v>730</v>
      </c>
      <c r="AX1" s="130" t="s">
        <v>730</v>
      </c>
      <c r="AY1" s="130" t="s">
        <v>730</v>
      </c>
      <c r="AZ1" s="130" t="s">
        <v>730</v>
      </c>
      <c r="BA1" s="130" t="s">
        <v>604</v>
      </c>
      <c r="BB1" s="130" t="s">
        <v>605</v>
      </c>
      <c r="BC1" s="130" t="s">
        <v>741</v>
      </c>
      <c r="BD1" s="130" t="s">
        <v>741</v>
      </c>
      <c r="BE1" s="130" t="s">
        <v>741</v>
      </c>
      <c r="BF1" s="130" t="s">
        <v>741</v>
      </c>
      <c r="BG1" s="130" t="s">
        <v>741</v>
      </c>
      <c r="BH1" s="130" t="s">
        <v>741</v>
      </c>
      <c r="BI1" s="130" t="s">
        <v>742</v>
      </c>
      <c r="BJ1" s="130" t="s">
        <v>741</v>
      </c>
      <c r="BK1" s="130" t="s">
        <v>741</v>
      </c>
      <c r="BL1" s="130" t="s">
        <v>741</v>
      </c>
    </row>
    <row r="2" spans="1:64" s="34" customFormat="1" ht="97.5" customHeight="1" x14ac:dyDescent="0.2">
      <c r="A2" s="141" t="s">
        <v>476</v>
      </c>
      <c r="B2" s="142" t="s">
        <v>606</v>
      </c>
      <c r="C2" s="142" t="s">
        <v>478</v>
      </c>
      <c r="D2" s="142" t="s">
        <v>624</v>
      </c>
      <c r="E2" s="143" t="s">
        <v>479</v>
      </c>
      <c r="F2" s="144" t="s">
        <v>632</v>
      </c>
      <c r="G2" s="143" t="s">
        <v>758</v>
      </c>
      <c r="H2" s="143" t="s">
        <v>761</v>
      </c>
      <c r="I2" s="142" t="s">
        <v>482</v>
      </c>
      <c r="J2" s="142" t="s">
        <v>386</v>
      </c>
      <c r="K2" s="142" t="s">
        <v>634</v>
      </c>
      <c r="L2" s="142" t="s">
        <v>385</v>
      </c>
      <c r="M2" s="146" t="s">
        <v>483</v>
      </c>
      <c r="N2" s="33" t="s">
        <v>762</v>
      </c>
      <c r="O2" s="137" t="s">
        <v>702</v>
      </c>
      <c r="P2" s="137" t="s">
        <v>754</v>
      </c>
      <c r="Q2" s="137" t="s">
        <v>755</v>
      </c>
      <c r="R2" s="137" t="s">
        <v>756</v>
      </c>
      <c r="S2" s="137" t="s">
        <v>704</v>
      </c>
      <c r="T2" s="137" t="s">
        <v>705</v>
      </c>
      <c r="U2" s="138" t="s">
        <v>516</v>
      </c>
      <c r="V2" s="138" t="s">
        <v>517</v>
      </c>
      <c r="W2" s="138" t="s">
        <v>518</v>
      </c>
      <c r="X2" s="138" t="s">
        <v>520</v>
      </c>
      <c r="Y2" s="139" t="s">
        <v>707</v>
      </c>
      <c r="Z2" s="139" t="s">
        <v>708</v>
      </c>
      <c r="AA2" s="139" t="s">
        <v>709</v>
      </c>
      <c r="AB2" s="139" t="s">
        <v>710</v>
      </c>
      <c r="AC2" s="139" t="s">
        <v>711</v>
      </c>
      <c r="AD2" s="139" t="s">
        <v>712</v>
      </c>
      <c r="AE2" s="139" t="s">
        <v>713</v>
      </c>
      <c r="AF2" s="139" t="s">
        <v>715</v>
      </c>
      <c r="AG2" s="139" t="s">
        <v>753</v>
      </c>
      <c r="AH2" s="140" t="s">
        <v>717</v>
      </c>
      <c r="AI2" s="140" t="s">
        <v>721</v>
      </c>
      <c r="AJ2" s="140" t="s">
        <v>720</v>
      </c>
      <c r="AK2" s="140" t="s">
        <v>723</v>
      </c>
      <c r="AL2" s="140" t="s">
        <v>725</v>
      </c>
      <c r="AM2" s="140" t="s">
        <v>727</v>
      </c>
      <c r="AN2" s="140" t="s">
        <v>728</v>
      </c>
      <c r="AO2" s="140" t="s">
        <v>729</v>
      </c>
      <c r="AP2" s="140" t="s">
        <v>757</v>
      </c>
      <c r="AQ2" s="32" t="s">
        <v>731</v>
      </c>
      <c r="AR2" s="32" t="s">
        <v>732</v>
      </c>
      <c r="AS2" s="32" t="s">
        <v>733</v>
      </c>
      <c r="AT2" s="32" t="s">
        <v>734</v>
      </c>
      <c r="AU2" s="32" t="s">
        <v>735</v>
      </c>
      <c r="AV2" s="32" t="s">
        <v>736</v>
      </c>
      <c r="AW2" s="32" t="s">
        <v>737</v>
      </c>
      <c r="AX2" s="32" t="s">
        <v>738</v>
      </c>
      <c r="AY2" s="32" t="s">
        <v>739</v>
      </c>
      <c r="AZ2" s="32" t="s">
        <v>740</v>
      </c>
      <c r="BA2" s="32" t="s">
        <v>759</v>
      </c>
      <c r="BB2" s="134" t="s">
        <v>760</v>
      </c>
      <c r="BC2" s="135" t="s">
        <v>743</v>
      </c>
      <c r="BD2" s="135" t="s">
        <v>744</v>
      </c>
      <c r="BE2" s="135" t="s">
        <v>745</v>
      </c>
      <c r="BF2" s="135" t="s">
        <v>746</v>
      </c>
      <c r="BG2" s="135" t="s">
        <v>747</v>
      </c>
      <c r="BH2" s="135" t="s">
        <v>748</v>
      </c>
      <c r="BI2" s="135" t="s">
        <v>749</v>
      </c>
      <c r="BJ2" s="135" t="s">
        <v>750</v>
      </c>
      <c r="BK2" s="135" t="s">
        <v>751</v>
      </c>
      <c r="BL2" s="135" t="s">
        <v>752</v>
      </c>
    </row>
    <row r="3" spans="1:64" s="71" customFormat="1" x14ac:dyDescent="0.2">
      <c r="A3" s="35" t="s">
        <v>381</v>
      </c>
      <c r="B3" s="36" t="s">
        <v>8</v>
      </c>
      <c r="C3" s="36" t="s">
        <v>9</v>
      </c>
      <c r="D3" s="36" t="s">
        <v>626</v>
      </c>
      <c r="E3" s="37">
        <v>28644</v>
      </c>
      <c r="F3" s="136" t="s">
        <v>636</v>
      </c>
      <c r="G3" s="112">
        <v>45221</v>
      </c>
      <c r="H3" s="112">
        <f>IFERROR(EDATE(Tb_OACP_2016[[#This Row],[Date Échéance OACP]],-60),"n/renseigné")</f>
        <v>43395</v>
      </c>
      <c r="I3" s="36" t="s">
        <v>421</v>
      </c>
      <c r="J3" s="36" t="s">
        <v>387</v>
      </c>
      <c r="K3" s="36" t="s">
        <v>422</v>
      </c>
      <c r="L3" s="36" t="s">
        <v>387</v>
      </c>
      <c r="M3" s="147">
        <v>43999</v>
      </c>
      <c r="N3" s="101"/>
      <c r="O3" s="66"/>
      <c r="P3" s="67"/>
      <c r="Q3" s="67">
        <v>1</v>
      </c>
      <c r="R3" s="67">
        <v>1</v>
      </c>
      <c r="S3" s="67"/>
      <c r="T3" s="67">
        <v>1</v>
      </c>
      <c r="U3" s="67"/>
      <c r="V3" s="67"/>
      <c r="W3" s="67"/>
      <c r="X3" s="67"/>
      <c r="Y3" s="102">
        <v>1</v>
      </c>
      <c r="Z3" s="102"/>
      <c r="AA3" s="102"/>
      <c r="AB3" s="102"/>
      <c r="AC3" s="102"/>
      <c r="AD3" s="102"/>
      <c r="AE3" s="102"/>
      <c r="AF3" s="102"/>
      <c r="AG3" s="102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>
        <v>1</v>
      </c>
      <c r="AV3" s="67"/>
      <c r="AW3" s="67"/>
      <c r="AX3" s="67"/>
      <c r="AY3" s="67"/>
      <c r="AZ3" s="67"/>
      <c r="BA3" s="68"/>
      <c r="BB3" s="69"/>
      <c r="BC3" s="70"/>
      <c r="BD3" s="70"/>
      <c r="BE3" s="70"/>
      <c r="BF3" s="70"/>
      <c r="BG3" s="70"/>
      <c r="BH3" s="70"/>
      <c r="BI3" s="70"/>
      <c r="BJ3" s="70"/>
      <c r="BK3" s="70"/>
      <c r="BL3" s="70"/>
    </row>
    <row r="4" spans="1:64" s="71" customFormat="1" x14ac:dyDescent="0.2">
      <c r="A4" s="38" t="s">
        <v>381</v>
      </c>
      <c r="B4" s="39" t="s">
        <v>22</v>
      </c>
      <c r="C4" s="39" t="s">
        <v>27</v>
      </c>
      <c r="D4" s="39" t="s">
        <v>628</v>
      </c>
      <c r="E4" s="40">
        <v>21947</v>
      </c>
      <c r="F4" s="121" t="s">
        <v>635</v>
      </c>
      <c r="G4" s="113">
        <v>43732</v>
      </c>
      <c r="H4" s="113">
        <f>IFERROR(EDATE(Tb_OACP_2016[[#This Row],[Date Échéance OACP]],-60),"n/renseigné")</f>
        <v>41906</v>
      </c>
      <c r="I4" s="39" t="s">
        <v>421</v>
      </c>
      <c r="J4" s="39" t="s">
        <v>422</v>
      </c>
      <c r="K4" s="39" t="s">
        <v>422</v>
      </c>
      <c r="L4" s="39" t="s">
        <v>422</v>
      </c>
      <c r="M4" s="148"/>
      <c r="N4" s="101"/>
      <c r="O4" s="72"/>
      <c r="P4" s="73"/>
      <c r="Q4" s="73"/>
      <c r="R4" s="73"/>
      <c r="S4" s="73"/>
      <c r="T4" s="73"/>
      <c r="U4" s="73">
        <v>1</v>
      </c>
      <c r="V4" s="73"/>
      <c r="W4" s="73"/>
      <c r="X4" s="73"/>
      <c r="Y4" s="103"/>
      <c r="Z4" s="103"/>
      <c r="AA4" s="103">
        <v>1</v>
      </c>
      <c r="AB4" s="103"/>
      <c r="AC4" s="103"/>
      <c r="AD4" s="103"/>
      <c r="AE4" s="103"/>
      <c r="AF4" s="103"/>
      <c r="AG4" s="10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>
        <v>1</v>
      </c>
      <c r="AU4" s="73"/>
      <c r="AV4" s="73"/>
      <c r="AW4" s="73"/>
      <c r="AX4" s="73"/>
      <c r="AY4" s="73"/>
      <c r="AZ4" s="73"/>
      <c r="BA4" s="68"/>
      <c r="BB4" s="69"/>
      <c r="BC4" s="67">
        <v>1</v>
      </c>
      <c r="BD4" s="67"/>
      <c r="BE4" s="67"/>
      <c r="BF4" s="67"/>
      <c r="BG4" s="67"/>
      <c r="BH4" s="67"/>
      <c r="BI4" s="67"/>
      <c r="BJ4" s="67"/>
      <c r="BK4" s="67"/>
      <c r="BL4" s="67"/>
    </row>
    <row r="5" spans="1:64" s="71" customFormat="1" x14ac:dyDescent="0.2">
      <c r="A5" s="35" t="s">
        <v>381</v>
      </c>
      <c r="B5" s="36" t="s">
        <v>22</v>
      </c>
      <c r="C5" s="36" t="s">
        <v>23</v>
      </c>
      <c r="D5" s="36" t="s">
        <v>625</v>
      </c>
      <c r="E5" s="37">
        <v>25921</v>
      </c>
      <c r="F5" s="120" t="s">
        <v>637</v>
      </c>
      <c r="G5" s="112"/>
      <c r="H5" s="112" t="str">
        <f>IFERROR(EDATE(Tb_OACP_2016[[#This Row],[Date Échéance OACP]],-60),"n/renseigné")</f>
        <v>n/renseigné</v>
      </c>
      <c r="I5" s="36"/>
      <c r="J5" s="36" t="s">
        <v>422</v>
      </c>
      <c r="K5" s="36" t="s">
        <v>422</v>
      </c>
      <c r="L5" s="36" t="s">
        <v>422</v>
      </c>
      <c r="M5" s="149"/>
      <c r="N5" s="101"/>
      <c r="O5" s="66"/>
      <c r="P5" s="67"/>
      <c r="Q5" s="67"/>
      <c r="R5" s="67"/>
      <c r="S5" s="67">
        <v>1</v>
      </c>
      <c r="T5" s="67"/>
      <c r="U5" s="67"/>
      <c r="V5" s="67"/>
      <c r="W5" s="67"/>
      <c r="X5" s="67"/>
      <c r="Y5" s="102">
        <v>1</v>
      </c>
      <c r="Z5" s="102"/>
      <c r="AA5" s="102"/>
      <c r="AB5" s="102"/>
      <c r="AC5" s="102"/>
      <c r="AD5" s="102"/>
      <c r="AE5" s="102"/>
      <c r="AF5" s="102"/>
      <c r="AG5" s="102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>
        <v>1</v>
      </c>
      <c r="AT5" s="67"/>
      <c r="AU5" s="67"/>
      <c r="AV5" s="67"/>
      <c r="AW5" s="67"/>
      <c r="AX5" s="67"/>
      <c r="AY5" s="67"/>
      <c r="AZ5" s="67"/>
      <c r="BA5" s="68"/>
      <c r="BB5" s="69"/>
      <c r="BC5" s="67">
        <v>1</v>
      </c>
      <c r="BD5" s="67"/>
      <c r="BE5" s="67"/>
      <c r="BF5" s="67"/>
      <c r="BG5" s="67"/>
      <c r="BH5" s="67"/>
      <c r="BI5" s="67"/>
      <c r="BJ5" s="67"/>
      <c r="BK5" s="67"/>
      <c r="BL5" s="67"/>
    </row>
    <row r="6" spans="1:64" s="71" customFormat="1" x14ac:dyDescent="0.2">
      <c r="A6" s="35" t="s">
        <v>381</v>
      </c>
      <c r="B6" s="36" t="s">
        <v>609</v>
      </c>
      <c r="C6" s="36" t="s">
        <v>610</v>
      </c>
      <c r="D6" s="36" t="s">
        <v>625</v>
      </c>
      <c r="E6" s="37"/>
      <c r="F6" s="120"/>
      <c r="G6" s="112"/>
      <c r="H6" s="112" t="str">
        <f>IFERROR(EDATE(Tb_OACP_2016[[#This Row],[Date Échéance OACP]],-60),"n/renseigné")</f>
        <v>n/renseigné</v>
      </c>
      <c r="I6" s="36"/>
      <c r="J6" s="36"/>
      <c r="K6" s="36"/>
      <c r="L6" s="36"/>
      <c r="M6" s="149"/>
      <c r="N6" s="101"/>
      <c r="O6" s="66"/>
      <c r="P6" s="67"/>
      <c r="Q6" s="67"/>
      <c r="R6" s="67"/>
      <c r="S6" s="67"/>
      <c r="T6" s="67"/>
      <c r="U6" s="67"/>
      <c r="V6" s="67"/>
      <c r="W6" s="67"/>
      <c r="X6" s="67"/>
      <c r="Y6" s="102"/>
      <c r="Z6" s="102"/>
      <c r="AA6" s="102"/>
      <c r="AB6" s="102"/>
      <c r="AC6" s="102"/>
      <c r="AD6" s="102"/>
      <c r="AE6" s="102"/>
      <c r="AF6" s="102"/>
      <c r="AG6" s="102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8"/>
      <c r="BB6" s="69"/>
      <c r="BC6" s="67"/>
      <c r="BD6" s="67"/>
      <c r="BE6" s="67"/>
      <c r="BF6" s="67"/>
      <c r="BG6" s="67"/>
      <c r="BH6" s="67"/>
      <c r="BI6" s="67"/>
      <c r="BJ6" s="67"/>
      <c r="BK6" s="67"/>
      <c r="BL6" s="67"/>
    </row>
    <row r="7" spans="1:64" s="71" customFormat="1" x14ac:dyDescent="0.2">
      <c r="A7" s="38" t="s">
        <v>381</v>
      </c>
      <c r="B7" s="39" t="s">
        <v>569</v>
      </c>
      <c r="C7" s="39" t="s">
        <v>564</v>
      </c>
      <c r="D7" s="39" t="s">
        <v>629</v>
      </c>
      <c r="E7" s="40">
        <v>23929</v>
      </c>
      <c r="F7" s="121" t="s">
        <v>638</v>
      </c>
      <c r="G7" s="113"/>
      <c r="H7" s="113" t="str">
        <f>IFERROR(EDATE(Tb_OACP_2016[[#This Row],[Date Échéance OACP]],-60),"n/renseigné")</f>
        <v>n/renseigné</v>
      </c>
      <c r="I7" s="39" t="s">
        <v>421</v>
      </c>
      <c r="J7" s="39"/>
      <c r="K7" s="39"/>
      <c r="L7" s="39"/>
      <c r="M7" s="148"/>
      <c r="N7" s="101"/>
      <c r="O7" s="72"/>
      <c r="P7" s="73"/>
      <c r="Q7" s="73"/>
      <c r="R7" s="73"/>
      <c r="S7" s="73"/>
      <c r="T7" s="73"/>
      <c r="U7" s="73"/>
      <c r="V7" s="73"/>
      <c r="W7" s="73"/>
      <c r="X7" s="73"/>
      <c r="Y7" s="103"/>
      <c r="Z7" s="103"/>
      <c r="AA7" s="103"/>
      <c r="AB7" s="103"/>
      <c r="AC7" s="103">
        <v>1</v>
      </c>
      <c r="AD7" s="103"/>
      <c r="AE7" s="103"/>
      <c r="AF7" s="103"/>
      <c r="AG7" s="103"/>
      <c r="AH7" s="73"/>
      <c r="AI7" s="73"/>
      <c r="AJ7" s="73"/>
      <c r="AK7" s="73"/>
      <c r="AL7" s="73"/>
      <c r="AM7" s="73">
        <v>1</v>
      </c>
      <c r="AN7" s="73"/>
      <c r="AO7" s="73"/>
      <c r="AP7" s="73"/>
      <c r="AQ7" s="73"/>
      <c r="AR7" s="73"/>
      <c r="AS7" s="73">
        <v>1</v>
      </c>
      <c r="AT7" s="73"/>
      <c r="AU7" s="73"/>
      <c r="AV7" s="73"/>
      <c r="AW7" s="73"/>
      <c r="AX7" s="73"/>
      <c r="AY7" s="73"/>
      <c r="AZ7" s="73"/>
      <c r="BA7" s="68"/>
      <c r="BB7" s="69"/>
      <c r="BC7" s="67"/>
      <c r="BD7" s="67"/>
      <c r="BE7" s="67"/>
      <c r="BF7" s="67">
        <v>1</v>
      </c>
      <c r="BG7" s="67"/>
      <c r="BH7" s="67"/>
      <c r="BI7" s="67"/>
      <c r="BJ7" s="67"/>
      <c r="BK7" s="67"/>
      <c r="BL7" s="67"/>
    </row>
    <row r="8" spans="1:64" s="71" customFormat="1" x14ac:dyDescent="0.2">
      <c r="A8" s="35" t="s">
        <v>381</v>
      </c>
      <c r="B8" s="36" t="s">
        <v>30</v>
      </c>
      <c r="C8" s="36" t="s">
        <v>31</v>
      </c>
      <c r="D8" s="36" t="s">
        <v>629</v>
      </c>
      <c r="E8" s="37">
        <v>27127</v>
      </c>
      <c r="F8" s="120" t="s">
        <v>639</v>
      </c>
      <c r="G8" s="112"/>
      <c r="H8" s="112" t="str">
        <f>IFERROR(EDATE(Tb_OACP_2016[[#This Row],[Date Échéance OACP]],-60),"n/renseigné")</f>
        <v>n/renseigné</v>
      </c>
      <c r="I8" s="36" t="s">
        <v>421</v>
      </c>
      <c r="J8" s="36"/>
      <c r="K8" s="36"/>
      <c r="L8" s="36"/>
      <c r="M8" s="149"/>
      <c r="N8" s="101"/>
      <c r="O8" s="66"/>
      <c r="P8" s="67"/>
      <c r="Q8" s="67"/>
      <c r="R8" s="67"/>
      <c r="S8" s="67"/>
      <c r="T8" s="67"/>
      <c r="U8" s="67">
        <v>1</v>
      </c>
      <c r="V8" s="67"/>
      <c r="W8" s="67"/>
      <c r="X8" s="67"/>
      <c r="Y8" s="102">
        <v>1</v>
      </c>
      <c r="Z8" s="102"/>
      <c r="AA8" s="102"/>
      <c r="AB8" s="102"/>
      <c r="AC8" s="102"/>
      <c r="AD8" s="102"/>
      <c r="AE8" s="102"/>
      <c r="AF8" s="102"/>
      <c r="AG8" s="102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>
        <v>1</v>
      </c>
      <c r="AW8" s="67"/>
      <c r="AX8" s="67"/>
      <c r="AY8" s="67"/>
      <c r="AZ8" s="67"/>
      <c r="BA8" s="68"/>
      <c r="BB8" s="69"/>
      <c r="BC8" s="67">
        <v>1</v>
      </c>
      <c r="BD8" s="67"/>
      <c r="BE8" s="67"/>
      <c r="BF8" s="67"/>
      <c r="BG8" s="67"/>
      <c r="BH8" s="67"/>
      <c r="BI8" s="67"/>
      <c r="BJ8" s="67"/>
      <c r="BK8" s="67"/>
      <c r="BL8" s="67"/>
    </row>
    <row r="9" spans="1:64" s="71" customFormat="1" x14ac:dyDescent="0.2">
      <c r="A9" s="41" t="s">
        <v>608</v>
      </c>
      <c r="B9" s="42" t="s">
        <v>616</v>
      </c>
      <c r="C9" s="42" t="s">
        <v>552</v>
      </c>
      <c r="D9" s="42"/>
      <c r="E9" s="43"/>
      <c r="F9" s="122"/>
      <c r="G9" s="114"/>
      <c r="H9" s="114" t="str">
        <f>IFERROR(EDATE(Tb_OACP_2016[[#This Row],[Date Échéance OACP]],-60),"n/renseigné")</f>
        <v>n/renseigné</v>
      </c>
      <c r="I9" s="42"/>
      <c r="J9" s="42"/>
      <c r="K9" s="42"/>
      <c r="L9" s="42"/>
      <c r="M9" s="150"/>
      <c r="N9" s="101"/>
      <c r="O9" s="74"/>
      <c r="P9" s="75"/>
      <c r="Q9" s="75"/>
      <c r="R9" s="75"/>
      <c r="S9" s="75"/>
      <c r="T9" s="75"/>
      <c r="U9" s="75"/>
      <c r="V9" s="75"/>
      <c r="W9" s="75"/>
      <c r="X9" s="75"/>
      <c r="Y9" s="104"/>
      <c r="Z9" s="104"/>
      <c r="AA9" s="104"/>
      <c r="AB9" s="104"/>
      <c r="AC9" s="104"/>
      <c r="AD9" s="104"/>
      <c r="AE9" s="104"/>
      <c r="AF9" s="104"/>
      <c r="AG9" s="104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>
        <v>1</v>
      </c>
      <c r="AZ9" s="75"/>
      <c r="BA9" s="76"/>
      <c r="BB9" s="77"/>
      <c r="BC9" s="75"/>
      <c r="BD9" s="75">
        <v>1</v>
      </c>
      <c r="BE9" s="75"/>
      <c r="BF9" s="75"/>
      <c r="BG9" s="75"/>
      <c r="BH9" s="75"/>
      <c r="BI9" s="75"/>
      <c r="BJ9" s="75"/>
      <c r="BK9" s="75"/>
      <c r="BL9" s="75"/>
    </row>
    <row r="10" spans="1:64" s="71" customFormat="1" x14ac:dyDescent="0.2">
      <c r="A10" s="35" t="s">
        <v>381</v>
      </c>
      <c r="B10" s="36" t="s">
        <v>611</v>
      </c>
      <c r="C10" s="36" t="s">
        <v>612</v>
      </c>
      <c r="D10" s="36" t="s">
        <v>626</v>
      </c>
      <c r="E10" s="37"/>
      <c r="F10" s="120" t="s">
        <v>640</v>
      </c>
      <c r="G10" s="112">
        <v>44026</v>
      </c>
      <c r="H10" s="112">
        <f>IFERROR(EDATE(Tb_OACP_2016[[#This Row],[Date Échéance OACP]],-60),"n/renseigné")</f>
        <v>42199</v>
      </c>
      <c r="I10" s="36" t="s">
        <v>421</v>
      </c>
      <c r="J10" s="36" t="s">
        <v>387</v>
      </c>
      <c r="K10" s="36" t="s">
        <v>422</v>
      </c>
      <c r="L10" s="36" t="s">
        <v>422</v>
      </c>
      <c r="M10" s="149"/>
      <c r="N10" s="101"/>
      <c r="O10" s="66"/>
      <c r="P10" s="67"/>
      <c r="Q10" s="67"/>
      <c r="R10" s="67"/>
      <c r="S10" s="67"/>
      <c r="T10" s="67"/>
      <c r="U10" s="67"/>
      <c r="V10" s="67"/>
      <c r="W10" s="67"/>
      <c r="X10" s="67"/>
      <c r="Y10" s="102"/>
      <c r="Z10" s="102"/>
      <c r="AA10" s="102"/>
      <c r="AB10" s="102"/>
      <c r="AC10" s="102"/>
      <c r="AD10" s="102"/>
      <c r="AE10" s="102"/>
      <c r="AF10" s="102"/>
      <c r="AG10" s="102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8"/>
      <c r="BB10" s="69"/>
      <c r="BC10" s="67">
        <v>1</v>
      </c>
      <c r="BD10" s="67"/>
      <c r="BE10" s="67"/>
      <c r="BF10" s="67"/>
      <c r="BG10" s="67"/>
      <c r="BH10" s="67"/>
      <c r="BI10" s="67"/>
      <c r="BJ10" s="67"/>
      <c r="BK10" s="67"/>
      <c r="BL10" s="67"/>
    </row>
    <row r="11" spans="1:64" s="71" customFormat="1" x14ac:dyDescent="0.2">
      <c r="A11" s="44" t="s">
        <v>608</v>
      </c>
      <c r="B11" s="45" t="s">
        <v>583</v>
      </c>
      <c r="C11" s="45" t="s">
        <v>563</v>
      </c>
      <c r="D11" s="45"/>
      <c r="E11" s="46"/>
      <c r="F11" s="123"/>
      <c r="G11" s="115"/>
      <c r="H11" s="115" t="str">
        <f>IFERROR(EDATE(Tb_OACP_2016[[#This Row],[Date Échéance OACP]],-60),"n/renseigné")</f>
        <v>n/renseigné</v>
      </c>
      <c r="I11" s="45"/>
      <c r="J11" s="45"/>
      <c r="K11" s="45"/>
      <c r="L11" s="45"/>
      <c r="M11" s="151"/>
      <c r="N11" s="101"/>
      <c r="O11" s="78"/>
      <c r="P11" s="79"/>
      <c r="Q11" s="79"/>
      <c r="R11" s="79"/>
      <c r="S11" s="79"/>
      <c r="T11" s="79"/>
      <c r="U11" s="79"/>
      <c r="V11" s="79"/>
      <c r="W11" s="79"/>
      <c r="X11" s="79"/>
      <c r="Y11" s="105">
        <v>1</v>
      </c>
      <c r="Z11" s="105"/>
      <c r="AA11" s="105"/>
      <c r="AB11" s="105"/>
      <c r="AC11" s="105"/>
      <c r="AD11" s="105"/>
      <c r="AE11" s="105"/>
      <c r="AF11" s="105">
        <v>1</v>
      </c>
      <c r="AG11" s="105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>
        <v>1</v>
      </c>
      <c r="AZ11" s="79"/>
      <c r="BA11" s="76"/>
      <c r="BB11" s="77"/>
      <c r="BC11" s="75"/>
      <c r="BD11" s="75">
        <v>1</v>
      </c>
      <c r="BE11" s="75"/>
      <c r="BF11" s="75"/>
      <c r="BG11" s="75"/>
      <c r="BH11" s="75"/>
      <c r="BI11" s="75"/>
      <c r="BJ11" s="75"/>
      <c r="BK11" s="75"/>
      <c r="BL11" s="75"/>
    </row>
    <row r="12" spans="1:64" s="71" customFormat="1" x14ac:dyDescent="0.2">
      <c r="A12" s="35" t="s">
        <v>381</v>
      </c>
      <c r="B12" s="36" t="s">
        <v>42</v>
      </c>
      <c r="C12" s="36" t="s">
        <v>43</v>
      </c>
      <c r="D12" s="36" t="s">
        <v>625</v>
      </c>
      <c r="E12" s="37">
        <v>28938</v>
      </c>
      <c r="F12" s="120" t="s">
        <v>641</v>
      </c>
      <c r="G12" s="112">
        <v>43708</v>
      </c>
      <c r="H12" s="112">
        <f>IFERROR(EDATE(Tb_OACP_2016[[#This Row],[Date Échéance OACP]],-60),"n/renseigné")</f>
        <v>41882</v>
      </c>
      <c r="I12" s="36" t="s">
        <v>421</v>
      </c>
      <c r="J12" s="36"/>
      <c r="K12" s="36"/>
      <c r="L12" s="36"/>
      <c r="M12" s="149"/>
      <c r="N12" s="101"/>
      <c r="O12" s="66"/>
      <c r="P12" s="67"/>
      <c r="Q12" s="67"/>
      <c r="R12" s="67"/>
      <c r="S12" s="67"/>
      <c r="T12" s="67"/>
      <c r="U12" s="67">
        <v>1</v>
      </c>
      <c r="V12" s="67"/>
      <c r="W12" s="67"/>
      <c r="X12" s="67"/>
      <c r="Y12" s="102">
        <v>1</v>
      </c>
      <c r="Z12" s="102"/>
      <c r="AA12" s="102"/>
      <c r="AB12" s="102"/>
      <c r="AC12" s="102"/>
      <c r="AD12" s="102"/>
      <c r="AE12" s="102"/>
      <c r="AF12" s="102"/>
      <c r="AG12" s="102"/>
      <c r="AH12" s="67"/>
      <c r="AI12" s="67"/>
      <c r="AJ12" s="67">
        <v>1</v>
      </c>
      <c r="AK12" s="67">
        <v>1</v>
      </c>
      <c r="AL12" s="67"/>
      <c r="AM12" s="67">
        <v>1</v>
      </c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8"/>
      <c r="BB12" s="69"/>
      <c r="BC12" s="67"/>
      <c r="BD12" s="67"/>
      <c r="BE12" s="67"/>
      <c r="BF12" s="67"/>
      <c r="BG12" s="67"/>
      <c r="BH12" s="67"/>
      <c r="BI12" s="67"/>
      <c r="BJ12" s="67"/>
      <c r="BK12" s="67"/>
      <c r="BL12" s="67"/>
    </row>
    <row r="13" spans="1:64" s="80" customFormat="1" x14ac:dyDescent="0.2">
      <c r="A13" s="35" t="s">
        <v>381</v>
      </c>
      <c r="B13" s="36" t="s">
        <v>642</v>
      </c>
      <c r="C13" s="36" t="s">
        <v>643</v>
      </c>
      <c r="D13" s="36" t="s">
        <v>626</v>
      </c>
      <c r="E13" s="37">
        <v>25493</v>
      </c>
      <c r="F13" s="120" t="s">
        <v>644</v>
      </c>
      <c r="G13" s="112"/>
      <c r="H13" s="112" t="str">
        <f>IFERROR(EDATE(Tb_OACP_2016[[#This Row],[Date Échéance OACP]],-60),"n/renseigné")</f>
        <v>n/renseigné</v>
      </c>
      <c r="I13" s="36" t="s">
        <v>421</v>
      </c>
      <c r="J13" s="36"/>
      <c r="K13" s="36"/>
      <c r="L13" s="36"/>
      <c r="M13" s="149"/>
      <c r="N13" s="101"/>
      <c r="O13" s="66"/>
      <c r="P13" s="67"/>
      <c r="Q13" s="67"/>
      <c r="R13" s="67"/>
      <c r="S13" s="67"/>
      <c r="T13" s="67"/>
      <c r="U13" s="67"/>
      <c r="V13" s="67"/>
      <c r="W13" s="67"/>
      <c r="X13" s="67"/>
      <c r="Y13" s="102"/>
      <c r="Z13" s="102"/>
      <c r="AA13" s="102"/>
      <c r="AB13" s="102"/>
      <c r="AC13" s="102"/>
      <c r="AD13" s="102"/>
      <c r="AE13" s="102"/>
      <c r="AF13" s="102"/>
      <c r="AG13" s="102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8"/>
      <c r="BB13" s="69"/>
      <c r="BC13" s="67"/>
      <c r="BD13" s="67"/>
      <c r="BE13" s="67"/>
      <c r="BF13" s="67"/>
      <c r="BG13" s="67"/>
      <c r="BH13" s="67"/>
      <c r="BI13" s="67"/>
      <c r="BJ13" s="67"/>
      <c r="BK13" s="67"/>
      <c r="BL13" s="67"/>
    </row>
    <row r="14" spans="1:64" s="71" customFormat="1" x14ac:dyDescent="0.2">
      <c r="A14" s="38" t="s">
        <v>381</v>
      </c>
      <c r="B14" s="39" t="s">
        <v>46</v>
      </c>
      <c r="C14" s="39" t="s">
        <v>47</v>
      </c>
      <c r="D14" s="39" t="s">
        <v>625</v>
      </c>
      <c r="E14" s="40">
        <v>19285</v>
      </c>
      <c r="F14" s="121" t="s">
        <v>645</v>
      </c>
      <c r="G14" s="113"/>
      <c r="H14" s="113" t="str">
        <f>IFERROR(EDATE(Tb_OACP_2016[[#This Row],[Date Échéance OACP]],-60),"n/renseigné")</f>
        <v>n/renseigné</v>
      </c>
      <c r="I14" s="39" t="s">
        <v>421</v>
      </c>
      <c r="J14" s="39"/>
      <c r="K14" s="39"/>
      <c r="L14" s="39"/>
      <c r="M14" s="148"/>
      <c r="N14" s="101"/>
      <c r="O14" s="72"/>
      <c r="P14" s="73"/>
      <c r="Q14" s="73"/>
      <c r="R14" s="73"/>
      <c r="S14" s="73"/>
      <c r="T14" s="73"/>
      <c r="U14" s="73">
        <v>1</v>
      </c>
      <c r="V14" s="73"/>
      <c r="W14" s="73"/>
      <c r="X14" s="73"/>
      <c r="Y14" s="103"/>
      <c r="Z14" s="103">
        <v>1</v>
      </c>
      <c r="AA14" s="103"/>
      <c r="AB14" s="103"/>
      <c r="AC14" s="103"/>
      <c r="AD14" s="103"/>
      <c r="AE14" s="103"/>
      <c r="AF14" s="103"/>
      <c r="AG14" s="103"/>
      <c r="AH14" s="73"/>
      <c r="AI14" s="73"/>
      <c r="AJ14" s="73"/>
      <c r="AK14" s="73"/>
      <c r="AL14" s="73"/>
      <c r="AM14" s="73">
        <v>1</v>
      </c>
      <c r="AN14" s="73"/>
      <c r="AO14" s="73"/>
      <c r="AP14" s="73"/>
      <c r="AQ14" s="73"/>
      <c r="AR14" s="73"/>
      <c r="AS14" s="81"/>
      <c r="AT14" s="73"/>
      <c r="AU14" s="73"/>
      <c r="AV14" s="73">
        <v>1</v>
      </c>
      <c r="AW14" s="73"/>
      <c r="AX14" s="73"/>
      <c r="AY14" s="73"/>
      <c r="AZ14" s="73"/>
      <c r="BA14" s="68"/>
      <c r="BB14" s="69"/>
      <c r="BC14" s="67"/>
      <c r="BD14" s="67"/>
      <c r="BE14" s="67">
        <v>1</v>
      </c>
      <c r="BF14" s="67"/>
      <c r="BG14" s="67"/>
      <c r="BH14" s="67"/>
      <c r="BI14" s="67"/>
      <c r="BJ14" s="67"/>
      <c r="BK14" s="67"/>
      <c r="BL14" s="67"/>
    </row>
    <row r="15" spans="1:64" s="71" customFormat="1" x14ac:dyDescent="0.2">
      <c r="A15" s="38" t="s">
        <v>381</v>
      </c>
      <c r="B15" s="39" t="s">
        <v>58</v>
      </c>
      <c r="C15" s="39" t="s">
        <v>59</v>
      </c>
      <c r="D15" s="39" t="s">
        <v>625</v>
      </c>
      <c r="E15" s="40">
        <v>23704</v>
      </c>
      <c r="F15" s="121" t="s">
        <v>646</v>
      </c>
      <c r="G15" s="113">
        <v>43708</v>
      </c>
      <c r="H15" s="113">
        <f>IFERROR(EDATE(Tb_OACP_2016[[#This Row],[Date Échéance OACP]],-60),"n/renseigné")</f>
        <v>41882</v>
      </c>
      <c r="I15" s="39" t="s">
        <v>421</v>
      </c>
      <c r="J15" s="39"/>
      <c r="K15" s="39"/>
      <c r="L15" s="39"/>
      <c r="M15" s="148"/>
      <c r="N15" s="101"/>
      <c r="O15" s="72"/>
      <c r="P15" s="73"/>
      <c r="Q15" s="73"/>
      <c r="R15" s="73"/>
      <c r="S15" s="73"/>
      <c r="T15" s="73"/>
      <c r="U15" s="73">
        <v>1</v>
      </c>
      <c r="V15" s="73"/>
      <c r="W15" s="73"/>
      <c r="X15" s="73"/>
      <c r="Y15" s="103"/>
      <c r="Z15" s="103"/>
      <c r="AA15" s="103"/>
      <c r="AB15" s="103"/>
      <c r="AC15" s="103"/>
      <c r="AD15" s="103"/>
      <c r="AE15" s="103">
        <v>1</v>
      </c>
      <c r="AF15" s="103"/>
      <c r="AG15" s="10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68"/>
      <c r="BB15" s="69"/>
      <c r="BC15" s="67"/>
      <c r="BD15" s="67"/>
      <c r="BE15" s="67"/>
      <c r="BF15" s="67">
        <v>1</v>
      </c>
      <c r="BG15" s="67"/>
      <c r="BH15" s="67"/>
      <c r="BI15" s="67"/>
      <c r="BJ15" s="67"/>
      <c r="BK15" s="67"/>
      <c r="BL15" s="67"/>
    </row>
    <row r="16" spans="1:64" s="71" customFormat="1" x14ac:dyDescent="0.2">
      <c r="A16" s="35" t="s">
        <v>381</v>
      </c>
      <c r="B16" s="36" t="s">
        <v>430</v>
      </c>
      <c r="C16" s="36" t="s">
        <v>279</v>
      </c>
      <c r="D16" s="36" t="s">
        <v>631</v>
      </c>
      <c r="E16" s="37">
        <v>24397</v>
      </c>
      <c r="F16" s="120" t="s">
        <v>647</v>
      </c>
      <c r="G16" s="112"/>
      <c r="H16" s="112" t="str">
        <f>IFERROR(EDATE(Tb_OACP_2016[[#This Row],[Date Échéance OACP]],-60),"n/renseigné")</f>
        <v>n/renseigné</v>
      </c>
      <c r="I16" s="36" t="s">
        <v>421</v>
      </c>
      <c r="J16" s="36" t="s">
        <v>387</v>
      </c>
      <c r="K16" s="36"/>
      <c r="L16" s="36" t="s">
        <v>387</v>
      </c>
      <c r="M16" s="149"/>
      <c r="N16" s="101"/>
      <c r="O16" s="66"/>
      <c r="P16" s="67"/>
      <c r="Q16" s="67"/>
      <c r="R16" s="67"/>
      <c r="S16" s="67"/>
      <c r="T16" s="67"/>
      <c r="U16" s="67"/>
      <c r="V16" s="67"/>
      <c r="W16" s="67"/>
      <c r="X16" s="67"/>
      <c r="Y16" s="102"/>
      <c r="Z16" s="102"/>
      <c r="AA16" s="102"/>
      <c r="AB16" s="102"/>
      <c r="AC16" s="102"/>
      <c r="AD16" s="102"/>
      <c r="AE16" s="102"/>
      <c r="AF16" s="102"/>
      <c r="AG16" s="102"/>
      <c r="AH16" s="67"/>
      <c r="AI16" s="67"/>
      <c r="AJ16" s="67"/>
      <c r="AK16" s="67"/>
      <c r="AL16" s="67"/>
      <c r="AM16" s="67"/>
      <c r="AN16" s="67"/>
      <c r="AO16" s="67"/>
      <c r="AP16" s="67"/>
      <c r="AQ16" s="67">
        <v>1</v>
      </c>
      <c r="AR16" s="67"/>
      <c r="AS16" s="67"/>
      <c r="AT16" s="67"/>
      <c r="AU16" s="67"/>
      <c r="AV16" s="67"/>
      <c r="AW16" s="67"/>
      <c r="AX16" s="67"/>
      <c r="AY16" s="67"/>
      <c r="AZ16" s="67"/>
      <c r="BA16" s="68"/>
      <c r="BB16" s="69"/>
      <c r="BC16" s="67"/>
      <c r="BD16" s="67"/>
      <c r="BE16" s="67"/>
      <c r="BF16" s="67"/>
      <c r="BG16" s="67"/>
      <c r="BH16" s="67"/>
      <c r="BI16" s="67"/>
      <c r="BJ16" s="67"/>
      <c r="BK16" s="67"/>
      <c r="BL16" s="67"/>
    </row>
    <row r="17" spans="1:64" s="71" customFormat="1" x14ac:dyDescent="0.2">
      <c r="A17" s="35" t="s">
        <v>381</v>
      </c>
      <c r="B17" s="36" t="s">
        <v>619</v>
      </c>
      <c r="C17" s="36" t="s">
        <v>620</v>
      </c>
      <c r="D17" s="36" t="s">
        <v>631</v>
      </c>
      <c r="E17" s="37">
        <v>33234</v>
      </c>
      <c r="F17" s="120" t="s">
        <v>648</v>
      </c>
      <c r="G17" s="112"/>
      <c r="H17" s="112" t="str">
        <f>IFERROR(EDATE(Tb_OACP_2016[[#This Row],[Date Échéance OACP]],-60),"n/renseigné")</f>
        <v>n/renseigné</v>
      </c>
      <c r="I17" s="36" t="s">
        <v>421</v>
      </c>
      <c r="J17" s="36"/>
      <c r="K17" s="36"/>
      <c r="L17" s="36"/>
      <c r="M17" s="149"/>
      <c r="N17" s="101"/>
      <c r="O17" s="66"/>
      <c r="P17" s="67"/>
      <c r="Q17" s="67"/>
      <c r="R17" s="67"/>
      <c r="S17" s="67"/>
      <c r="T17" s="67"/>
      <c r="U17" s="67"/>
      <c r="V17" s="67"/>
      <c r="W17" s="67"/>
      <c r="X17" s="67"/>
      <c r="Y17" s="102"/>
      <c r="Z17" s="102"/>
      <c r="AA17" s="102"/>
      <c r="AB17" s="102"/>
      <c r="AC17" s="102"/>
      <c r="AD17" s="102"/>
      <c r="AE17" s="102"/>
      <c r="AF17" s="102"/>
      <c r="AG17" s="102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82"/>
      <c r="AT17" s="67"/>
      <c r="AU17" s="67">
        <v>1</v>
      </c>
      <c r="AV17" s="67"/>
      <c r="AW17" s="67"/>
      <c r="AX17" s="67"/>
      <c r="AY17" s="67"/>
      <c r="AZ17" s="67"/>
      <c r="BA17" s="68"/>
      <c r="BB17" s="69"/>
      <c r="BC17" s="67"/>
      <c r="BD17" s="67"/>
      <c r="BE17" s="67"/>
      <c r="BF17" s="67"/>
      <c r="BG17" s="67"/>
      <c r="BH17" s="67"/>
      <c r="BI17" s="67"/>
      <c r="BJ17" s="67"/>
      <c r="BK17" s="67"/>
      <c r="BL17" s="67"/>
    </row>
    <row r="18" spans="1:64" s="71" customFormat="1" x14ac:dyDescent="0.2">
      <c r="A18" s="44" t="s">
        <v>608</v>
      </c>
      <c r="B18" s="42" t="s">
        <v>613</v>
      </c>
      <c r="C18" s="42" t="s">
        <v>275</v>
      </c>
      <c r="D18" s="42"/>
      <c r="E18" s="43"/>
      <c r="F18" s="122"/>
      <c r="G18" s="114"/>
      <c r="H18" s="114" t="str">
        <f>IFERROR(EDATE(Tb_OACP_2016[[#This Row],[Date Échéance OACP]],-60),"n/renseigné")</f>
        <v>n/renseigné</v>
      </c>
      <c r="I18" s="42"/>
      <c r="J18" s="42"/>
      <c r="K18" s="42"/>
      <c r="L18" s="42"/>
      <c r="M18" s="150"/>
      <c r="N18" s="101"/>
      <c r="O18" s="74"/>
      <c r="P18" s="75"/>
      <c r="Q18" s="75"/>
      <c r="R18" s="75"/>
      <c r="S18" s="75"/>
      <c r="T18" s="75"/>
      <c r="U18" s="75"/>
      <c r="V18" s="75"/>
      <c r="W18" s="75"/>
      <c r="X18" s="75"/>
      <c r="Y18" s="104"/>
      <c r="Z18" s="104"/>
      <c r="AA18" s="104"/>
      <c r="AB18" s="104"/>
      <c r="AC18" s="104"/>
      <c r="AD18" s="104"/>
      <c r="AE18" s="104"/>
      <c r="AF18" s="104"/>
      <c r="AG18" s="104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>
        <v>1</v>
      </c>
      <c r="AZ18" s="75"/>
      <c r="BA18" s="76"/>
      <c r="BB18" s="77"/>
      <c r="BC18" s="75"/>
      <c r="BD18" s="75">
        <v>1</v>
      </c>
      <c r="BE18" s="75"/>
      <c r="BF18" s="75"/>
      <c r="BG18" s="75"/>
      <c r="BH18" s="75"/>
      <c r="BI18" s="75"/>
      <c r="BJ18" s="75"/>
      <c r="BK18" s="75"/>
      <c r="BL18" s="75"/>
    </row>
    <row r="19" spans="1:64" s="71" customFormat="1" x14ac:dyDescent="0.2">
      <c r="A19" s="38" t="s">
        <v>381</v>
      </c>
      <c r="B19" s="39" t="s">
        <v>67</v>
      </c>
      <c r="C19" s="39" t="s">
        <v>68</v>
      </c>
      <c r="D19" s="39" t="s">
        <v>625</v>
      </c>
      <c r="E19" s="40">
        <v>23833</v>
      </c>
      <c r="F19" s="121" t="s">
        <v>649</v>
      </c>
      <c r="G19" s="113">
        <v>43708</v>
      </c>
      <c r="H19" s="113">
        <f>IFERROR(EDATE(Tb_OACP_2016[[#This Row],[Date Échéance OACP]],-60),"n/renseigné")</f>
        <v>41882</v>
      </c>
      <c r="I19" s="39" t="s">
        <v>421</v>
      </c>
      <c r="J19" s="39"/>
      <c r="K19" s="39"/>
      <c r="L19" s="39"/>
      <c r="M19" s="148"/>
      <c r="N19" s="101"/>
      <c r="O19" s="72"/>
      <c r="P19" s="73"/>
      <c r="Q19" s="73"/>
      <c r="R19" s="73"/>
      <c r="S19" s="73"/>
      <c r="T19" s="73"/>
      <c r="U19" s="73">
        <v>1</v>
      </c>
      <c r="V19" s="73"/>
      <c r="W19" s="73"/>
      <c r="X19" s="73"/>
      <c r="Y19" s="103">
        <v>1</v>
      </c>
      <c r="Z19" s="103"/>
      <c r="AA19" s="103"/>
      <c r="AB19" s="103"/>
      <c r="AC19" s="103"/>
      <c r="AD19" s="103"/>
      <c r="AE19" s="103"/>
      <c r="AF19" s="103"/>
      <c r="AG19" s="103"/>
      <c r="AH19" s="73"/>
      <c r="AI19" s="73">
        <v>1</v>
      </c>
      <c r="AJ19" s="73"/>
      <c r="AK19" s="73"/>
      <c r="AL19" s="73"/>
      <c r="AM19" s="73"/>
      <c r="AN19" s="73">
        <v>1</v>
      </c>
      <c r="AO19" s="73"/>
      <c r="AP19" s="73"/>
      <c r="AQ19" s="73"/>
      <c r="AR19" s="73">
        <v>1</v>
      </c>
      <c r="AS19" s="92"/>
      <c r="AT19" s="92"/>
      <c r="AU19" s="73"/>
      <c r="AV19" s="73"/>
      <c r="AW19" s="73"/>
      <c r="AX19" s="73"/>
      <c r="AY19" s="73"/>
      <c r="AZ19" s="73"/>
      <c r="BA19" s="68"/>
      <c r="BB19" s="69"/>
      <c r="BC19" s="67"/>
      <c r="BD19" s="67"/>
      <c r="BE19" s="67"/>
      <c r="BF19" s="67"/>
      <c r="BG19" s="67"/>
      <c r="BH19" s="67"/>
      <c r="BI19" s="67"/>
      <c r="BJ19" s="67"/>
      <c r="BK19" s="67"/>
      <c r="BL19" s="67"/>
    </row>
    <row r="20" spans="1:64" s="71" customFormat="1" x14ac:dyDescent="0.2">
      <c r="A20" s="35" t="s">
        <v>381</v>
      </c>
      <c r="B20" s="36" t="s">
        <v>621</v>
      </c>
      <c r="C20" s="36" t="s">
        <v>74</v>
      </c>
      <c r="D20" s="36" t="s">
        <v>625</v>
      </c>
      <c r="E20" s="37">
        <v>26193</v>
      </c>
      <c r="F20" s="120" t="s">
        <v>654</v>
      </c>
      <c r="G20" s="112">
        <v>43708</v>
      </c>
      <c r="H20" s="112">
        <f>IFERROR(EDATE(Tb_OACP_2016[[#This Row],[Date Échéance OACP]],-60),"n/renseigné")</f>
        <v>41882</v>
      </c>
      <c r="I20" s="36" t="s">
        <v>421</v>
      </c>
      <c r="J20" s="36" t="s">
        <v>422</v>
      </c>
      <c r="K20" s="36"/>
      <c r="L20" s="36" t="s">
        <v>422</v>
      </c>
      <c r="M20" s="149"/>
      <c r="N20" s="101"/>
      <c r="O20" s="66"/>
      <c r="P20" s="67"/>
      <c r="Q20" s="67"/>
      <c r="R20" s="67"/>
      <c r="S20" s="67"/>
      <c r="T20" s="67"/>
      <c r="U20" s="67">
        <v>1</v>
      </c>
      <c r="V20" s="67"/>
      <c r="W20" s="67"/>
      <c r="X20" s="67"/>
      <c r="Y20" s="102"/>
      <c r="Z20" s="102">
        <v>1</v>
      </c>
      <c r="AA20" s="102"/>
      <c r="AB20" s="102"/>
      <c r="AC20" s="102"/>
      <c r="AD20" s="102"/>
      <c r="AE20" s="102"/>
      <c r="AF20" s="102"/>
      <c r="AG20" s="102"/>
      <c r="AH20" s="67"/>
      <c r="AI20" s="67"/>
      <c r="AJ20" s="67"/>
      <c r="AK20" s="67"/>
      <c r="AL20" s="67"/>
      <c r="AM20" s="67">
        <v>1</v>
      </c>
      <c r="AN20" s="67"/>
      <c r="AO20" s="67"/>
      <c r="AP20" s="67"/>
      <c r="AQ20" s="67">
        <v>1</v>
      </c>
      <c r="AR20" s="67"/>
      <c r="AS20" s="82"/>
      <c r="AT20" s="67"/>
      <c r="AU20" s="67"/>
      <c r="AV20" s="67"/>
      <c r="AW20" s="67"/>
      <c r="AX20" s="67"/>
      <c r="AY20" s="67"/>
      <c r="AZ20" s="67"/>
      <c r="BA20" s="68"/>
      <c r="BB20" s="69"/>
      <c r="BC20" s="67">
        <v>1</v>
      </c>
      <c r="BD20" s="67"/>
      <c r="BE20" s="67"/>
      <c r="BF20" s="67"/>
      <c r="BG20" s="67"/>
      <c r="BH20" s="67"/>
      <c r="BI20" s="67"/>
      <c r="BJ20" s="67"/>
      <c r="BK20" s="67"/>
      <c r="BL20" s="67"/>
    </row>
    <row r="21" spans="1:64" s="71" customFormat="1" x14ac:dyDescent="0.2">
      <c r="A21" s="35" t="s">
        <v>381</v>
      </c>
      <c r="B21" s="36" t="s">
        <v>570</v>
      </c>
      <c r="C21" s="36" t="s">
        <v>560</v>
      </c>
      <c r="D21" s="36" t="s">
        <v>629</v>
      </c>
      <c r="E21" s="37">
        <v>23858</v>
      </c>
      <c r="F21" s="120" t="s">
        <v>650</v>
      </c>
      <c r="G21" s="112"/>
      <c r="H21" s="112" t="str">
        <f>IFERROR(EDATE(Tb_OACP_2016[[#This Row],[Date Échéance OACP]],-60),"n/renseigné")</f>
        <v>n/renseigné</v>
      </c>
      <c r="I21" s="36"/>
      <c r="J21" s="36"/>
      <c r="K21" s="36"/>
      <c r="L21" s="36"/>
      <c r="M21" s="149"/>
      <c r="N21" s="101"/>
      <c r="O21" s="66"/>
      <c r="P21" s="67"/>
      <c r="Q21" s="67"/>
      <c r="R21" s="67"/>
      <c r="S21" s="67"/>
      <c r="T21" s="67"/>
      <c r="U21" s="67"/>
      <c r="V21" s="67"/>
      <c r="W21" s="67"/>
      <c r="X21" s="67"/>
      <c r="Y21" s="102"/>
      <c r="Z21" s="102"/>
      <c r="AA21" s="102">
        <v>1</v>
      </c>
      <c r="AB21" s="102"/>
      <c r="AC21" s="102"/>
      <c r="AD21" s="102"/>
      <c r="AE21" s="102"/>
      <c r="AF21" s="102"/>
      <c r="AG21" s="102"/>
      <c r="AH21" s="67"/>
      <c r="AI21" s="67"/>
      <c r="AJ21" s="67"/>
      <c r="AK21" s="67"/>
      <c r="AL21" s="67"/>
      <c r="AM21" s="67">
        <v>1</v>
      </c>
      <c r="AN21" s="67"/>
      <c r="AO21" s="67"/>
      <c r="AP21" s="67"/>
      <c r="AQ21" s="67">
        <v>1</v>
      </c>
      <c r="AR21" s="67"/>
      <c r="AS21" s="67"/>
      <c r="AT21" s="67"/>
      <c r="AU21" s="67"/>
      <c r="AV21" s="67"/>
      <c r="AW21" s="67"/>
      <c r="AX21" s="67"/>
      <c r="AY21" s="67"/>
      <c r="AZ21" s="67"/>
      <c r="BA21" s="68"/>
      <c r="BB21" s="69"/>
      <c r="BC21" s="67"/>
      <c r="BD21" s="67"/>
      <c r="BE21" s="67"/>
      <c r="BF21" s="67"/>
      <c r="BG21" s="67"/>
      <c r="BH21" s="67"/>
      <c r="BI21" s="67"/>
      <c r="BJ21" s="67"/>
      <c r="BK21" s="67"/>
      <c r="BL21" s="67">
        <v>1</v>
      </c>
    </row>
    <row r="22" spans="1:64" s="71" customFormat="1" x14ac:dyDescent="0.2">
      <c r="A22" s="35" t="s">
        <v>381</v>
      </c>
      <c r="B22" s="36" t="s">
        <v>434</v>
      </c>
      <c r="C22" s="36" t="s">
        <v>435</v>
      </c>
      <c r="D22" s="36" t="s">
        <v>626</v>
      </c>
      <c r="E22" s="37">
        <v>34012</v>
      </c>
      <c r="F22" s="120" t="s">
        <v>651</v>
      </c>
      <c r="G22" s="112">
        <v>44373</v>
      </c>
      <c r="H22" s="112">
        <f>IFERROR(EDATE(Tb_OACP_2016[[#This Row],[Date Échéance OACP]],-60),"n/renseigné")</f>
        <v>42547</v>
      </c>
      <c r="I22" s="36" t="s">
        <v>421</v>
      </c>
      <c r="J22" s="36" t="s">
        <v>422</v>
      </c>
      <c r="K22" s="36" t="s">
        <v>387</v>
      </c>
      <c r="L22" s="36" t="s">
        <v>387</v>
      </c>
      <c r="M22" s="149">
        <v>44166</v>
      </c>
      <c r="N22" s="101"/>
      <c r="O22" s="66"/>
      <c r="P22" s="67"/>
      <c r="Q22" s="67"/>
      <c r="R22" s="67"/>
      <c r="S22" s="67"/>
      <c r="T22" s="67"/>
      <c r="U22" s="67"/>
      <c r="V22" s="67"/>
      <c r="W22" s="67"/>
      <c r="X22" s="67"/>
      <c r="Y22" s="102"/>
      <c r="Z22" s="102"/>
      <c r="AA22" s="102"/>
      <c r="AB22" s="102"/>
      <c r="AC22" s="102"/>
      <c r="AD22" s="102"/>
      <c r="AE22" s="102"/>
      <c r="AF22" s="102"/>
      <c r="AG22" s="102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>
        <v>1</v>
      </c>
      <c r="AT22" s="67"/>
      <c r="AU22" s="67"/>
      <c r="AV22" s="67"/>
      <c r="AW22" s="67"/>
      <c r="AX22" s="67"/>
      <c r="AY22" s="67"/>
      <c r="AZ22" s="67"/>
      <c r="BA22" s="68"/>
      <c r="BB22" s="69"/>
      <c r="BC22" s="67"/>
      <c r="BD22" s="67"/>
      <c r="BE22" s="67"/>
      <c r="BF22" s="67">
        <v>1</v>
      </c>
      <c r="BG22" s="67"/>
      <c r="BH22" s="67"/>
      <c r="BI22" s="67"/>
      <c r="BJ22" s="67"/>
      <c r="BK22" s="67"/>
      <c r="BL22" s="67"/>
    </row>
    <row r="23" spans="1:64" s="71" customFormat="1" x14ac:dyDescent="0.2">
      <c r="A23" s="38" t="s">
        <v>381</v>
      </c>
      <c r="B23" s="39" t="s">
        <v>437</v>
      </c>
      <c r="C23" s="39" t="s">
        <v>438</v>
      </c>
      <c r="D23" s="39" t="s">
        <v>625</v>
      </c>
      <c r="E23" s="40">
        <v>23058</v>
      </c>
      <c r="F23" s="121" t="s">
        <v>652</v>
      </c>
      <c r="G23" s="113">
        <v>43708</v>
      </c>
      <c r="H23" s="113">
        <f>IFERROR(EDATE(Tb_OACP_2016[[#This Row],[Date Échéance OACP]],-60),"n/renseigné")</f>
        <v>41882</v>
      </c>
      <c r="I23" s="39"/>
      <c r="J23" s="39"/>
      <c r="K23" s="39"/>
      <c r="L23" s="39"/>
      <c r="M23" s="148"/>
      <c r="N23" s="101"/>
      <c r="O23" s="72"/>
      <c r="P23" s="73"/>
      <c r="Q23" s="73"/>
      <c r="R23" s="73"/>
      <c r="S23" s="73">
        <v>1</v>
      </c>
      <c r="T23" s="73"/>
      <c r="U23" s="73"/>
      <c r="V23" s="73"/>
      <c r="W23" s="73"/>
      <c r="X23" s="73"/>
      <c r="Y23" s="103">
        <v>1</v>
      </c>
      <c r="Z23" s="103"/>
      <c r="AA23" s="103"/>
      <c r="AB23" s="103"/>
      <c r="AC23" s="103"/>
      <c r="AD23" s="103"/>
      <c r="AE23" s="103"/>
      <c r="AF23" s="103"/>
      <c r="AG23" s="103"/>
      <c r="AH23" s="73">
        <v>1</v>
      </c>
      <c r="AI23" s="73"/>
      <c r="AJ23" s="73"/>
      <c r="AK23" s="73"/>
      <c r="AL23" s="73"/>
      <c r="AM23" s="73"/>
      <c r="AN23" s="73"/>
      <c r="AO23" s="73"/>
      <c r="AP23" s="73"/>
      <c r="AQ23" s="73"/>
      <c r="AR23" s="73">
        <v>1</v>
      </c>
      <c r="AS23" s="68"/>
      <c r="AT23" s="73"/>
      <c r="AU23" s="73"/>
      <c r="AV23" s="73"/>
      <c r="AW23" s="73"/>
      <c r="AX23" s="73"/>
      <c r="AY23" s="73"/>
      <c r="AZ23" s="73"/>
      <c r="BA23" s="68"/>
      <c r="BB23" s="69"/>
      <c r="BC23" s="67">
        <v>1</v>
      </c>
      <c r="BD23" s="67"/>
      <c r="BE23" s="67"/>
      <c r="BF23" s="67"/>
      <c r="BG23" s="67"/>
      <c r="BH23" s="67"/>
      <c r="BI23" s="67"/>
      <c r="BJ23" s="67"/>
      <c r="BK23" s="67"/>
      <c r="BL23" s="67"/>
    </row>
    <row r="24" spans="1:64" s="71" customFormat="1" x14ac:dyDescent="0.2">
      <c r="A24" s="35" t="s">
        <v>381</v>
      </c>
      <c r="B24" s="36" t="s">
        <v>585</v>
      </c>
      <c r="C24" s="36" t="s">
        <v>200</v>
      </c>
      <c r="D24" s="36" t="s">
        <v>629</v>
      </c>
      <c r="E24" s="37">
        <v>26620</v>
      </c>
      <c r="F24" s="120" t="s">
        <v>653</v>
      </c>
      <c r="G24" s="112"/>
      <c r="H24" s="112" t="str">
        <f>IFERROR(EDATE(Tb_OACP_2016[[#This Row],[Date Échéance OACP]],-60),"n/renseigné")</f>
        <v>n/renseigné</v>
      </c>
      <c r="I24" s="36" t="s">
        <v>421</v>
      </c>
      <c r="J24" s="36"/>
      <c r="K24" s="36"/>
      <c r="L24" s="36"/>
      <c r="M24" s="149"/>
      <c r="N24" s="101"/>
      <c r="O24" s="66"/>
      <c r="P24" s="67"/>
      <c r="Q24" s="67"/>
      <c r="R24" s="67"/>
      <c r="S24" s="67"/>
      <c r="T24" s="67"/>
      <c r="U24" s="67"/>
      <c r="V24" s="67"/>
      <c r="W24" s="67"/>
      <c r="X24" s="67"/>
      <c r="Y24" s="102"/>
      <c r="Z24" s="102"/>
      <c r="AA24" s="102"/>
      <c r="AB24" s="102"/>
      <c r="AC24" s="102"/>
      <c r="AD24" s="102"/>
      <c r="AE24" s="102"/>
      <c r="AF24" s="102"/>
      <c r="AG24" s="102"/>
      <c r="AH24" s="67"/>
      <c r="AI24" s="67"/>
      <c r="AJ24" s="67"/>
      <c r="AK24" s="67"/>
      <c r="AL24" s="67"/>
      <c r="AM24" s="67">
        <v>1</v>
      </c>
      <c r="AN24" s="67"/>
      <c r="AO24" s="67"/>
      <c r="AP24" s="67"/>
      <c r="AQ24" s="67"/>
      <c r="AR24" s="67"/>
      <c r="AS24" s="82"/>
      <c r="AT24" s="67"/>
      <c r="AU24" s="67">
        <v>1</v>
      </c>
      <c r="AV24" s="67"/>
      <c r="AW24" s="67"/>
      <c r="AX24" s="67"/>
      <c r="AY24" s="67"/>
      <c r="AZ24" s="67"/>
      <c r="BA24" s="68"/>
      <c r="BB24" s="69"/>
      <c r="BC24" s="67"/>
      <c r="BD24" s="67"/>
      <c r="BE24" s="67"/>
      <c r="BF24" s="67"/>
      <c r="BG24" s="67">
        <v>1</v>
      </c>
      <c r="BH24" s="67"/>
      <c r="BI24" s="67"/>
      <c r="BJ24" s="67"/>
      <c r="BK24" s="67"/>
      <c r="BL24" s="67"/>
    </row>
    <row r="25" spans="1:64" s="71" customFormat="1" x14ac:dyDescent="0.2">
      <c r="A25" s="38" t="s">
        <v>381</v>
      </c>
      <c r="B25" s="39" t="s">
        <v>440</v>
      </c>
      <c r="C25" s="39" t="s">
        <v>441</v>
      </c>
      <c r="D25" s="39" t="s">
        <v>629</v>
      </c>
      <c r="E25" s="40">
        <v>28377</v>
      </c>
      <c r="F25" s="121" t="s">
        <v>655</v>
      </c>
      <c r="G25" s="113">
        <v>43708</v>
      </c>
      <c r="H25" s="113">
        <f>IFERROR(EDATE(Tb_OACP_2016[[#This Row],[Date Échéance OACP]],-60),"n/renseigné")</f>
        <v>41882</v>
      </c>
      <c r="I25" s="39" t="s">
        <v>421</v>
      </c>
      <c r="J25" s="39" t="s">
        <v>422</v>
      </c>
      <c r="K25" s="39"/>
      <c r="L25" s="39" t="s">
        <v>422</v>
      </c>
      <c r="M25" s="148"/>
      <c r="N25" s="101"/>
      <c r="O25" s="72"/>
      <c r="P25" s="73"/>
      <c r="Q25" s="73"/>
      <c r="R25" s="73"/>
      <c r="S25" s="73"/>
      <c r="T25" s="73"/>
      <c r="U25" s="73">
        <v>1</v>
      </c>
      <c r="V25" s="73"/>
      <c r="W25" s="73"/>
      <c r="X25" s="73"/>
      <c r="Y25" s="103"/>
      <c r="Z25" s="103"/>
      <c r="AA25" s="103">
        <v>1</v>
      </c>
      <c r="AB25" s="103"/>
      <c r="AC25" s="103"/>
      <c r="AD25" s="103"/>
      <c r="AE25" s="103"/>
      <c r="AF25" s="103"/>
      <c r="AG25" s="10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>
        <v>1</v>
      </c>
      <c r="AS25" s="68"/>
      <c r="AT25" s="73"/>
      <c r="AU25" s="73"/>
      <c r="AV25" s="73"/>
      <c r="AW25" s="73"/>
      <c r="AX25" s="73"/>
      <c r="AY25" s="73"/>
      <c r="AZ25" s="73"/>
      <c r="BA25" s="68"/>
      <c r="BB25" s="69"/>
      <c r="BC25" s="67">
        <v>1</v>
      </c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64" s="71" customFormat="1" x14ac:dyDescent="0.2">
      <c r="A26" s="44" t="s">
        <v>608</v>
      </c>
      <c r="B26" s="45" t="s">
        <v>352</v>
      </c>
      <c r="C26" s="45" t="s">
        <v>23</v>
      </c>
      <c r="D26" s="45"/>
      <c r="E26" s="46">
        <v>26282</v>
      </c>
      <c r="F26" s="123" t="s">
        <v>356</v>
      </c>
      <c r="G26" s="115"/>
      <c r="H26" s="115" t="str">
        <f>IFERROR(EDATE(Tb_OACP_2016[[#This Row],[Date Échéance OACP]],-60),"n/renseigné")</f>
        <v>n/renseigné</v>
      </c>
      <c r="I26" s="45"/>
      <c r="J26" s="45"/>
      <c r="K26" s="45"/>
      <c r="L26" s="45"/>
      <c r="M26" s="151"/>
      <c r="N26" s="101"/>
      <c r="O26" s="78"/>
      <c r="P26" s="79"/>
      <c r="Q26" s="79"/>
      <c r="R26" s="79"/>
      <c r="S26" s="79"/>
      <c r="T26" s="79"/>
      <c r="U26" s="79"/>
      <c r="V26" s="79">
        <v>1</v>
      </c>
      <c r="W26" s="79"/>
      <c r="X26" s="79"/>
      <c r="Y26" s="105"/>
      <c r="Z26" s="105"/>
      <c r="AA26" s="105"/>
      <c r="AB26" s="105"/>
      <c r="AC26" s="105"/>
      <c r="AD26" s="105">
        <v>1</v>
      </c>
      <c r="AE26" s="105"/>
      <c r="AF26" s="105"/>
      <c r="AG26" s="105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>
        <v>1</v>
      </c>
      <c r="AZ26" s="79"/>
      <c r="BA26" s="76"/>
      <c r="BB26" s="77"/>
      <c r="BC26" s="75"/>
      <c r="BD26" s="75">
        <v>1</v>
      </c>
      <c r="BE26" s="75"/>
      <c r="BF26" s="75"/>
      <c r="BG26" s="75"/>
      <c r="BH26" s="75"/>
      <c r="BI26" s="75"/>
      <c r="BJ26" s="75"/>
      <c r="BK26" s="75"/>
      <c r="BL26" s="75"/>
    </row>
    <row r="27" spans="1:64" s="71" customFormat="1" x14ac:dyDescent="0.2">
      <c r="A27" s="35" t="s">
        <v>381</v>
      </c>
      <c r="B27" s="36" t="s">
        <v>79</v>
      </c>
      <c r="C27" s="36" t="s">
        <v>80</v>
      </c>
      <c r="D27" s="36" t="s">
        <v>625</v>
      </c>
      <c r="E27" s="37">
        <v>28353</v>
      </c>
      <c r="F27" s="120" t="s">
        <v>656</v>
      </c>
      <c r="G27" s="112">
        <v>43708</v>
      </c>
      <c r="H27" s="112">
        <f>IFERROR(EDATE(Tb_OACP_2016[[#This Row],[Date Échéance OACP]],-60),"n/renseigné")</f>
        <v>41882</v>
      </c>
      <c r="I27" s="36" t="s">
        <v>421</v>
      </c>
      <c r="J27" s="36"/>
      <c r="K27" s="36"/>
      <c r="L27" s="36"/>
      <c r="M27" s="149"/>
      <c r="N27" s="101"/>
      <c r="O27" s="66"/>
      <c r="P27" s="67"/>
      <c r="Q27" s="67"/>
      <c r="R27" s="67"/>
      <c r="S27" s="67"/>
      <c r="T27" s="67"/>
      <c r="U27" s="67">
        <v>1</v>
      </c>
      <c r="V27" s="67"/>
      <c r="W27" s="67"/>
      <c r="X27" s="67"/>
      <c r="Y27" s="102"/>
      <c r="Z27" s="102"/>
      <c r="AA27" s="102"/>
      <c r="AB27" s="102"/>
      <c r="AC27" s="102"/>
      <c r="AD27" s="102"/>
      <c r="AE27" s="102">
        <v>1</v>
      </c>
      <c r="AF27" s="102"/>
      <c r="AG27" s="102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>
        <v>1</v>
      </c>
      <c r="AW27" s="67"/>
      <c r="AX27" s="67"/>
      <c r="AY27" s="67"/>
      <c r="AZ27" s="67"/>
      <c r="BA27" s="68"/>
      <c r="BB27" s="69"/>
      <c r="BC27" s="67">
        <v>1</v>
      </c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64" s="71" customFormat="1" x14ac:dyDescent="0.2">
      <c r="A28" s="38" t="s">
        <v>381</v>
      </c>
      <c r="B28" s="39" t="s">
        <v>85</v>
      </c>
      <c r="C28" s="39" t="s">
        <v>86</v>
      </c>
      <c r="D28" s="39" t="s">
        <v>626</v>
      </c>
      <c r="E28" s="40">
        <v>27750</v>
      </c>
      <c r="F28" s="121" t="s">
        <v>657</v>
      </c>
      <c r="G28" s="113">
        <v>45317</v>
      </c>
      <c r="H28" s="113">
        <f>IFERROR(EDATE(Tb_OACP_2016[[#This Row],[Date Échéance OACP]],-60),"n/renseigné")</f>
        <v>43491</v>
      </c>
      <c r="I28" s="39" t="s">
        <v>421</v>
      </c>
      <c r="J28" s="39" t="s">
        <v>387</v>
      </c>
      <c r="K28" s="39"/>
      <c r="L28" s="39" t="s">
        <v>387</v>
      </c>
      <c r="M28" s="148">
        <v>43842</v>
      </c>
      <c r="N28" s="101"/>
      <c r="O28" s="72">
        <v>1</v>
      </c>
      <c r="P28" s="73">
        <v>1</v>
      </c>
      <c r="Q28" s="73"/>
      <c r="R28" s="73"/>
      <c r="S28" s="73">
        <v>1</v>
      </c>
      <c r="T28" s="73"/>
      <c r="U28" s="73"/>
      <c r="V28" s="73"/>
      <c r="W28" s="73"/>
      <c r="X28" s="73"/>
      <c r="Y28" s="103"/>
      <c r="Z28" s="103"/>
      <c r="AA28" s="103"/>
      <c r="AB28" s="103">
        <v>1</v>
      </c>
      <c r="AC28" s="103"/>
      <c r="AD28" s="103"/>
      <c r="AE28" s="103"/>
      <c r="AF28" s="103"/>
      <c r="AG28" s="103"/>
      <c r="AH28" s="73"/>
      <c r="AI28" s="73"/>
      <c r="AJ28" s="73"/>
      <c r="AK28" s="73"/>
      <c r="AL28" s="73">
        <v>1</v>
      </c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68"/>
      <c r="BB28" s="69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64" s="71" customFormat="1" x14ac:dyDescent="0.2">
      <c r="A29" s="35" t="s">
        <v>381</v>
      </c>
      <c r="B29" s="36" t="s">
        <v>91</v>
      </c>
      <c r="C29" s="36" t="s">
        <v>92</v>
      </c>
      <c r="D29" s="36" t="s">
        <v>629</v>
      </c>
      <c r="E29" s="37">
        <v>22792</v>
      </c>
      <c r="F29" s="120"/>
      <c r="G29" s="112"/>
      <c r="H29" s="112" t="str">
        <f>IFERROR(EDATE(Tb_OACP_2016[[#This Row],[Date Échéance OACP]],-60),"n/renseigné")</f>
        <v>n/renseigné</v>
      </c>
      <c r="I29" s="36"/>
      <c r="J29" s="36"/>
      <c r="K29" s="36"/>
      <c r="L29" s="36"/>
      <c r="M29" s="149"/>
      <c r="N29" s="101"/>
      <c r="O29" s="66"/>
      <c r="P29" s="67"/>
      <c r="Q29" s="67"/>
      <c r="R29" s="67"/>
      <c r="S29" s="67">
        <v>1</v>
      </c>
      <c r="T29" s="67"/>
      <c r="U29" s="67"/>
      <c r="V29" s="67"/>
      <c r="W29" s="67"/>
      <c r="X29" s="67"/>
      <c r="Y29" s="102"/>
      <c r="Z29" s="102"/>
      <c r="AA29" s="102">
        <v>1</v>
      </c>
      <c r="AB29" s="102"/>
      <c r="AC29" s="102"/>
      <c r="AD29" s="102"/>
      <c r="AE29" s="102"/>
      <c r="AF29" s="102"/>
      <c r="AG29" s="102"/>
      <c r="AH29" s="67"/>
      <c r="AI29" s="67"/>
      <c r="AJ29" s="67"/>
      <c r="AK29" s="67"/>
      <c r="AL29" s="67"/>
      <c r="AM29" s="67"/>
      <c r="AN29" s="67">
        <v>1</v>
      </c>
      <c r="AO29" s="67"/>
      <c r="AP29" s="67"/>
      <c r="AQ29" s="67"/>
      <c r="AR29" s="67"/>
      <c r="AS29" s="67"/>
      <c r="AT29" s="67"/>
      <c r="AU29" s="67">
        <v>1</v>
      </c>
      <c r="AV29" s="67"/>
      <c r="AW29" s="67"/>
      <c r="AX29" s="67"/>
      <c r="AY29" s="67"/>
      <c r="AZ29" s="67"/>
      <c r="BA29" s="68"/>
      <c r="BB29" s="69"/>
      <c r="BC29" s="67"/>
      <c r="BD29" s="67"/>
      <c r="BE29" s="67"/>
      <c r="BF29" s="67"/>
      <c r="BG29" s="67"/>
      <c r="BH29" s="67"/>
      <c r="BI29" s="67"/>
      <c r="BJ29" s="67"/>
      <c r="BK29" s="67"/>
      <c r="BL29" s="67"/>
    </row>
    <row r="30" spans="1:64" s="71" customFormat="1" x14ac:dyDescent="0.2">
      <c r="A30" s="35" t="s">
        <v>381</v>
      </c>
      <c r="B30" s="36" t="s">
        <v>595</v>
      </c>
      <c r="C30" s="36" t="s">
        <v>596</v>
      </c>
      <c r="D30" s="36" t="s">
        <v>627</v>
      </c>
      <c r="E30" s="37">
        <v>24024</v>
      </c>
      <c r="F30" s="120" t="s">
        <v>658</v>
      </c>
      <c r="G30" s="112"/>
      <c r="H30" s="112" t="str">
        <f>IFERROR(EDATE(Tb_OACP_2016[[#This Row],[Date Échéance OACP]],-60),"n/renseigné")</f>
        <v>n/renseigné</v>
      </c>
      <c r="I30" s="36"/>
      <c r="J30" s="36"/>
      <c r="K30" s="36"/>
      <c r="L30" s="36"/>
      <c r="M30" s="149"/>
      <c r="N30" s="101"/>
      <c r="O30" s="66"/>
      <c r="P30" s="67"/>
      <c r="Q30" s="67"/>
      <c r="R30" s="67"/>
      <c r="S30" s="67"/>
      <c r="T30" s="67"/>
      <c r="U30" s="67"/>
      <c r="V30" s="67"/>
      <c r="W30" s="67"/>
      <c r="X30" s="67"/>
      <c r="Y30" s="102"/>
      <c r="Z30" s="102"/>
      <c r="AA30" s="102"/>
      <c r="AB30" s="102"/>
      <c r="AC30" s="102"/>
      <c r="AD30" s="102"/>
      <c r="AE30" s="102"/>
      <c r="AF30" s="102"/>
      <c r="AG30" s="102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>
        <v>1</v>
      </c>
      <c r="AS30" s="68"/>
      <c r="AT30" s="67"/>
      <c r="AU30" s="67"/>
      <c r="AV30" s="67"/>
      <c r="AW30" s="67"/>
      <c r="AX30" s="67"/>
      <c r="AY30" s="67"/>
      <c r="AZ30" s="67"/>
      <c r="BA30" s="68"/>
      <c r="BB30" s="69"/>
      <c r="BC30" s="67"/>
      <c r="BD30" s="67"/>
      <c r="BE30" s="67"/>
      <c r="BF30" s="67"/>
      <c r="BG30" s="67"/>
      <c r="BH30" s="67"/>
      <c r="BI30" s="67"/>
      <c r="BJ30" s="67"/>
      <c r="BK30" s="67"/>
      <c r="BL30" s="67"/>
    </row>
    <row r="31" spans="1:64" s="71" customFormat="1" x14ac:dyDescent="0.2">
      <c r="A31" s="44" t="s">
        <v>608</v>
      </c>
      <c r="B31" s="42" t="s">
        <v>357</v>
      </c>
      <c r="C31" s="42" t="s">
        <v>358</v>
      </c>
      <c r="D31" s="42"/>
      <c r="E31" s="43">
        <v>26520</v>
      </c>
      <c r="F31" s="124" t="s">
        <v>361</v>
      </c>
      <c r="G31" s="114"/>
      <c r="H31" s="114" t="str">
        <f>IFERROR(EDATE(Tb_OACP_2016[[#This Row],[Date Échéance OACP]],-60),"n/renseigné")</f>
        <v>n/renseigné</v>
      </c>
      <c r="I31" s="42"/>
      <c r="J31" s="42"/>
      <c r="K31" s="42"/>
      <c r="L31" s="42"/>
      <c r="M31" s="150"/>
      <c r="N31" s="101"/>
      <c r="O31" s="74"/>
      <c r="P31" s="75"/>
      <c r="Q31" s="75"/>
      <c r="R31" s="75"/>
      <c r="S31" s="75"/>
      <c r="T31" s="75"/>
      <c r="U31" s="75"/>
      <c r="V31" s="75">
        <v>1</v>
      </c>
      <c r="W31" s="75"/>
      <c r="X31" s="75"/>
      <c r="Y31" s="104"/>
      <c r="Z31" s="104"/>
      <c r="AA31" s="104"/>
      <c r="AB31" s="104"/>
      <c r="AC31" s="104"/>
      <c r="AD31" s="104"/>
      <c r="AE31" s="104">
        <v>1</v>
      </c>
      <c r="AF31" s="104"/>
      <c r="AG31" s="104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83"/>
      <c r="AT31" s="75"/>
      <c r="AU31" s="75"/>
      <c r="AV31" s="75"/>
      <c r="AW31" s="75"/>
      <c r="AX31" s="75"/>
      <c r="AY31" s="75">
        <v>1</v>
      </c>
      <c r="AZ31" s="75"/>
      <c r="BA31" s="76"/>
      <c r="BB31" s="77"/>
      <c r="BC31" s="75"/>
      <c r="BD31" s="75">
        <v>1</v>
      </c>
      <c r="BE31" s="75"/>
      <c r="BF31" s="75"/>
      <c r="BG31" s="75"/>
      <c r="BH31" s="75"/>
      <c r="BI31" s="75"/>
      <c r="BJ31" s="75"/>
      <c r="BK31" s="75"/>
      <c r="BL31" s="75"/>
    </row>
    <row r="32" spans="1:64" s="71" customFormat="1" x14ac:dyDescent="0.2">
      <c r="A32" s="38" t="s">
        <v>381</v>
      </c>
      <c r="B32" s="39" t="s">
        <v>95</v>
      </c>
      <c r="C32" s="39" t="s">
        <v>96</v>
      </c>
      <c r="D32" s="39" t="s">
        <v>627</v>
      </c>
      <c r="E32" s="40">
        <v>23409</v>
      </c>
      <c r="F32" s="121" t="s">
        <v>659</v>
      </c>
      <c r="G32" s="113">
        <v>43708</v>
      </c>
      <c r="H32" s="113">
        <f>IFERROR(EDATE(Tb_OACP_2016[[#This Row],[Date Échéance OACP]],-60),"n/renseigné")</f>
        <v>41882</v>
      </c>
      <c r="I32" s="39" t="s">
        <v>421</v>
      </c>
      <c r="J32" s="39" t="s">
        <v>422</v>
      </c>
      <c r="K32" s="39"/>
      <c r="L32" s="39" t="s">
        <v>422</v>
      </c>
      <c r="M32" s="148"/>
      <c r="N32" s="101"/>
      <c r="O32" s="72"/>
      <c r="P32" s="73"/>
      <c r="Q32" s="73"/>
      <c r="R32" s="73"/>
      <c r="S32" s="73">
        <v>1</v>
      </c>
      <c r="T32" s="73"/>
      <c r="U32" s="73"/>
      <c r="V32" s="73"/>
      <c r="W32" s="73"/>
      <c r="X32" s="73"/>
      <c r="Y32" s="103"/>
      <c r="Z32" s="103"/>
      <c r="AA32" s="103"/>
      <c r="AB32" s="103"/>
      <c r="AC32" s="103"/>
      <c r="AD32" s="103"/>
      <c r="AE32" s="103"/>
      <c r="AF32" s="103"/>
      <c r="AG32" s="103"/>
      <c r="AH32" s="73"/>
      <c r="AI32" s="73"/>
      <c r="AJ32" s="73"/>
      <c r="AK32" s="73"/>
      <c r="AL32" s="73"/>
      <c r="AM32" s="73">
        <v>1</v>
      </c>
      <c r="AN32" s="73"/>
      <c r="AO32" s="73"/>
      <c r="AP32" s="73">
        <v>1</v>
      </c>
      <c r="AQ32" s="73"/>
      <c r="AR32" s="73"/>
      <c r="AS32" s="73"/>
      <c r="AT32" s="73"/>
      <c r="AU32" s="73"/>
      <c r="AV32" s="73"/>
      <c r="AW32" s="73"/>
      <c r="AX32" s="73"/>
      <c r="AY32" s="73">
        <v>1</v>
      </c>
      <c r="AZ32" s="73"/>
      <c r="BA32" s="68"/>
      <c r="BB32" s="69"/>
      <c r="BC32" s="67"/>
      <c r="BD32" s="67"/>
      <c r="BE32" s="67"/>
      <c r="BF32" s="67"/>
      <c r="BG32" s="67">
        <v>1</v>
      </c>
      <c r="BH32" s="67"/>
      <c r="BI32" s="67"/>
      <c r="BJ32" s="67"/>
      <c r="BK32" s="67"/>
      <c r="BL32" s="67"/>
    </row>
    <row r="33" spans="1:64" s="71" customFormat="1" x14ac:dyDescent="0.2">
      <c r="A33" s="38" t="s">
        <v>381</v>
      </c>
      <c r="B33" s="39" t="s">
        <v>594</v>
      </c>
      <c r="C33" s="39" t="s">
        <v>96</v>
      </c>
      <c r="D33" s="39" t="s">
        <v>625</v>
      </c>
      <c r="E33" s="40"/>
      <c r="F33" s="121"/>
      <c r="G33" s="113"/>
      <c r="H33" s="113" t="str">
        <f>IFERROR(EDATE(Tb_OACP_2016[[#This Row],[Date Échéance OACP]],-60),"n/renseigné")</f>
        <v>n/renseigné</v>
      </c>
      <c r="I33" s="39"/>
      <c r="J33" s="39"/>
      <c r="K33" s="39"/>
      <c r="L33" s="39"/>
      <c r="M33" s="148"/>
      <c r="N33" s="101"/>
      <c r="O33" s="72"/>
      <c r="P33" s="73"/>
      <c r="Q33" s="73"/>
      <c r="R33" s="73"/>
      <c r="S33" s="73"/>
      <c r="T33" s="73"/>
      <c r="U33" s="73"/>
      <c r="V33" s="73"/>
      <c r="W33" s="73"/>
      <c r="X33" s="73"/>
      <c r="Y33" s="103"/>
      <c r="Z33" s="103"/>
      <c r="AA33" s="103"/>
      <c r="AB33" s="103"/>
      <c r="AC33" s="103"/>
      <c r="AD33" s="103"/>
      <c r="AE33" s="103"/>
      <c r="AF33" s="103"/>
      <c r="AG33" s="10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68"/>
      <c r="BB33" s="69"/>
      <c r="BC33" s="67">
        <v>1</v>
      </c>
      <c r="BD33" s="67"/>
      <c r="BE33" s="67"/>
      <c r="BF33" s="67"/>
      <c r="BG33" s="67"/>
      <c r="BH33" s="67"/>
      <c r="BI33" s="67"/>
      <c r="BJ33" s="67"/>
      <c r="BK33" s="67"/>
      <c r="BL33" s="67"/>
    </row>
    <row r="34" spans="1:64" s="71" customFormat="1" x14ac:dyDescent="0.2">
      <c r="A34" s="35" t="s">
        <v>381</v>
      </c>
      <c r="B34" s="36" t="s">
        <v>474</v>
      </c>
      <c r="C34" s="36" t="s">
        <v>475</v>
      </c>
      <c r="D34" s="36" t="s">
        <v>626</v>
      </c>
      <c r="E34" s="37">
        <v>24930</v>
      </c>
      <c r="F34" s="120" t="s">
        <v>660</v>
      </c>
      <c r="G34" s="112">
        <v>43708</v>
      </c>
      <c r="H34" s="112">
        <f>IFERROR(EDATE(Tb_OACP_2016[[#This Row],[Date Échéance OACP]],-60),"n/renseigné")</f>
        <v>41882</v>
      </c>
      <c r="I34" s="36" t="s">
        <v>421</v>
      </c>
      <c r="J34" s="36" t="s">
        <v>387</v>
      </c>
      <c r="K34" s="36"/>
      <c r="L34" s="36" t="s">
        <v>387</v>
      </c>
      <c r="M34" s="149">
        <v>43842</v>
      </c>
      <c r="N34" s="101"/>
      <c r="O34" s="66">
        <v>1</v>
      </c>
      <c r="P34" s="67">
        <v>1</v>
      </c>
      <c r="Q34" s="67">
        <v>1</v>
      </c>
      <c r="R34" s="67"/>
      <c r="S34" s="67"/>
      <c r="T34" s="67">
        <v>1</v>
      </c>
      <c r="U34" s="67"/>
      <c r="V34" s="67"/>
      <c r="W34" s="67"/>
      <c r="X34" s="67"/>
      <c r="Y34" s="102">
        <v>1</v>
      </c>
      <c r="Z34" s="102"/>
      <c r="AA34" s="102"/>
      <c r="AB34" s="102"/>
      <c r="AC34" s="102"/>
      <c r="AD34" s="102"/>
      <c r="AE34" s="102"/>
      <c r="AF34" s="102"/>
      <c r="AG34" s="102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8"/>
      <c r="BB34" s="69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64" s="71" customFormat="1" x14ac:dyDescent="0.2">
      <c r="A35" s="38" t="s">
        <v>381</v>
      </c>
      <c r="B35" s="39" t="s">
        <v>571</v>
      </c>
      <c r="C35" s="39" t="s">
        <v>182</v>
      </c>
      <c r="D35" s="39" t="s">
        <v>629</v>
      </c>
      <c r="E35" s="40">
        <v>22487</v>
      </c>
      <c r="F35" s="121" t="s">
        <v>661</v>
      </c>
      <c r="G35" s="113"/>
      <c r="H35" s="113" t="str">
        <f>IFERROR(EDATE(Tb_OACP_2016[[#This Row],[Date Échéance OACP]],-60),"n/renseigné")</f>
        <v>n/renseigné</v>
      </c>
      <c r="I35" s="39" t="s">
        <v>421</v>
      </c>
      <c r="J35" s="39"/>
      <c r="K35" s="39"/>
      <c r="L35" s="39"/>
      <c r="M35" s="148"/>
      <c r="N35" s="101"/>
      <c r="O35" s="72"/>
      <c r="P35" s="73"/>
      <c r="Q35" s="73"/>
      <c r="R35" s="73"/>
      <c r="S35" s="73"/>
      <c r="T35" s="73"/>
      <c r="U35" s="73"/>
      <c r="V35" s="73"/>
      <c r="W35" s="73"/>
      <c r="X35" s="73"/>
      <c r="Y35" s="103"/>
      <c r="Z35" s="103"/>
      <c r="AA35" s="103">
        <v>1</v>
      </c>
      <c r="AB35" s="103"/>
      <c r="AC35" s="103"/>
      <c r="AD35" s="103"/>
      <c r="AE35" s="103"/>
      <c r="AF35" s="103"/>
      <c r="AG35" s="103"/>
      <c r="AH35" s="73"/>
      <c r="AI35" s="73"/>
      <c r="AJ35" s="73"/>
      <c r="AK35" s="73"/>
      <c r="AL35" s="73"/>
      <c r="AM35" s="73">
        <v>1</v>
      </c>
      <c r="AN35" s="73"/>
      <c r="AO35" s="73"/>
      <c r="AP35" s="73"/>
      <c r="AQ35" s="73">
        <v>1</v>
      </c>
      <c r="AR35" s="73"/>
      <c r="AS35" s="81"/>
      <c r="AT35" s="73"/>
      <c r="AU35" s="73"/>
      <c r="AV35" s="73"/>
      <c r="AW35" s="73"/>
      <c r="AX35" s="73"/>
      <c r="AY35" s="73"/>
      <c r="AZ35" s="73"/>
      <c r="BA35" s="68"/>
      <c r="BB35" s="69"/>
      <c r="BC35" s="67">
        <v>1</v>
      </c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64" s="71" customFormat="1" x14ac:dyDescent="0.2">
      <c r="A36" s="35" t="s">
        <v>381</v>
      </c>
      <c r="B36" s="36" t="s">
        <v>101</v>
      </c>
      <c r="C36" s="36" t="s">
        <v>102</v>
      </c>
      <c r="D36" s="36" t="s">
        <v>625</v>
      </c>
      <c r="E36" s="37">
        <v>27664</v>
      </c>
      <c r="F36" s="120" t="s">
        <v>662</v>
      </c>
      <c r="G36" s="112">
        <v>43708</v>
      </c>
      <c r="H36" s="112">
        <f>IFERROR(EDATE(Tb_OACP_2016[[#This Row],[Date Échéance OACP]],-60),"n/renseigné")</f>
        <v>41882</v>
      </c>
      <c r="I36" s="36" t="s">
        <v>421</v>
      </c>
      <c r="J36" s="36" t="s">
        <v>422</v>
      </c>
      <c r="K36" s="36"/>
      <c r="L36" s="36" t="s">
        <v>422</v>
      </c>
      <c r="M36" s="149"/>
      <c r="N36" s="101"/>
      <c r="O36" s="66"/>
      <c r="P36" s="67"/>
      <c r="Q36" s="67"/>
      <c r="R36" s="67"/>
      <c r="S36" s="67">
        <v>1</v>
      </c>
      <c r="T36" s="67"/>
      <c r="U36" s="67"/>
      <c r="V36" s="67"/>
      <c r="W36" s="67"/>
      <c r="X36" s="67"/>
      <c r="Y36" s="102"/>
      <c r="Z36" s="102"/>
      <c r="AA36" s="102"/>
      <c r="AB36" s="102">
        <v>1</v>
      </c>
      <c r="AC36" s="102"/>
      <c r="AD36" s="102"/>
      <c r="AE36" s="102"/>
      <c r="AF36" s="102"/>
      <c r="AG36" s="102"/>
      <c r="AH36" s="67"/>
      <c r="AI36" s="67"/>
      <c r="AJ36" s="67"/>
      <c r="AK36" s="67"/>
      <c r="AL36" s="67"/>
      <c r="AM36" s="67">
        <v>1</v>
      </c>
      <c r="AN36" s="67"/>
      <c r="AO36" s="67"/>
      <c r="AP36" s="67"/>
      <c r="AQ36" s="67"/>
      <c r="AR36" s="67"/>
      <c r="AS36" s="67"/>
      <c r="AT36" s="67"/>
      <c r="AU36" s="67"/>
      <c r="AV36" s="67">
        <v>1</v>
      </c>
      <c r="AW36" s="67"/>
      <c r="AX36" s="67"/>
      <c r="AY36" s="67"/>
      <c r="AZ36" s="67"/>
      <c r="BA36" s="68"/>
      <c r="BB36" s="69"/>
      <c r="BC36" s="67">
        <v>1</v>
      </c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64" s="71" customFormat="1" ht="12.75" customHeight="1" x14ac:dyDescent="0.2">
      <c r="A37" s="38" t="s">
        <v>381</v>
      </c>
      <c r="B37" s="39" t="s">
        <v>443</v>
      </c>
      <c r="C37" s="39" t="s">
        <v>444</v>
      </c>
      <c r="D37" s="39" t="s">
        <v>629</v>
      </c>
      <c r="E37" s="40">
        <v>33875</v>
      </c>
      <c r="F37" s="121" t="s">
        <v>663</v>
      </c>
      <c r="G37" s="113">
        <v>44373</v>
      </c>
      <c r="H37" s="113">
        <f>IFERROR(EDATE(Tb_OACP_2016[[#This Row],[Date Échéance OACP]],-60),"n/renseigné")</f>
        <v>42547</v>
      </c>
      <c r="I37" s="39" t="s">
        <v>421</v>
      </c>
      <c r="J37" s="39" t="s">
        <v>422</v>
      </c>
      <c r="K37" s="39" t="s">
        <v>387</v>
      </c>
      <c r="L37" s="39" t="s">
        <v>387</v>
      </c>
      <c r="M37" s="148">
        <v>43930</v>
      </c>
      <c r="N37" s="101"/>
      <c r="O37" s="72"/>
      <c r="P37" s="73"/>
      <c r="Q37" s="73"/>
      <c r="R37" s="73"/>
      <c r="S37" s="73"/>
      <c r="T37" s="73"/>
      <c r="U37" s="73"/>
      <c r="V37" s="73"/>
      <c r="W37" s="73"/>
      <c r="X37" s="73"/>
      <c r="Y37" s="103"/>
      <c r="Z37" s="103"/>
      <c r="AA37" s="103"/>
      <c r="AB37" s="103"/>
      <c r="AC37" s="103"/>
      <c r="AD37" s="103"/>
      <c r="AE37" s="103"/>
      <c r="AF37" s="103"/>
      <c r="AG37" s="10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>
        <v>1</v>
      </c>
      <c r="AT37" s="73"/>
      <c r="AU37" s="73"/>
      <c r="AV37" s="73"/>
      <c r="AW37" s="73"/>
      <c r="AX37" s="73"/>
      <c r="AY37" s="73"/>
      <c r="AZ37" s="73"/>
      <c r="BA37" s="68"/>
      <c r="BB37" s="69"/>
      <c r="BC37" s="67">
        <v>1</v>
      </c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64" s="71" customFormat="1" x14ac:dyDescent="0.2">
      <c r="A38" s="44" t="s">
        <v>608</v>
      </c>
      <c r="B38" s="42" t="s">
        <v>614</v>
      </c>
      <c r="C38" s="42" t="s">
        <v>592</v>
      </c>
      <c r="D38" s="42"/>
      <c r="E38" s="43"/>
      <c r="F38" s="122"/>
      <c r="G38" s="114"/>
      <c r="H38" s="114" t="str">
        <f>IFERROR(EDATE(Tb_OACP_2016[[#This Row],[Date Échéance OACP]],-60),"n/renseigné")</f>
        <v>n/renseigné</v>
      </c>
      <c r="I38" s="42"/>
      <c r="J38" s="42"/>
      <c r="K38" s="42"/>
      <c r="L38" s="42"/>
      <c r="M38" s="150"/>
      <c r="N38" s="101"/>
      <c r="O38" s="74"/>
      <c r="P38" s="75"/>
      <c r="Q38" s="75"/>
      <c r="R38" s="75"/>
      <c r="S38" s="75"/>
      <c r="T38" s="75"/>
      <c r="U38" s="75"/>
      <c r="V38" s="75"/>
      <c r="W38" s="75"/>
      <c r="X38" s="75"/>
      <c r="Y38" s="104"/>
      <c r="Z38" s="104"/>
      <c r="AA38" s="104"/>
      <c r="AB38" s="104"/>
      <c r="AC38" s="104"/>
      <c r="AD38" s="104"/>
      <c r="AE38" s="104"/>
      <c r="AF38" s="104"/>
      <c r="AG38" s="104"/>
      <c r="AH38" s="75"/>
      <c r="AI38" s="75"/>
      <c r="AJ38" s="75"/>
      <c r="AK38" s="75"/>
      <c r="AL38" s="75"/>
      <c r="AM38" s="75"/>
      <c r="AN38" s="75"/>
      <c r="AO38" s="75"/>
      <c r="AP38" s="75"/>
      <c r="AQ38" s="75">
        <v>1</v>
      </c>
      <c r="AR38" s="75"/>
      <c r="AS38" s="75"/>
      <c r="AT38" s="75"/>
      <c r="AU38" s="75"/>
      <c r="AV38" s="75"/>
      <c r="AW38" s="75"/>
      <c r="AX38" s="75"/>
      <c r="AY38" s="75"/>
      <c r="AZ38" s="75"/>
      <c r="BA38" s="76"/>
      <c r="BB38" s="77"/>
      <c r="BC38" s="75"/>
      <c r="BD38" s="75">
        <v>1</v>
      </c>
      <c r="BE38" s="75"/>
      <c r="BF38" s="75"/>
      <c r="BG38" s="75"/>
      <c r="BH38" s="75"/>
      <c r="BI38" s="75"/>
      <c r="BJ38" s="75"/>
      <c r="BK38" s="75"/>
      <c r="BL38" s="75"/>
    </row>
    <row r="39" spans="1:64" s="71" customFormat="1" x14ac:dyDescent="0.2">
      <c r="A39" s="35" t="s">
        <v>381</v>
      </c>
      <c r="B39" s="36" t="s">
        <v>107</v>
      </c>
      <c r="C39" s="36" t="s">
        <v>108</v>
      </c>
      <c r="D39" s="36" t="s">
        <v>629</v>
      </c>
      <c r="E39" s="37">
        <v>32797</v>
      </c>
      <c r="F39" s="125" t="s">
        <v>633</v>
      </c>
      <c r="G39" s="112">
        <v>44373</v>
      </c>
      <c r="H39" s="112">
        <f>IFERROR(EDATE(Tb_OACP_2016[[#This Row],[Date Échéance OACP]],-60),"n/renseigné")</f>
        <v>42547</v>
      </c>
      <c r="I39" s="36" t="s">
        <v>421</v>
      </c>
      <c r="J39" s="36" t="s">
        <v>422</v>
      </c>
      <c r="K39" s="36" t="s">
        <v>387</v>
      </c>
      <c r="L39" s="36" t="s">
        <v>387</v>
      </c>
      <c r="M39" s="149">
        <v>43930</v>
      </c>
      <c r="N39" s="101"/>
      <c r="O39" s="66"/>
      <c r="P39" s="67"/>
      <c r="Q39" s="67"/>
      <c r="R39" s="67"/>
      <c r="S39" s="67"/>
      <c r="T39" s="67"/>
      <c r="U39" s="67"/>
      <c r="V39" s="67"/>
      <c r="W39" s="67"/>
      <c r="X39" s="67"/>
      <c r="Y39" s="102"/>
      <c r="Z39" s="102"/>
      <c r="AA39" s="102"/>
      <c r="AB39" s="102"/>
      <c r="AC39" s="102"/>
      <c r="AD39" s="102"/>
      <c r="AE39" s="102"/>
      <c r="AF39" s="102"/>
      <c r="AG39" s="102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>
        <v>1</v>
      </c>
      <c r="AS39" s="68"/>
      <c r="AT39" s="67"/>
      <c r="AU39" s="67"/>
      <c r="AV39" s="67"/>
      <c r="AW39" s="67"/>
      <c r="AX39" s="67"/>
      <c r="AY39" s="67"/>
      <c r="AZ39" s="67"/>
      <c r="BA39" s="68"/>
      <c r="BB39" s="69"/>
      <c r="BC39" s="67">
        <v>1</v>
      </c>
      <c r="BD39" s="67"/>
      <c r="BE39" s="67"/>
      <c r="BF39" s="67"/>
      <c r="BG39" s="67"/>
      <c r="BH39" s="67"/>
      <c r="BI39" s="67"/>
      <c r="BJ39" s="67"/>
      <c r="BK39" s="67"/>
      <c r="BL39" s="67"/>
    </row>
    <row r="40" spans="1:64" s="71" customFormat="1" x14ac:dyDescent="0.2">
      <c r="A40" s="38" t="s">
        <v>381</v>
      </c>
      <c r="B40" s="39" t="s">
        <v>111</v>
      </c>
      <c r="C40" s="39" t="s">
        <v>112</v>
      </c>
      <c r="D40" s="39" t="s">
        <v>625</v>
      </c>
      <c r="E40" s="40">
        <v>30084</v>
      </c>
      <c r="F40" s="121" t="s">
        <v>664</v>
      </c>
      <c r="G40" s="113">
        <v>43708</v>
      </c>
      <c r="H40" s="113">
        <f>IFERROR(EDATE(Tb_OACP_2016[[#This Row],[Date Échéance OACP]],-60),"n/renseigné")</f>
        <v>41882</v>
      </c>
      <c r="I40" s="39" t="s">
        <v>421</v>
      </c>
      <c r="J40" s="39" t="s">
        <v>422</v>
      </c>
      <c r="K40" s="39"/>
      <c r="L40" s="39" t="s">
        <v>422</v>
      </c>
      <c r="M40" s="148"/>
      <c r="N40" s="101"/>
      <c r="O40" s="72"/>
      <c r="P40" s="73"/>
      <c r="Q40" s="73"/>
      <c r="R40" s="73"/>
      <c r="S40" s="73">
        <v>1</v>
      </c>
      <c r="T40" s="73"/>
      <c r="U40" s="73"/>
      <c r="V40" s="73"/>
      <c r="W40" s="73"/>
      <c r="X40" s="73"/>
      <c r="Y40" s="103"/>
      <c r="Z40" s="103"/>
      <c r="AA40" s="103"/>
      <c r="AB40" s="103"/>
      <c r="AC40" s="103"/>
      <c r="AD40" s="103"/>
      <c r="AE40" s="103"/>
      <c r="AF40" s="103"/>
      <c r="AG40" s="103"/>
      <c r="AH40" s="73">
        <v>1</v>
      </c>
      <c r="AI40" s="73">
        <v>1</v>
      </c>
      <c r="AJ40" s="73"/>
      <c r="AK40" s="73"/>
      <c r="AL40" s="73"/>
      <c r="AM40" s="73">
        <v>1</v>
      </c>
      <c r="AN40" s="73"/>
      <c r="AO40" s="73"/>
      <c r="AP40" s="73"/>
      <c r="AQ40" s="73"/>
      <c r="AR40" s="73"/>
      <c r="AS40" s="73">
        <v>1</v>
      </c>
      <c r="AT40" s="73"/>
      <c r="AU40" s="73"/>
      <c r="AV40" s="73"/>
      <c r="AW40" s="73"/>
      <c r="AX40" s="73"/>
      <c r="AY40" s="73"/>
      <c r="AZ40" s="73"/>
      <c r="BA40" s="68"/>
      <c r="BB40" s="69"/>
      <c r="BC40" s="67"/>
      <c r="BD40" s="67"/>
      <c r="BE40" s="67"/>
      <c r="BF40" s="67"/>
      <c r="BG40" s="67"/>
      <c r="BH40" s="67"/>
      <c r="BI40" s="67"/>
      <c r="BJ40" s="67"/>
      <c r="BK40" s="67"/>
      <c r="BL40" s="67"/>
    </row>
    <row r="41" spans="1:64" s="71" customFormat="1" x14ac:dyDescent="0.2">
      <c r="A41" s="38" t="s">
        <v>381</v>
      </c>
      <c r="B41" s="39" t="s">
        <v>600</v>
      </c>
      <c r="C41" s="39" t="s">
        <v>475</v>
      </c>
      <c r="D41" s="39" t="s">
        <v>628</v>
      </c>
      <c r="E41" s="40">
        <v>29108</v>
      </c>
      <c r="F41" s="121" t="s">
        <v>665</v>
      </c>
      <c r="G41" s="113"/>
      <c r="H41" s="113" t="str">
        <f>IFERROR(EDATE(Tb_OACP_2016[[#This Row],[Date Échéance OACP]],-60),"n/renseigné")</f>
        <v>n/renseigné</v>
      </c>
      <c r="I41" s="39" t="s">
        <v>666</v>
      </c>
      <c r="J41" s="39" t="s">
        <v>422</v>
      </c>
      <c r="K41" s="39"/>
      <c r="L41" s="39"/>
      <c r="M41" s="148"/>
      <c r="N41" s="101"/>
      <c r="O41" s="72"/>
      <c r="P41" s="73"/>
      <c r="Q41" s="73"/>
      <c r="R41" s="73"/>
      <c r="S41" s="73"/>
      <c r="T41" s="73"/>
      <c r="U41" s="73"/>
      <c r="V41" s="73"/>
      <c r="W41" s="73"/>
      <c r="X41" s="73"/>
      <c r="Y41" s="103"/>
      <c r="Z41" s="103"/>
      <c r="AA41" s="103"/>
      <c r="AB41" s="103"/>
      <c r="AC41" s="103"/>
      <c r="AD41" s="103"/>
      <c r="AE41" s="103"/>
      <c r="AF41" s="103"/>
      <c r="AG41" s="10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>
        <v>1</v>
      </c>
      <c r="AX41" s="73"/>
      <c r="AY41" s="73"/>
      <c r="AZ41" s="73"/>
      <c r="BA41" s="68"/>
      <c r="BB41" s="69"/>
      <c r="BC41" s="67"/>
      <c r="BD41" s="67"/>
      <c r="BE41" s="67"/>
      <c r="BF41" s="67"/>
      <c r="BG41" s="67"/>
      <c r="BH41" s="67"/>
      <c r="BI41" s="67"/>
      <c r="BJ41" s="67">
        <v>1</v>
      </c>
      <c r="BK41" s="67"/>
      <c r="BL41" s="67"/>
    </row>
    <row r="42" spans="1:64" s="71" customFormat="1" x14ac:dyDescent="0.2">
      <c r="A42" s="38" t="s">
        <v>381</v>
      </c>
      <c r="B42" s="39" t="s">
        <v>118</v>
      </c>
      <c r="C42" s="39" t="s">
        <v>119</v>
      </c>
      <c r="D42" s="39" t="s">
        <v>625</v>
      </c>
      <c r="E42" s="40">
        <v>24293</v>
      </c>
      <c r="F42" s="121" t="s">
        <v>667</v>
      </c>
      <c r="G42" s="113">
        <v>43708</v>
      </c>
      <c r="H42" s="113">
        <f>IFERROR(EDATE(Tb_OACP_2016[[#This Row],[Date Échéance OACP]],-60),"n/renseigné")</f>
        <v>41882</v>
      </c>
      <c r="I42" s="39" t="s">
        <v>421</v>
      </c>
      <c r="J42" s="39" t="s">
        <v>422</v>
      </c>
      <c r="K42" s="39"/>
      <c r="L42" s="39" t="s">
        <v>422</v>
      </c>
      <c r="M42" s="148"/>
      <c r="N42" s="101"/>
      <c r="O42" s="72"/>
      <c r="P42" s="73"/>
      <c r="Q42" s="73"/>
      <c r="R42" s="73"/>
      <c r="S42" s="73"/>
      <c r="T42" s="73"/>
      <c r="U42" s="73">
        <v>1</v>
      </c>
      <c r="V42" s="73"/>
      <c r="W42" s="73"/>
      <c r="X42" s="73"/>
      <c r="Y42" s="103"/>
      <c r="Z42" s="103"/>
      <c r="AA42" s="103"/>
      <c r="AB42" s="103"/>
      <c r="AC42" s="103">
        <v>1</v>
      </c>
      <c r="AD42" s="103"/>
      <c r="AE42" s="103"/>
      <c r="AF42" s="103"/>
      <c r="AG42" s="10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>
        <v>1</v>
      </c>
      <c r="AW42" s="73"/>
      <c r="AX42" s="73"/>
      <c r="AY42" s="73"/>
      <c r="AZ42" s="73"/>
      <c r="BA42" s="68"/>
      <c r="BB42" s="69"/>
      <c r="BC42" s="67"/>
      <c r="BD42" s="67"/>
      <c r="BE42" s="67"/>
      <c r="BF42" s="67"/>
      <c r="BG42" s="67">
        <v>1</v>
      </c>
      <c r="BH42" s="67"/>
      <c r="BI42" s="67"/>
      <c r="BJ42" s="67"/>
      <c r="BK42" s="67"/>
      <c r="BL42" s="67"/>
    </row>
    <row r="43" spans="1:64" s="71" customFormat="1" x14ac:dyDescent="0.2">
      <c r="A43" s="35" t="s">
        <v>381</v>
      </c>
      <c r="B43" s="36" t="s">
        <v>125</v>
      </c>
      <c r="C43" s="36" t="s">
        <v>126</v>
      </c>
      <c r="D43" s="36" t="s">
        <v>625</v>
      </c>
      <c r="E43" s="37">
        <v>34539</v>
      </c>
      <c r="F43" s="120" t="s">
        <v>668</v>
      </c>
      <c r="G43" s="112"/>
      <c r="H43" s="112" t="str">
        <f>IFERROR(EDATE(Tb_OACP_2016[[#This Row],[Date Échéance OACP]],-60),"n/renseigné")</f>
        <v>n/renseigné</v>
      </c>
      <c r="I43" s="36"/>
      <c r="J43" s="36"/>
      <c r="K43" s="36"/>
      <c r="L43" s="36"/>
      <c r="M43" s="149"/>
      <c r="N43" s="101"/>
      <c r="O43" s="66"/>
      <c r="P43" s="67"/>
      <c r="Q43" s="67"/>
      <c r="R43" s="67"/>
      <c r="S43" s="67"/>
      <c r="T43" s="67"/>
      <c r="U43" s="67"/>
      <c r="V43" s="67"/>
      <c r="W43" s="67"/>
      <c r="X43" s="67"/>
      <c r="Y43" s="102"/>
      <c r="Z43" s="102"/>
      <c r="AA43" s="102"/>
      <c r="AB43" s="102"/>
      <c r="AC43" s="102"/>
      <c r="AD43" s="102"/>
      <c r="AE43" s="102"/>
      <c r="AF43" s="102"/>
      <c r="AG43" s="102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>
        <v>1</v>
      </c>
      <c r="AS43" s="68"/>
      <c r="AT43" s="67"/>
      <c r="AU43" s="67"/>
      <c r="AV43" s="67"/>
      <c r="AW43" s="67"/>
      <c r="AX43" s="67"/>
      <c r="AY43" s="67"/>
      <c r="AZ43" s="67"/>
      <c r="BA43" s="68"/>
      <c r="BB43" s="69">
        <v>1</v>
      </c>
      <c r="BC43" s="67"/>
      <c r="BD43" s="67"/>
      <c r="BE43" s="67"/>
      <c r="BF43" s="67"/>
      <c r="BG43" s="67">
        <v>1</v>
      </c>
      <c r="BH43" s="67"/>
      <c r="BI43" s="67"/>
      <c r="BJ43" s="67"/>
      <c r="BK43" s="67"/>
      <c r="BL43" s="67"/>
    </row>
    <row r="44" spans="1:64" s="71" customFormat="1" x14ac:dyDescent="0.2">
      <c r="A44" s="38" t="s">
        <v>381</v>
      </c>
      <c r="B44" s="39" t="s">
        <v>125</v>
      </c>
      <c r="C44" s="39" t="s">
        <v>131</v>
      </c>
      <c r="D44" s="39" t="s">
        <v>626</v>
      </c>
      <c r="E44" s="40">
        <v>24870</v>
      </c>
      <c r="F44" s="121" t="s">
        <v>671</v>
      </c>
      <c r="G44" s="113">
        <v>43722</v>
      </c>
      <c r="H44" s="113">
        <f>IFERROR(EDATE(Tb_OACP_2016[[#This Row],[Date Échéance OACP]],-60),"n/renseigné")</f>
        <v>41896</v>
      </c>
      <c r="I44" s="39" t="s">
        <v>421</v>
      </c>
      <c r="J44" s="39" t="s">
        <v>387</v>
      </c>
      <c r="K44" s="39"/>
      <c r="L44" s="39" t="s">
        <v>387</v>
      </c>
      <c r="M44" s="148"/>
      <c r="N44" s="101"/>
      <c r="O44" s="72"/>
      <c r="P44" s="73"/>
      <c r="Q44" s="73"/>
      <c r="R44" s="73"/>
      <c r="S44" s="73">
        <v>1</v>
      </c>
      <c r="T44" s="73"/>
      <c r="U44" s="73"/>
      <c r="V44" s="73"/>
      <c r="W44" s="73"/>
      <c r="X44" s="73"/>
      <c r="Y44" s="103"/>
      <c r="Z44" s="103"/>
      <c r="AA44" s="103"/>
      <c r="AB44" s="103">
        <v>1</v>
      </c>
      <c r="AC44" s="103"/>
      <c r="AD44" s="103"/>
      <c r="AE44" s="103"/>
      <c r="AF44" s="103"/>
      <c r="AG44" s="103"/>
      <c r="AH44" s="73"/>
      <c r="AI44" s="73"/>
      <c r="AJ44" s="73"/>
      <c r="AK44" s="73"/>
      <c r="AL44" s="73"/>
      <c r="AM44" s="73">
        <v>1</v>
      </c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68">
        <v>1</v>
      </c>
      <c r="BB44" s="69"/>
      <c r="BC44" s="67"/>
      <c r="BD44" s="67"/>
      <c r="BE44" s="67"/>
      <c r="BF44" s="67"/>
      <c r="BG44" s="67">
        <v>1</v>
      </c>
      <c r="BH44" s="67"/>
      <c r="BI44" s="67"/>
      <c r="BJ44" s="67"/>
      <c r="BK44" s="67"/>
      <c r="BL44" s="67"/>
    </row>
    <row r="45" spans="1:64" s="71" customFormat="1" x14ac:dyDescent="0.2">
      <c r="A45" s="35" t="s">
        <v>381</v>
      </c>
      <c r="B45" s="36" t="s">
        <v>136</v>
      </c>
      <c r="C45" s="36" t="s">
        <v>137</v>
      </c>
      <c r="D45" s="36" t="s">
        <v>628</v>
      </c>
      <c r="E45" s="37">
        <v>31469</v>
      </c>
      <c r="F45" s="120" t="s">
        <v>670</v>
      </c>
      <c r="G45" s="112"/>
      <c r="H45" s="112" t="str">
        <f>IFERROR(EDATE(Tb_OACP_2016[[#This Row],[Date Échéance OACP]],-60),"n/renseigné")</f>
        <v>n/renseigné</v>
      </c>
      <c r="I45" s="36" t="s">
        <v>669</v>
      </c>
      <c r="J45" s="36"/>
      <c r="K45" s="36"/>
      <c r="L45" s="36"/>
      <c r="M45" s="149"/>
      <c r="N45" s="101"/>
      <c r="O45" s="66"/>
      <c r="P45" s="67"/>
      <c r="Q45" s="67"/>
      <c r="R45" s="67"/>
      <c r="S45" s="67"/>
      <c r="T45" s="67"/>
      <c r="U45" s="67"/>
      <c r="V45" s="67"/>
      <c r="W45" s="67"/>
      <c r="X45" s="67"/>
      <c r="Y45" s="102"/>
      <c r="Z45" s="102"/>
      <c r="AA45" s="102"/>
      <c r="AB45" s="102"/>
      <c r="AC45" s="102"/>
      <c r="AD45" s="102"/>
      <c r="AE45" s="102"/>
      <c r="AF45" s="102"/>
      <c r="AG45" s="102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8"/>
      <c r="BB45" s="69"/>
      <c r="BC45" s="67"/>
      <c r="BD45" s="67"/>
      <c r="BE45" s="67"/>
      <c r="BF45" s="67"/>
      <c r="BG45" s="67">
        <v>1</v>
      </c>
      <c r="BH45" s="67"/>
      <c r="BI45" s="67"/>
      <c r="BJ45" s="67"/>
      <c r="BK45" s="67"/>
      <c r="BL45" s="67"/>
    </row>
    <row r="46" spans="1:64" s="71" customFormat="1" x14ac:dyDescent="0.2">
      <c r="A46" s="35" t="s">
        <v>381</v>
      </c>
      <c r="B46" s="36" t="s">
        <v>449</v>
      </c>
      <c r="C46" s="36" t="s">
        <v>450</v>
      </c>
      <c r="D46" s="36" t="s">
        <v>629</v>
      </c>
      <c r="E46" s="37">
        <v>22580</v>
      </c>
      <c r="F46" s="120" t="s">
        <v>672</v>
      </c>
      <c r="G46" s="112"/>
      <c r="H46" s="112" t="str">
        <f>IFERROR(EDATE(Tb_OACP_2016[[#This Row],[Date Échéance OACP]],-60),"n/renseigné")</f>
        <v>n/renseigné</v>
      </c>
      <c r="I46" s="36" t="s">
        <v>421</v>
      </c>
      <c r="J46" s="36"/>
      <c r="K46" s="36"/>
      <c r="L46" s="36"/>
      <c r="M46" s="149"/>
      <c r="N46" s="101"/>
      <c r="O46" s="66"/>
      <c r="P46" s="67"/>
      <c r="Q46" s="67"/>
      <c r="R46" s="67"/>
      <c r="S46" s="67"/>
      <c r="T46" s="67"/>
      <c r="U46" s="67">
        <v>1</v>
      </c>
      <c r="V46" s="67"/>
      <c r="W46" s="67"/>
      <c r="X46" s="67"/>
      <c r="Y46" s="102">
        <v>1</v>
      </c>
      <c r="Z46" s="102"/>
      <c r="AA46" s="102"/>
      <c r="AB46" s="102"/>
      <c r="AC46" s="102"/>
      <c r="AD46" s="102"/>
      <c r="AE46" s="102"/>
      <c r="AF46" s="102"/>
      <c r="AG46" s="102"/>
      <c r="AH46" s="67"/>
      <c r="AI46" s="67"/>
      <c r="AJ46" s="67"/>
      <c r="AK46" s="67"/>
      <c r="AL46" s="67"/>
      <c r="AM46" s="67">
        <v>1</v>
      </c>
      <c r="AN46" s="67"/>
      <c r="AO46" s="67"/>
      <c r="AP46" s="67"/>
      <c r="AQ46" s="67">
        <v>1</v>
      </c>
      <c r="AR46" s="67"/>
      <c r="AS46" s="67"/>
      <c r="AT46" s="67"/>
      <c r="AU46" s="67"/>
      <c r="AV46" s="67"/>
      <c r="AW46" s="67"/>
      <c r="AX46" s="67"/>
      <c r="AY46" s="67"/>
      <c r="AZ46" s="67"/>
      <c r="BA46" s="68"/>
      <c r="BB46" s="69"/>
      <c r="BC46" s="67"/>
      <c r="BD46" s="67"/>
      <c r="BE46" s="67"/>
      <c r="BF46" s="67"/>
      <c r="BG46" s="67">
        <v>1</v>
      </c>
      <c r="BH46" s="67"/>
      <c r="BI46" s="67"/>
      <c r="BJ46" s="67"/>
      <c r="BK46" s="67"/>
      <c r="BL46" s="67"/>
    </row>
    <row r="47" spans="1:64" s="71" customFormat="1" x14ac:dyDescent="0.2">
      <c r="A47" s="38" t="s">
        <v>381</v>
      </c>
      <c r="B47" s="39" t="s">
        <v>622</v>
      </c>
      <c r="C47" s="39" t="s">
        <v>623</v>
      </c>
      <c r="D47" s="39" t="s">
        <v>626</v>
      </c>
      <c r="E47" s="40">
        <v>26262</v>
      </c>
      <c r="F47" s="121" t="s">
        <v>673</v>
      </c>
      <c r="G47" s="113">
        <v>43708</v>
      </c>
      <c r="H47" s="113">
        <f>IFERROR(EDATE(Tb_OACP_2016[[#This Row],[Date Échéance OACP]],-60),"n/renseigné")</f>
        <v>41882</v>
      </c>
      <c r="I47" s="39" t="s">
        <v>421</v>
      </c>
      <c r="J47" s="39"/>
      <c r="K47" s="39"/>
      <c r="L47" s="39"/>
      <c r="M47" s="148"/>
      <c r="N47" s="101"/>
      <c r="O47" s="72"/>
      <c r="P47" s="73"/>
      <c r="Q47" s="73"/>
      <c r="R47" s="73"/>
      <c r="S47" s="73"/>
      <c r="T47" s="73"/>
      <c r="U47" s="73"/>
      <c r="V47" s="73"/>
      <c r="W47" s="73"/>
      <c r="X47" s="73">
        <v>1</v>
      </c>
      <c r="Y47" s="103"/>
      <c r="Z47" s="103"/>
      <c r="AA47" s="103"/>
      <c r="AB47" s="103">
        <v>1</v>
      </c>
      <c r="AC47" s="103"/>
      <c r="AD47" s="103"/>
      <c r="AE47" s="103"/>
      <c r="AF47" s="103"/>
      <c r="AG47" s="10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>
        <v>1</v>
      </c>
      <c r="AT47" s="73"/>
      <c r="AU47" s="73"/>
      <c r="AV47" s="73"/>
      <c r="AW47" s="73"/>
      <c r="AX47" s="73"/>
      <c r="AY47" s="73"/>
      <c r="AZ47" s="73"/>
      <c r="BA47" s="68"/>
      <c r="BB47" s="69"/>
      <c r="BC47" s="67"/>
      <c r="BD47" s="67"/>
      <c r="BE47" s="67"/>
      <c r="BF47" s="67"/>
      <c r="BG47" s="67"/>
      <c r="BH47" s="67"/>
      <c r="BI47" s="67"/>
      <c r="BJ47" s="67">
        <v>1</v>
      </c>
      <c r="BK47" s="67"/>
      <c r="BL47" s="67"/>
    </row>
    <row r="48" spans="1:64" s="71" customFormat="1" x14ac:dyDescent="0.2">
      <c r="A48" s="35" t="s">
        <v>381</v>
      </c>
      <c r="B48" s="36" t="s">
        <v>452</v>
      </c>
      <c r="C48" s="36" t="s">
        <v>453</v>
      </c>
      <c r="D48" s="36" t="s">
        <v>625</v>
      </c>
      <c r="E48" s="37">
        <v>25259</v>
      </c>
      <c r="F48" s="120" t="s">
        <v>674</v>
      </c>
      <c r="G48" s="112">
        <v>44046</v>
      </c>
      <c r="H48" s="112">
        <f>IFERROR(EDATE(Tb_OACP_2016[[#This Row],[Date Échéance OACP]],-60),"n/renseigné")</f>
        <v>42219</v>
      </c>
      <c r="I48" s="36" t="s">
        <v>666</v>
      </c>
      <c r="J48" s="36"/>
      <c r="K48" s="36"/>
      <c r="L48" s="36"/>
      <c r="M48" s="149"/>
      <c r="N48" s="101"/>
      <c r="O48" s="66"/>
      <c r="P48" s="67"/>
      <c r="Q48" s="67"/>
      <c r="R48" s="67"/>
      <c r="S48" s="67"/>
      <c r="T48" s="67"/>
      <c r="U48" s="67"/>
      <c r="V48" s="67"/>
      <c r="W48" s="67"/>
      <c r="X48" s="67">
        <v>1</v>
      </c>
      <c r="Y48" s="102"/>
      <c r="Z48" s="102"/>
      <c r="AA48" s="102"/>
      <c r="AB48" s="102"/>
      <c r="AC48" s="102"/>
      <c r="AD48" s="102"/>
      <c r="AE48" s="102"/>
      <c r="AF48" s="102"/>
      <c r="AG48" s="102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8"/>
      <c r="BB48" s="69"/>
      <c r="BC48" s="67"/>
      <c r="BD48" s="67"/>
      <c r="BE48" s="67"/>
      <c r="BF48" s="67"/>
      <c r="BG48" s="67"/>
      <c r="BH48" s="67"/>
      <c r="BI48" s="67"/>
      <c r="BJ48" s="67"/>
      <c r="BK48" s="67"/>
      <c r="BL48" s="67"/>
    </row>
    <row r="49" spans="1:64" s="71" customFormat="1" x14ac:dyDescent="0.2">
      <c r="A49" s="38" t="s">
        <v>381</v>
      </c>
      <c r="B49" s="39" t="s">
        <v>146</v>
      </c>
      <c r="C49" s="39" t="s">
        <v>147</v>
      </c>
      <c r="D49" s="39" t="s">
        <v>626</v>
      </c>
      <c r="E49" s="40">
        <v>32517</v>
      </c>
      <c r="F49" s="121" t="s">
        <v>675</v>
      </c>
      <c r="G49" s="113">
        <v>43708</v>
      </c>
      <c r="H49" s="113">
        <f>IFERROR(EDATE(Tb_OACP_2016[[#This Row],[Date Échéance OACP]],-60),"n/renseigné")</f>
        <v>41882</v>
      </c>
      <c r="I49" s="39" t="s">
        <v>421</v>
      </c>
      <c r="J49" s="39" t="s">
        <v>387</v>
      </c>
      <c r="K49" s="39" t="s">
        <v>387</v>
      </c>
      <c r="L49" s="39" t="s">
        <v>387</v>
      </c>
      <c r="M49" s="148">
        <v>45391</v>
      </c>
      <c r="N49" s="101"/>
      <c r="O49" s="72"/>
      <c r="P49" s="73"/>
      <c r="Q49" s="73"/>
      <c r="R49" s="73"/>
      <c r="S49" s="73"/>
      <c r="T49" s="73"/>
      <c r="U49" s="73">
        <v>1</v>
      </c>
      <c r="V49" s="73"/>
      <c r="W49" s="73"/>
      <c r="X49" s="73"/>
      <c r="Y49" s="103"/>
      <c r="Z49" s="103"/>
      <c r="AA49" s="103">
        <v>1</v>
      </c>
      <c r="AB49" s="103"/>
      <c r="AC49" s="103"/>
      <c r="AD49" s="103"/>
      <c r="AE49" s="103"/>
      <c r="AF49" s="103"/>
      <c r="AG49" s="10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>
        <v>1</v>
      </c>
      <c r="AT49" s="73"/>
      <c r="AU49" s="73"/>
      <c r="AV49" s="73"/>
      <c r="AW49" s="73"/>
      <c r="AX49" s="73"/>
      <c r="AY49" s="73"/>
      <c r="AZ49" s="73"/>
      <c r="BA49" s="68"/>
      <c r="BB49" s="69"/>
      <c r="BC49" s="67"/>
      <c r="BD49" s="67"/>
      <c r="BE49" s="67"/>
      <c r="BF49" s="67"/>
      <c r="BG49" s="67"/>
      <c r="BH49" s="67"/>
      <c r="BI49" s="67"/>
      <c r="BJ49" s="67"/>
      <c r="BK49" s="67"/>
      <c r="BL49" s="67"/>
    </row>
    <row r="50" spans="1:64" s="80" customFormat="1" x14ac:dyDescent="0.2">
      <c r="A50" s="35" t="s">
        <v>381</v>
      </c>
      <c r="B50" s="36" t="s">
        <v>678</v>
      </c>
      <c r="C50" s="36" t="s">
        <v>676</v>
      </c>
      <c r="D50" s="36" t="s">
        <v>625</v>
      </c>
      <c r="E50" s="37">
        <v>34746</v>
      </c>
      <c r="F50" s="120" t="s">
        <v>677</v>
      </c>
      <c r="G50" s="112"/>
      <c r="H50" s="112" t="str">
        <f>IFERROR(EDATE(Tb_OACP_2016[[#This Row],[Date Échéance OACP]],-60),"n/renseigné")</f>
        <v>n/renseigné</v>
      </c>
      <c r="I50" s="36" t="s">
        <v>666</v>
      </c>
      <c r="J50" s="36"/>
      <c r="K50" s="36"/>
      <c r="L50" s="36"/>
      <c r="M50" s="149"/>
      <c r="N50" s="101"/>
      <c r="O50" s="66"/>
      <c r="P50" s="67"/>
      <c r="Q50" s="67"/>
      <c r="R50" s="67"/>
      <c r="S50" s="67"/>
      <c r="T50" s="67"/>
      <c r="U50" s="67"/>
      <c r="V50" s="67"/>
      <c r="W50" s="67"/>
      <c r="X50" s="67"/>
      <c r="Y50" s="102"/>
      <c r="Z50" s="102"/>
      <c r="AA50" s="102"/>
      <c r="AB50" s="102"/>
      <c r="AC50" s="102"/>
      <c r="AD50" s="102"/>
      <c r="AE50" s="102"/>
      <c r="AF50" s="102"/>
      <c r="AG50" s="102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8"/>
      <c r="BB50" s="69"/>
      <c r="BC50" s="67"/>
      <c r="BD50" s="67"/>
      <c r="BE50" s="67"/>
      <c r="BF50" s="67"/>
      <c r="BG50" s="67"/>
      <c r="BH50" s="67"/>
      <c r="BI50" s="67"/>
      <c r="BJ50" s="67"/>
      <c r="BK50" s="67"/>
      <c r="BL50" s="67"/>
    </row>
    <row r="51" spans="1:64" s="71" customFormat="1" x14ac:dyDescent="0.2">
      <c r="A51" s="38" t="s">
        <v>381</v>
      </c>
      <c r="B51" s="39" t="s">
        <v>149</v>
      </c>
      <c r="C51" s="39" t="s">
        <v>17</v>
      </c>
      <c r="D51" s="39" t="s">
        <v>625</v>
      </c>
      <c r="E51" s="40">
        <v>27923</v>
      </c>
      <c r="F51" s="121" t="s">
        <v>679</v>
      </c>
      <c r="G51" s="113">
        <v>43708</v>
      </c>
      <c r="H51" s="113">
        <f>IFERROR(EDATE(Tb_OACP_2016[[#This Row],[Date Échéance OACP]],-60),"n/renseigné")</f>
        <v>41882</v>
      </c>
      <c r="I51" s="39" t="s">
        <v>421</v>
      </c>
      <c r="J51" s="39"/>
      <c r="K51" s="39"/>
      <c r="L51" s="39"/>
      <c r="M51" s="148"/>
      <c r="N51" s="101"/>
      <c r="O51" s="72">
        <v>1</v>
      </c>
      <c r="P51" s="73">
        <v>1</v>
      </c>
      <c r="Q51" s="73">
        <v>1</v>
      </c>
      <c r="R51" s="73"/>
      <c r="S51" s="73"/>
      <c r="T51" s="73"/>
      <c r="U51" s="73">
        <v>1</v>
      </c>
      <c r="V51" s="73"/>
      <c r="W51" s="73"/>
      <c r="X51" s="73"/>
      <c r="Y51" s="103"/>
      <c r="Z51" s="103">
        <v>1</v>
      </c>
      <c r="AA51" s="103"/>
      <c r="AB51" s="103"/>
      <c r="AC51" s="103"/>
      <c r="AD51" s="103"/>
      <c r="AE51" s="103"/>
      <c r="AF51" s="103"/>
      <c r="AG51" s="10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68"/>
      <c r="BB51" s="69"/>
      <c r="BC51" s="67"/>
      <c r="BD51" s="67"/>
      <c r="BE51" s="67"/>
      <c r="BF51" s="67"/>
      <c r="BG51" s="67"/>
      <c r="BH51" s="67"/>
      <c r="BI51" s="67"/>
      <c r="BJ51" s="67"/>
      <c r="BK51" s="67"/>
      <c r="BL51" s="67"/>
    </row>
    <row r="52" spans="1:64" s="71" customFormat="1" x14ac:dyDescent="0.2">
      <c r="A52" s="38" t="s">
        <v>607</v>
      </c>
      <c r="B52" s="39" t="s">
        <v>584</v>
      </c>
      <c r="C52" s="39" t="s">
        <v>279</v>
      </c>
      <c r="D52" s="39" t="s">
        <v>626</v>
      </c>
      <c r="E52" s="40"/>
      <c r="F52" s="121"/>
      <c r="G52" s="113"/>
      <c r="H52" s="113" t="str">
        <f>IFERROR(EDATE(Tb_OACP_2016[[#This Row],[Date Échéance OACP]],-60),"n/renseigné")</f>
        <v>n/renseigné</v>
      </c>
      <c r="I52" s="39"/>
      <c r="J52" s="39"/>
      <c r="K52" s="39"/>
      <c r="L52" s="39"/>
      <c r="M52" s="148"/>
      <c r="N52" s="101"/>
      <c r="O52" s="72"/>
      <c r="P52" s="73"/>
      <c r="Q52" s="73"/>
      <c r="R52" s="73"/>
      <c r="S52" s="73"/>
      <c r="T52" s="73"/>
      <c r="U52" s="73"/>
      <c r="V52" s="73"/>
      <c r="W52" s="73"/>
      <c r="X52" s="73"/>
      <c r="Y52" s="103"/>
      <c r="Z52" s="103"/>
      <c r="AA52" s="103"/>
      <c r="AB52" s="103"/>
      <c r="AC52" s="103"/>
      <c r="AD52" s="103">
        <v>1</v>
      </c>
      <c r="AE52" s="103"/>
      <c r="AF52" s="103"/>
      <c r="AG52" s="103"/>
      <c r="AH52" s="73"/>
      <c r="AI52" s="73"/>
      <c r="AJ52" s="73"/>
      <c r="AK52" s="73"/>
      <c r="AL52" s="73">
        <v>1</v>
      </c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68"/>
      <c r="BB52" s="69"/>
      <c r="BC52" s="67"/>
      <c r="BD52" s="67"/>
      <c r="BE52" s="67">
        <v>1</v>
      </c>
      <c r="BF52" s="67"/>
      <c r="BG52" s="67"/>
      <c r="BH52" s="67"/>
      <c r="BI52" s="67"/>
      <c r="BJ52" s="67"/>
      <c r="BK52" s="67"/>
      <c r="BL52" s="67"/>
    </row>
    <row r="53" spans="1:64" s="71" customFormat="1" x14ac:dyDescent="0.2">
      <c r="A53" s="35" t="s">
        <v>381</v>
      </c>
      <c r="B53" s="36" t="s">
        <v>572</v>
      </c>
      <c r="C53" s="36" t="s">
        <v>500</v>
      </c>
      <c r="D53" s="36" t="s">
        <v>626</v>
      </c>
      <c r="E53" s="37">
        <v>27502</v>
      </c>
      <c r="F53" s="120" t="s">
        <v>680</v>
      </c>
      <c r="G53" s="112"/>
      <c r="H53" s="112" t="str">
        <f>IFERROR(EDATE(Tb_OACP_2016[[#This Row],[Date Échéance OACP]],-60),"n/renseigné")</f>
        <v>n/renseigné</v>
      </c>
      <c r="I53" s="36" t="s">
        <v>666</v>
      </c>
      <c r="J53" s="36"/>
      <c r="K53" s="36"/>
      <c r="L53" s="36"/>
      <c r="M53" s="149"/>
      <c r="N53" s="101"/>
      <c r="O53" s="66"/>
      <c r="P53" s="67"/>
      <c r="Q53" s="67"/>
      <c r="R53" s="67"/>
      <c r="S53" s="67"/>
      <c r="T53" s="67"/>
      <c r="U53" s="67"/>
      <c r="V53" s="67"/>
      <c r="W53" s="67"/>
      <c r="X53" s="67"/>
      <c r="Y53" s="102"/>
      <c r="Z53" s="102"/>
      <c r="AA53" s="102"/>
      <c r="AB53" s="102"/>
      <c r="AC53" s="102"/>
      <c r="AD53" s="102">
        <v>1</v>
      </c>
      <c r="AE53" s="102"/>
      <c r="AF53" s="102"/>
      <c r="AG53" s="102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8"/>
      <c r="BB53" s="69"/>
      <c r="BC53" s="67"/>
      <c r="BD53" s="67"/>
      <c r="BE53" s="67"/>
      <c r="BF53" s="67"/>
      <c r="BG53" s="67"/>
      <c r="BH53" s="67"/>
      <c r="BI53" s="67"/>
      <c r="BJ53" s="67"/>
      <c r="BK53" s="67"/>
      <c r="BL53" s="67"/>
    </row>
    <row r="54" spans="1:64" s="71" customFormat="1" x14ac:dyDescent="0.2">
      <c r="A54" s="47" t="s">
        <v>381</v>
      </c>
      <c r="B54" s="48" t="s">
        <v>601</v>
      </c>
      <c r="C54" s="48"/>
      <c r="D54" s="48" t="s">
        <v>627</v>
      </c>
      <c r="E54" s="49"/>
      <c r="F54" s="126"/>
      <c r="G54" s="116"/>
      <c r="H54" s="116" t="str">
        <f>IFERROR(EDATE(Tb_OACP_2016[[#This Row],[Date Échéance OACP]],-60),"n/renseigné")</f>
        <v>n/renseigné</v>
      </c>
      <c r="I54" s="48"/>
      <c r="J54" s="48"/>
      <c r="K54" s="48"/>
      <c r="L54" s="48"/>
      <c r="M54" s="152"/>
      <c r="N54" s="101"/>
      <c r="O54" s="84"/>
      <c r="P54" s="85"/>
      <c r="Q54" s="85"/>
      <c r="R54" s="85"/>
      <c r="S54" s="85"/>
      <c r="T54" s="85"/>
      <c r="U54" s="85"/>
      <c r="V54" s="85"/>
      <c r="W54" s="85"/>
      <c r="X54" s="85"/>
      <c r="Y54" s="106"/>
      <c r="Z54" s="106"/>
      <c r="AA54" s="106"/>
      <c r="AB54" s="106"/>
      <c r="AC54" s="106"/>
      <c r="AD54" s="106"/>
      <c r="AE54" s="106"/>
      <c r="AF54" s="106"/>
      <c r="AG54" s="106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>
        <v>1</v>
      </c>
      <c r="AY54" s="85"/>
      <c r="AZ54" s="85"/>
      <c r="BA54" s="86"/>
      <c r="BB54" s="87"/>
      <c r="BC54" s="85">
        <v>1</v>
      </c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64" s="71" customFormat="1" x14ac:dyDescent="0.2">
      <c r="A55" s="38" t="s">
        <v>381</v>
      </c>
      <c r="B55" s="39" t="s">
        <v>156</v>
      </c>
      <c r="C55" s="39" t="s">
        <v>157</v>
      </c>
      <c r="D55" s="39"/>
      <c r="E55" s="40">
        <v>26384</v>
      </c>
      <c r="F55" s="121" t="s">
        <v>161</v>
      </c>
      <c r="G55" s="113"/>
      <c r="H55" s="113" t="str">
        <f>IFERROR(EDATE(Tb_OACP_2016[[#This Row],[Date Échéance OACP]],-60),"n/renseigné")</f>
        <v>n/renseigné</v>
      </c>
      <c r="I55" s="39"/>
      <c r="J55" s="39"/>
      <c r="K55" s="39"/>
      <c r="L55" s="39"/>
      <c r="M55" s="148"/>
      <c r="N55" s="101"/>
      <c r="O55" s="72"/>
      <c r="P55" s="73"/>
      <c r="Q55" s="73"/>
      <c r="R55" s="73"/>
      <c r="S55" s="73"/>
      <c r="T55" s="73"/>
      <c r="U55" s="73"/>
      <c r="V55" s="73"/>
      <c r="W55" s="73"/>
      <c r="X55" s="73">
        <v>1</v>
      </c>
      <c r="Y55" s="103"/>
      <c r="Z55" s="103"/>
      <c r="AA55" s="103"/>
      <c r="AB55" s="103"/>
      <c r="AC55" s="103"/>
      <c r="AD55" s="103"/>
      <c r="AE55" s="103"/>
      <c r="AF55" s="103"/>
      <c r="AG55" s="10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68"/>
      <c r="BB55" s="69"/>
      <c r="BC55" s="67"/>
      <c r="BD55" s="67"/>
      <c r="BE55" s="67"/>
      <c r="BF55" s="67"/>
      <c r="BG55" s="67"/>
      <c r="BH55" s="67"/>
      <c r="BI55" s="67"/>
      <c r="BJ55" s="67"/>
      <c r="BK55" s="67"/>
      <c r="BL55" s="67"/>
    </row>
    <row r="56" spans="1:64" s="71" customFormat="1" x14ac:dyDescent="0.2">
      <c r="A56" s="41" t="s">
        <v>608</v>
      </c>
      <c r="B56" s="42" t="s">
        <v>617</v>
      </c>
      <c r="C56" s="42" t="s">
        <v>618</v>
      </c>
      <c r="D56" s="42"/>
      <c r="E56" s="43"/>
      <c r="F56" s="122"/>
      <c r="G56" s="114"/>
      <c r="H56" s="114" t="str">
        <f>IFERROR(EDATE(Tb_OACP_2016[[#This Row],[Date Échéance OACP]],-60),"n/renseigné")</f>
        <v>n/renseigné</v>
      </c>
      <c r="I56" s="42"/>
      <c r="J56" s="42"/>
      <c r="K56" s="42"/>
      <c r="L56" s="42"/>
      <c r="M56" s="150"/>
      <c r="N56" s="101"/>
      <c r="O56" s="74"/>
      <c r="P56" s="75"/>
      <c r="Q56" s="75"/>
      <c r="R56" s="75"/>
      <c r="S56" s="75"/>
      <c r="T56" s="75"/>
      <c r="U56" s="75"/>
      <c r="V56" s="75"/>
      <c r="W56" s="75"/>
      <c r="X56" s="75"/>
      <c r="Y56" s="104"/>
      <c r="Z56" s="104"/>
      <c r="AA56" s="104"/>
      <c r="AB56" s="104"/>
      <c r="AC56" s="104"/>
      <c r="AD56" s="104"/>
      <c r="AE56" s="104"/>
      <c r="AF56" s="104"/>
      <c r="AG56" s="104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6"/>
      <c r="BB56" s="77"/>
      <c r="BC56" s="75"/>
      <c r="BD56" s="75">
        <v>1</v>
      </c>
      <c r="BE56" s="75"/>
      <c r="BF56" s="75"/>
      <c r="BG56" s="75"/>
      <c r="BH56" s="75"/>
      <c r="BI56" s="75"/>
      <c r="BJ56" s="75"/>
      <c r="BK56" s="75"/>
      <c r="BL56" s="75"/>
    </row>
    <row r="57" spans="1:64" s="71" customFormat="1" x14ac:dyDescent="0.2">
      <c r="A57" s="38" t="s">
        <v>381</v>
      </c>
      <c r="B57" s="39" t="s">
        <v>573</v>
      </c>
      <c r="C57" s="39" t="s">
        <v>27</v>
      </c>
      <c r="D57" s="39" t="s">
        <v>626</v>
      </c>
      <c r="E57" s="40">
        <v>31096</v>
      </c>
      <c r="F57" s="121" t="s">
        <v>681</v>
      </c>
      <c r="G57" s="113">
        <v>43708</v>
      </c>
      <c r="H57" s="113">
        <f>IFERROR(EDATE(Tb_OACP_2016[[#This Row],[Date Échéance OACP]],-60),"n/renseigné")</f>
        <v>41882</v>
      </c>
      <c r="I57" s="39" t="s">
        <v>421</v>
      </c>
      <c r="J57" s="39" t="s">
        <v>387</v>
      </c>
      <c r="K57" s="39"/>
      <c r="L57" s="39" t="s">
        <v>422</v>
      </c>
      <c r="M57" s="148"/>
      <c r="N57" s="101"/>
      <c r="O57" s="72"/>
      <c r="P57" s="73"/>
      <c r="Q57" s="73"/>
      <c r="R57" s="73"/>
      <c r="S57" s="73"/>
      <c r="T57" s="73"/>
      <c r="U57" s="73"/>
      <c r="V57" s="73"/>
      <c r="W57" s="73"/>
      <c r="X57" s="73"/>
      <c r="Y57" s="103"/>
      <c r="Z57" s="103"/>
      <c r="AA57" s="103">
        <v>1</v>
      </c>
      <c r="AB57" s="103"/>
      <c r="AC57" s="103"/>
      <c r="AD57" s="103"/>
      <c r="AE57" s="103"/>
      <c r="AF57" s="103"/>
      <c r="AG57" s="103"/>
      <c r="AH57" s="73"/>
      <c r="AI57" s="73"/>
      <c r="AJ57" s="73"/>
      <c r="AK57" s="73"/>
      <c r="AL57" s="73"/>
      <c r="AM57" s="73">
        <v>1</v>
      </c>
      <c r="AN57" s="73"/>
      <c r="AO57" s="73"/>
      <c r="AP57" s="73"/>
      <c r="AQ57" s="73"/>
      <c r="AR57" s="73"/>
      <c r="AS57" s="73"/>
      <c r="AT57" s="73">
        <v>1</v>
      </c>
      <c r="AU57" s="73"/>
      <c r="AV57" s="73"/>
      <c r="AW57" s="73"/>
      <c r="AX57" s="73"/>
      <c r="AY57" s="73"/>
      <c r="AZ57" s="73"/>
      <c r="BA57" s="68"/>
      <c r="BB57" s="69"/>
      <c r="BC57" s="67"/>
      <c r="BD57" s="67"/>
      <c r="BE57" s="67"/>
      <c r="BF57" s="67"/>
      <c r="BG57" s="67"/>
      <c r="BH57" s="67"/>
      <c r="BI57" s="67"/>
      <c r="BJ57" s="67">
        <v>1</v>
      </c>
      <c r="BK57" s="67"/>
      <c r="BL57" s="67"/>
    </row>
    <row r="58" spans="1:64" s="71" customFormat="1" x14ac:dyDescent="0.2">
      <c r="A58" s="44" t="s">
        <v>608</v>
      </c>
      <c r="B58" s="42" t="s">
        <v>603</v>
      </c>
      <c r="C58" s="42" t="s">
        <v>162</v>
      </c>
      <c r="D58" s="42"/>
      <c r="E58" s="43"/>
      <c r="F58" s="122"/>
      <c r="G58" s="114"/>
      <c r="H58" s="114" t="str">
        <f>IFERROR(EDATE(Tb_OACP_2016[[#This Row],[Date Échéance OACP]],-60),"n/renseigné")</f>
        <v>n/renseigné</v>
      </c>
      <c r="I58" s="42"/>
      <c r="J58" s="42"/>
      <c r="K58" s="42"/>
      <c r="L58" s="42"/>
      <c r="M58" s="150"/>
      <c r="N58" s="101"/>
      <c r="O58" s="74"/>
      <c r="P58" s="75"/>
      <c r="Q58" s="75"/>
      <c r="R58" s="75"/>
      <c r="S58" s="75"/>
      <c r="T58" s="75"/>
      <c r="U58" s="75"/>
      <c r="V58" s="75"/>
      <c r="W58" s="75"/>
      <c r="X58" s="75"/>
      <c r="Y58" s="104"/>
      <c r="Z58" s="104"/>
      <c r="AA58" s="104"/>
      <c r="AB58" s="104"/>
      <c r="AC58" s="104"/>
      <c r="AD58" s="104"/>
      <c r="AE58" s="104"/>
      <c r="AF58" s="104"/>
      <c r="AG58" s="104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83"/>
      <c r="AT58" s="75"/>
      <c r="AU58" s="75"/>
      <c r="AV58" s="75"/>
      <c r="AW58" s="75"/>
      <c r="AX58" s="75"/>
      <c r="AY58" s="75">
        <v>1</v>
      </c>
      <c r="AZ58" s="75"/>
      <c r="BA58" s="76"/>
      <c r="BB58" s="77"/>
      <c r="BC58" s="75"/>
      <c r="BD58" s="75">
        <v>1</v>
      </c>
      <c r="BE58" s="75"/>
      <c r="BF58" s="75"/>
      <c r="BG58" s="75"/>
      <c r="BH58" s="75"/>
      <c r="BI58" s="75"/>
      <c r="BJ58" s="75"/>
      <c r="BK58" s="75"/>
      <c r="BL58" s="75"/>
    </row>
    <row r="59" spans="1:64" s="71" customFormat="1" x14ac:dyDescent="0.2">
      <c r="A59" s="47" t="s">
        <v>381</v>
      </c>
      <c r="B59" s="48" t="s">
        <v>602</v>
      </c>
      <c r="C59" s="48"/>
      <c r="D59" s="48" t="s">
        <v>627</v>
      </c>
      <c r="E59" s="49"/>
      <c r="F59" s="126"/>
      <c r="G59" s="116"/>
      <c r="H59" s="116" t="str">
        <f>IFERROR(EDATE(Tb_OACP_2016[[#This Row],[Date Échéance OACP]],-60),"n/renseigné")</f>
        <v>n/renseigné</v>
      </c>
      <c r="I59" s="48"/>
      <c r="J59" s="48"/>
      <c r="K59" s="48"/>
      <c r="L59" s="48"/>
      <c r="M59" s="152"/>
      <c r="N59" s="101"/>
      <c r="O59" s="84"/>
      <c r="P59" s="85"/>
      <c r="Q59" s="85"/>
      <c r="R59" s="85"/>
      <c r="S59" s="85"/>
      <c r="T59" s="85"/>
      <c r="U59" s="85"/>
      <c r="V59" s="85"/>
      <c r="W59" s="85"/>
      <c r="X59" s="85"/>
      <c r="Y59" s="106"/>
      <c r="Z59" s="106"/>
      <c r="AA59" s="106"/>
      <c r="AB59" s="106"/>
      <c r="AC59" s="106"/>
      <c r="AD59" s="106"/>
      <c r="AE59" s="106"/>
      <c r="AF59" s="106"/>
      <c r="AG59" s="106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6"/>
      <c r="BB59" s="87"/>
      <c r="BC59" s="85"/>
      <c r="BD59" s="85"/>
      <c r="BE59" s="85"/>
      <c r="BF59" s="85"/>
      <c r="BG59" s="85"/>
      <c r="BH59" s="85"/>
      <c r="BI59" s="85"/>
      <c r="BJ59" s="85"/>
      <c r="BK59" s="85"/>
      <c r="BL59" s="85">
        <v>1</v>
      </c>
    </row>
    <row r="60" spans="1:64" s="71" customFormat="1" x14ac:dyDescent="0.2">
      <c r="A60" s="38" t="s">
        <v>381</v>
      </c>
      <c r="B60" s="39" t="s">
        <v>199</v>
      </c>
      <c r="C60" s="39" t="s">
        <v>200</v>
      </c>
      <c r="D60" s="39"/>
      <c r="E60" s="40">
        <v>29649</v>
      </c>
      <c r="F60" s="121" t="s">
        <v>204</v>
      </c>
      <c r="G60" s="113"/>
      <c r="H60" s="113" t="str">
        <f>IFERROR(EDATE(Tb_OACP_2016[[#This Row],[Date Échéance OACP]],-60),"n/renseigné")</f>
        <v>n/renseigné</v>
      </c>
      <c r="I60" s="39" t="s">
        <v>421</v>
      </c>
      <c r="J60" s="39" t="s">
        <v>387</v>
      </c>
      <c r="K60" s="39"/>
      <c r="L60" s="39" t="s">
        <v>422</v>
      </c>
      <c r="M60" s="148"/>
      <c r="N60" s="101"/>
      <c r="O60" s="72"/>
      <c r="P60" s="73"/>
      <c r="Q60" s="73"/>
      <c r="R60" s="73"/>
      <c r="S60" s="73"/>
      <c r="T60" s="73"/>
      <c r="U60" s="73"/>
      <c r="V60" s="73">
        <v>1</v>
      </c>
      <c r="W60" s="73"/>
      <c r="X60" s="73"/>
      <c r="Y60" s="103"/>
      <c r="Z60" s="103"/>
      <c r="AA60" s="103"/>
      <c r="AB60" s="103"/>
      <c r="AC60" s="103"/>
      <c r="AD60" s="103">
        <v>1</v>
      </c>
      <c r="AE60" s="103"/>
      <c r="AF60" s="103"/>
      <c r="AG60" s="10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>
        <v>1</v>
      </c>
      <c r="AY60" s="73"/>
      <c r="AZ60" s="73"/>
      <c r="BA60" s="68"/>
      <c r="BB60" s="69"/>
      <c r="BC60" s="67"/>
      <c r="BD60" s="67"/>
      <c r="BE60" s="67"/>
      <c r="BF60" s="67"/>
      <c r="BG60" s="67"/>
      <c r="BH60" s="67"/>
      <c r="BI60" s="67"/>
      <c r="BJ60" s="67"/>
      <c r="BK60" s="67"/>
      <c r="BL60" s="67"/>
    </row>
    <row r="61" spans="1:64" s="71" customFormat="1" x14ac:dyDescent="0.2">
      <c r="A61" s="35" t="s">
        <v>381</v>
      </c>
      <c r="B61" s="36" t="s">
        <v>330</v>
      </c>
      <c r="C61" s="36" t="s">
        <v>331</v>
      </c>
      <c r="D61" s="36" t="s">
        <v>626</v>
      </c>
      <c r="E61" s="37">
        <v>25633</v>
      </c>
      <c r="F61" s="120" t="s">
        <v>682</v>
      </c>
      <c r="G61" s="112">
        <v>43757</v>
      </c>
      <c r="H61" s="112">
        <f>IFERROR(EDATE(Tb_OACP_2016[[#This Row],[Date Échéance OACP]],-60),"n/renseigné")</f>
        <v>41931</v>
      </c>
      <c r="I61" s="36" t="s">
        <v>421</v>
      </c>
      <c r="J61" s="36" t="s">
        <v>387</v>
      </c>
      <c r="K61" s="36"/>
      <c r="L61" s="36" t="s">
        <v>422</v>
      </c>
      <c r="M61" s="149"/>
      <c r="N61" s="101"/>
      <c r="O61" s="66"/>
      <c r="P61" s="67"/>
      <c r="Q61" s="67"/>
      <c r="R61" s="67"/>
      <c r="S61" s="67"/>
      <c r="T61" s="67"/>
      <c r="U61" s="67"/>
      <c r="V61" s="67"/>
      <c r="W61" s="67">
        <v>1</v>
      </c>
      <c r="X61" s="67"/>
      <c r="Y61" s="102"/>
      <c r="Z61" s="102"/>
      <c r="AA61" s="102"/>
      <c r="AB61" s="102"/>
      <c r="AC61" s="102"/>
      <c r="AD61" s="102">
        <v>1</v>
      </c>
      <c r="AE61" s="102"/>
      <c r="AF61" s="102"/>
      <c r="AG61" s="102"/>
      <c r="AH61" s="67"/>
      <c r="AI61" s="67"/>
      <c r="AJ61" s="67"/>
      <c r="AK61" s="67"/>
      <c r="AL61" s="67"/>
      <c r="AM61" s="67">
        <v>1</v>
      </c>
      <c r="AN61" s="67"/>
      <c r="AO61" s="67"/>
      <c r="AP61" s="67"/>
      <c r="AQ61" s="67"/>
      <c r="AR61" s="67"/>
      <c r="AS61" s="67"/>
      <c r="AT61" s="67">
        <v>1</v>
      </c>
      <c r="AU61" s="67"/>
      <c r="AV61" s="67"/>
      <c r="AW61" s="67"/>
      <c r="AX61" s="67"/>
      <c r="AY61" s="67"/>
      <c r="AZ61" s="67"/>
      <c r="BA61" s="68"/>
      <c r="BB61" s="69"/>
      <c r="BC61" s="67"/>
      <c r="BD61" s="67"/>
      <c r="BE61" s="67"/>
      <c r="BF61" s="67"/>
      <c r="BG61" s="67">
        <v>1</v>
      </c>
      <c r="BH61" s="67"/>
      <c r="BI61" s="67"/>
      <c r="BJ61" s="67"/>
      <c r="BK61" s="67"/>
      <c r="BL61" s="67"/>
    </row>
    <row r="62" spans="1:64" s="71" customFormat="1" x14ac:dyDescent="0.2">
      <c r="A62" s="50" t="s">
        <v>382</v>
      </c>
      <c r="B62" s="51" t="s">
        <v>336</v>
      </c>
      <c r="C62" s="51" t="s">
        <v>337</v>
      </c>
      <c r="D62" s="51"/>
      <c r="E62" s="52">
        <v>27371</v>
      </c>
      <c r="F62" s="127" t="s">
        <v>688</v>
      </c>
      <c r="G62" s="117">
        <v>43708</v>
      </c>
      <c r="H62" s="117">
        <f>IFERROR(EDATE(Tb_OACP_2016[[#This Row],[Date Échéance OACP]],-60),"n/renseigné")</f>
        <v>41882</v>
      </c>
      <c r="I62" s="51"/>
      <c r="J62" s="51"/>
      <c r="K62" s="51"/>
      <c r="L62" s="51"/>
      <c r="M62" s="153"/>
      <c r="N62" s="101"/>
      <c r="O62" s="88"/>
      <c r="P62" s="89"/>
      <c r="Q62" s="89"/>
      <c r="R62" s="89"/>
      <c r="S62" s="89"/>
      <c r="T62" s="89">
        <v>1</v>
      </c>
      <c r="U62" s="89"/>
      <c r="V62" s="89"/>
      <c r="W62" s="89"/>
      <c r="X62" s="89"/>
      <c r="Y62" s="107"/>
      <c r="Z62" s="107"/>
      <c r="AA62" s="107"/>
      <c r="AB62" s="107"/>
      <c r="AC62" s="107"/>
      <c r="AD62" s="107">
        <v>1</v>
      </c>
      <c r="AE62" s="107"/>
      <c r="AF62" s="107"/>
      <c r="AG62" s="107"/>
      <c r="AH62" s="89"/>
      <c r="AI62" s="89"/>
      <c r="AJ62" s="89"/>
      <c r="AK62" s="89"/>
      <c r="AL62" s="89"/>
      <c r="AM62" s="89"/>
      <c r="AN62" s="89">
        <v>1</v>
      </c>
      <c r="AO62" s="89"/>
      <c r="AP62" s="89"/>
      <c r="AQ62" s="89"/>
      <c r="AR62" s="89"/>
      <c r="AS62" s="89">
        <v>1</v>
      </c>
      <c r="AT62" s="89"/>
      <c r="AU62" s="89"/>
      <c r="AV62" s="89"/>
      <c r="AW62" s="89"/>
      <c r="AX62" s="89"/>
      <c r="AY62" s="89"/>
      <c r="AZ62" s="89"/>
      <c r="BA62" s="90"/>
      <c r="BB62" s="91"/>
      <c r="BC62" s="92"/>
      <c r="BD62" s="92"/>
      <c r="BE62" s="92"/>
      <c r="BF62" s="92"/>
      <c r="BG62" s="92"/>
      <c r="BH62" s="92"/>
      <c r="BI62" s="92"/>
      <c r="BJ62" s="92"/>
      <c r="BK62" s="92"/>
      <c r="BL62" s="92">
        <v>1</v>
      </c>
    </row>
    <row r="63" spans="1:64" s="71" customFormat="1" x14ac:dyDescent="0.2">
      <c r="A63" s="38" t="s">
        <v>381</v>
      </c>
      <c r="B63" s="39" t="s">
        <v>574</v>
      </c>
      <c r="C63" s="39" t="s">
        <v>568</v>
      </c>
      <c r="D63" s="39" t="s">
        <v>625</v>
      </c>
      <c r="E63" s="40">
        <v>25215</v>
      </c>
      <c r="F63" s="121" t="s">
        <v>683</v>
      </c>
      <c r="G63" s="113"/>
      <c r="H63" s="113" t="str">
        <f>IFERROR(EDATE(Tb_OACP_2016[[#This Row],[Date Échéance OACP]],-60),"n/renseigné")</f>
        <v>n/renseigné</v>
      </c>
      <c r="I63" s="39" t="s">
        <v>421</v>
      </c>
      <c r="J63" s="39"/>
      <c r="K63" s="39"/>
      <c r="L63" s="39"/>
      <c r="M63" s="148"/>
      <c r="N63" s="101"/>
      <c r="O63" s="72"/>
      <c r="P63" s="73"/>
      <c r="Q63" s="73"/>
      <c r="R63" s="73"/>
      <c r="S63" s="73"/>
      <c r="T63" s="73"/>
      <c r="U63" s="73"/>
      <c r="V63" s="73"/>
      <c r="W63" s="73"/>
      <c r="X63" s="73"/>
      <c r="Y63" s="103"/>
      <c r="Z63" s="103"/>
      <c r="AA63" s="103"/>
      <c r="AB63" s="103"/>
      <c r="AC63" s="103"/>
      <c r="AD63" s="103"/>
      <c r="AE63" s="103"/>
      <c r="AF63" s="103"/>
      <c r="AG63" s="10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>
        <v>1</v>
      </c>
      <c r="AU63" s="73"/>
      <c r="AV63" s="73"/>
      <c r="AW63" s="73"/>
      <c r="AX63" s="73"/>
      <c r="AY63" s="73"/>
      <c r="AZ63" s="73"/>
      <c r="BA63" s="68"/>
      <c r="BB63" s="69"/>
      <c r="BC63" s="67"/>
      <c r="BD63" s="67"/>
      <c r="BE63" s="67"/>
      <c r="BF63" s="67"/>
      <c r="BG63" s="67">
        <v>1</v>
      </c>
      <c r="BH63" s="67"/>
      <c r="BI63" s="67"/>
      <c r="BJ63" s="67"/>
      <c r="BK63" s="67"/>
      <c r="BL63" s="67"/>
    </row>
    <row r="64" spans="1:64" s="71" customFormat="1" x14ac:dyDescent="0.2">
      <c r="A64" s="54" t="s">
        <v>382</v>
      </c>
      <c r="B64" s="53" t="s">
        <v>427</v>
      </c>
      <c r="C64" s="53" t="s">
        <v>428</v>
      </c>
      <c r="D64" s="53"/>
      <c r="E64" s="55">
        <v>28632</v>
      </c>
      <c r="F64" s="128" t="s">
        <v>687</v>
      </c>
      <c r="G64" s="118">
        <v>43724</v>
      </c>
      <c r="H64" s="118">
        <f>IFERROR(EDATE(Tb_OACP_2016[[#This Row],[Date Échéance OACP]],-60),"n/renseigné")</f>
        <v>41898</v>
      </c>
      <c r="I64" s="53" t="s">
        <v>421</v>
      </c>
      <c r="J64" s="53" t="s">
        <v>387</v>
      </c>
      <c r="K64" s="53"/>
      <c r="L64" s="53"/>
      <c r="M64" s="154"/>
      <c r="N64" s="101"/>
      <c r="O64" s="93"/>
      <c r="P64" s="92"/>
      <c r="Q64" s="92"/>
      <c r="R64" s="92"/>
      <c r="S64" s="92"/>
      <c r="T64" s="92">
        <v>1</v>
      </c>
      <c r="U64" s="92"/>
      <c r="V64" s="92"/>
      <c r="W64" s="92"/>
      <c r="X64" s="92"/>
      <c r="Y64" s="108"/>
      <c r="Z64" s="108"/>
      <c r="AA64" s="108"/>
      <c r="AB64" s="108"/>
      <c r="AC64" s="108">
        <v>1</v>
      </c>
      <c r="AD64" s="108"/>
      <c r="AE64" s="108"/>
      <c r="AF64" s="108"/>
      <c r="AG64" s="108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>
        <v>1</v>
      </c>
      <c r="AS64" s="92"/>
      <c r="AT64" s="92"/>
      <c r="AU64" s="92"/>
      <c r="AV64" s="92"/>
      <c r="AW64" s="92"/>
      <c r="AX64" s="92"/>
      <c r="AY64" s="92"/>
      <c r="AZ64" s="92"/>
      <c r="BA64" s="90"/>
      <c r="BB64" s="91"/>
      <c r="BC64" s="92"/>
      <c r="BD64" s="92"/>
      <c r="BE64" s="92"/>
      <c r="BF64" s="92"/>
      <c r="BG64" s="92"/>
      <c r="BH64" s="92"/>
      <c r="BI64" s="92"/>
      <c r="BJ64" s="92">
        <v>1</v>
      </c>
      <c r="BK64" s="92"/>
      <c r="BL64" s="92"/>
    </row>
    <row r="65" spans="1:64" s="80" customFormat="1" x14ac:dyDescent="0.2">
      <c r="A65" s="35" t="s">
        <v>381</v>
      </c>
      <c r="B65" s="36" t="s">
        <v>684</v>
      </c>
      <c r="C65" s="36" t="s">
        <v>685</v>
      </c>
      <c r="D65" s="36" t="s">
        <v>625</v>
      </c>
      <c r="E65" s="37">
        <v>34845</v>
      </c>
      <c r="F65" s="120" t="s">
        <v>686</v>
      </c>
      <c r="G65" s="112"/>
      <c r="H65" s="112" t="str">
        <f>IFERROR(EDATE(Tb_OACP_2016[[#This Row],[Date Échéance OACP]],-60),"n/renseigné")</f>
        <v>n/renseigné</v>
      </c>
      <c r="I65" s="36" t="s">
        <v>421</v>
      </c>
      <c r="J65" s="36"/>
      <c r="K65" s="36"/>
      <c r="L65" s="36"/>
      <c r="M65" s="149"/>
      <c r="N65" s="101"/>
      <c r="O65" s="66"/>
      <c r="P65" s="67"/>
      <c r="Q65" s="67"/>
      <c r="R65" s="67"/>
      <c r="S65" s="67"/>
      <c r="T65" s="67"/>
      <c r="U65" s="67"/>
      <c r="V65" s="67"/>
      <c r="W65" s="67"/>
      <c r="X65" s="67"/>
      <c r="Y65" s="102"/>
      <c r="Z65" s="102"/>
      <c r="AA65" s="102"/>
      <c r="AB65" s="102"/>
      <c r="AC65" s="102"/>
      <c r="AD65" s="102"/>
      <c r="AE65" s="102"/>
      <c r="AF65" s="102"/>
      <c r="AG65" s="102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8"/>
      <c r="BB65" s="69"/>
      <c r="BC65" s="67"/>
      <c r="BD65" s="67"/>
      <c r="BE65" s="67"/>
      <c r="BF65" s="67"/>
      <c r="BG65" s="67"/>
      <c r="BH65" s="67"/>
      <c r="BI65" s="67"/>
      <c r="BJ65" s="67"/>
      <c r="BK65" s="67"/>
      <c r="BL65" s="67"/>
    </row>
    <row r="66" spans="1:64" s="71" customFormat="1" x14ac:dyDescent="0.2">
      <c r="A66" s="44" t="s">
        <v>608</v>
      </c>
      <c r="B66" s="42" t="s">
        <v>368</v>
      </c>
      <c r="C66" s="42" t="s">
        <v>59</v>
      </c>
      <c r="D66" s="42"/>
      <c r="E66" s="43">
        <v>20526</v>
      </c>
      <c r="F66" s="122" t="s">
        <v>371</v>
      </c>
      <c r="G66" s="114"/>
      <c r="H66" s="114" t="str">
        <f>IFERROR(EDATE(Tb_OACP_2016[[#This Row],[Date Échéance OACP]],-60),"n/renseigné")</f>
        <v>n/renseigné</v>
      </c>
      <c r="I66" s="42"/>
      <c r="J66" s="42"/>
      <c r="K66" s="42"/>
      <c r="L66" s="42"/>
      <c r="M66" s="150"/>
      <c r="N66" s="101"/>
      <c r="O66" s="74"/>
      <c r="P66" s="75"/>
      <c r="Q66" s="75"/>
      <c r="R66" s="75"/>
      <c r="S66" s="75"/>
      <c r="T66" s="75"/>
      <c r="U66" s="75"/>
      <c r="V66" s="75">
        <v>1</v>
      </c>
      <c r="W66" s="75"/>
      <c r="X66" s="75"/>
      <c r="Y66" s="104"/>
      <c r="Z66" s="104"/>
      <c r="AA66" s="104"/>
      <c r="AB66" s="104"/>
      <c r="AC66" s="104"/>
      <c r="AD66" s="104"/>
      <c r="AE66" s="104">
        <v>1</v>
      </c>
      <c r="AF66" s="104"/>
      <c r="AG66" s="104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>
        <v>1</v>
      </c>
      <c r="AZ66" s="75"/>
      <c r="BA66" s="76"/>
      <c r="BB66" s="77"/>
      <c r="BC66" s="75"/>
      <c r="BD66" s="75">
        <v>1</v>
      </c>
      <c r="BE66" s="75"/>
      <c r="BF66" s="75"/>
      <c r="BG66" s="75"/>
      <c r="BH66" s="75"/>
      <c r="BI66" s="75"/>
      <c r="BJ66" s="75"/>
      <c r="BK66" s="75"/>
      <c r="BL66" s="75"/>
    </row>
    <row r="67" spans="1:64" s="71" customFormat="1" x14ac:dyDescent="0.2">
      <c r="A67" s="44" t="s">
        <v>608</v>
      </c>
      <c r="B67" s="45" t="s">
        <v>372</v>
      </c>
      <c r="C67" s="45" t="s">
        <v>72</v>
      </c>
      <c r="D67" s="45"/>
      <c r="E67" s="46">
        <v>21185</v>
      </c>
      <c r="F67" s="123" t="s">
        <v>374</v>
      </c>
      <c r="G67" s="115"/>
      <c r="H67" s="115" t="str">
        <f>IFERROR(EDATE(Tb_OACP_2016[[#This Row],[Date Échéance OACP]],-60),"n/renseigné")</f>
        <v>n/renseigné</v>
      </c>
      <c r="I67" s="45"/>
      <c r="J67" s="45"/>
      <c r="K67" s="45"/>
      <c r="L67" s="45"/>
      <c r="M67" s="151"/>
      <c r="N67" s="101"/>
      <c r="O67" s="78"/>
      <c r="P67" s="79"/>
      <c r="Q67" s="79"/>
      <c r="R67" s="79"/>
      <c r="S67" s="79"/>
      <c r="T67" s="79"/>
      <c r="U67" s="79"/>
      <c r="V67" s="79">
        <v>1</v>
      </c>
      <c r="W67" s="79"/>
      <c r="X67" s="79"/>
      <c r="Y67" s="105"/>
      <c r="Z67" s="105"/>
      <c r="AA67" s="105"/>
      <c r="AB67" s="105"/>
      <c r="AC67" s="105">
        <v>1</v>
      </c>
      <c r="AD67" s="105"/>
      <c r="AE67" s="105"/>
      <c r="AF67" s="105"/>
      <c r="AG67" s="105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>
        <v>1</v>
      </c>
      <c r="AZ67" s="79"/>
      <c r="BA67" s="76"/>
      <c r="BB67" s="77"/>
      <c r="BC67" s="75"/>
      <c r="BD67" s="75">
        <v>1</v>
      </c>
      <c r="BE67" s="75"/>
      <c r="BF67" s="75"/>
      <c r="BG67" s="75"/>
      <c r="BH67" s="75"/>
      <c r="BI67" s="75"/>
      <c r="BJ67" s="75"/>
      <c r="BK67" s="75"/>
      <c r="BL67" s="75"/>
    </row>
    <row r="68" spans="1:64" s="71" customFormat="1" x14ac:dyDescent="0.2">
      <c r="A68" s="38" t="s">
        <v>381</v>
      </c>
      <c r="B68" s="39" t="s">
        <v>575</v>
      </c>
      <c r="C68" s="39" t="s">
        <v>561</v>
      </c>
      <c r="D68" s="39" t="s">
        <v>625</v>
      </c>
      <c r="E68" s="40">
        <v>28404</v>
      </c>
      <c r="F68" s="121" t="s">
        <v>689</v>
      </c>
      <c r="G68" s="113">
        <v>43708</v>
      </c>
      <c r="H68" s="113">
        <f>IFERROR(EDATE(Tb_OACP_2016[[#This Row],[Date Échéance OACP]],-60),"n/renseigné")</f>
        <v>41882</v>
      </c>
      <c r="I68" s="39" t="s">
        <v>421</v>
      </c>
      <c r="J68" s="39"/>
      <c r="K68" s="39"/>
      <c r="L68" s="39"/>
      <c r="M68" s="148"/>
      <c r="N68" s="101"/>
      <c r="O68" s="72"/>
      <c r="P68" s="73"/>
      <c r="Q68" s="73"/>
      <c r="R68" s="73"/>
      <c r="S68" s="73"/>
      <c r="T68" s="73"/>
      <c r="U68" s="73"/>
      <c r="V68" s="73"/>
      <c r="W68" s="73"/>
      <c r="X68" s="73"/>
      <c r="Y68" s="103"/>
      <c r="Z68" s="103"/>
      <c r="AA68" s="103">
        <v>1</v>
      </c>
      <c r="AB68" s="103"/>
      <c r="AC68" s="103"/>
      <c r="AD68" s="103"/>
      <c r="AE68" s="103"/>
      <c r="AF68" s="103"/>
      <c r="AG68" s="103"/>
      <c r="AH68" s="73"/>
      <c r="AI68" s="73"/>
      <c r="AJ68" s="73">
        <v>1</v>
      </c>
      <c r="AK68" s="73">
        <v>1</v>
      </c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>
        <v>1</v>
      </c>
      <c r="AY68" s="73"/>
      <c r="AZ68" s="73"/>
      <c r="BA68" s="68"/>
      <c r="BB68" s="69"/>
      <c r="BC68" s="67"/>
      <c r="BD68" s="67"/>
      <c r="BE68" s="67"/>
      <c r="BF68" s="67"/>
      <c r="BG68" s="67">
        <v>1</v>
      </c>
      <c r="BH68" s="67"/>
      <c r="BI68" s="67"/>
      <c r="BJ68" s="67"/>
      <c r="BK68" s="67"/>
      <c r="BL68" s="67"/>
    </row>
    <row r="69" spans="1:64" s="80" customFormat="1" x14ac:dyDescent="0.2">
      <c r="A69" s="35" t="s">
        <v>381</v>
      </c>
      <c r="B69" s="36" t="s">
        <v>214</v>
      </c>
      <c r="C69" s="36" t="s">
        <v>698</v>
      </c>
      <c r="D69" s="36" t="s">
        <v>625</v>
      </c>
      <c r="E69" s="37">
        <v>30377</v>
      </c>
      <c r="F69" s="120" t="s">
        <v>699</v>
      </c>
      <c r="G69" s="112"/>
      <c r="H69" s="112" t="str">
        <f>IFERROR(EDATE(Tb_OACP_2016[[#This Row],[Date Échéance OACP]],-60),"n/renseigné")</f>
        <v>n/renseigné</v>
      </c>
      <c r="I69" s="36"/>
      <c r="J69" s="36"/>
      <c r="K69" s="36"/>
      <c r="L69" s="36"/>
      <c r="M69" s="149"/>
      <c r="N69" s="101"/>
      <c r="O69" s="66"/>
      <c r="P69" s="67"/>
      <c r="Q69" s="67"/>
      <c r="R69" s="67"/>
      <c r="S69" s="67"/>
      <c r="T69" s="67"/>
      <c r="U69" s="67"/>
      <c r="V69" s="67"/>
      <c r="W69" s="67"/>
      <c r="X69" s="67"/>
      <c r="Y69" s="102"/>
      <c r="Z69" s="102"/>
      <c r="AA69" s="102"/>
      <c r="AB69" s="102"/>
      <c r="AC69" s="102"/>
      <c r="AD69" s="102"/>
      <c r="AE69" s="102"/>
      <c r="AF69" s="102"/>
      <c r="AG69" s="102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8"/>
      <c r="BB69" s="69"/>
      <c r="BC69" s="67"/>
      <c r="BD69" s="67"/>
      <c r="BE69" s="67"/>
      <c r="BF69" s="67"/>
      <c r="BG69" s="67"/>
      <c r="BH69" s="67"/>
      <c r="BI69" s="67"/>
      <c r="BJ69" s="67"/>
      <c r="BK69" s="67"/>
      <c r="BL69" s="67"/>
    </row>
    <row r="70" spans="1:64" s="71" customFormat="1" x14ac:dyDescent="0.2">
      <c r="A70" s="35" t="s">
        <v>381</v>
      </c>
      <c r="B70" s="36" t="s">
        <v>214</v>
      </c>
      <c r="C70" s="36" t="s">
        <v>215</v>
      </c>
      <c r="D70" s="36" t="s">
        <v>625</v>
      </c>
      <c r="E70" s="37">
        <v>19449</v>
      </c>
      <c r="F70" s="120" t="s">
        <v>690</v>
      </c>
      <c r="G70" s="112">
        <v>43708</v>
      </c>
      <c r="H70" s="112">
        <f>IFERROR(EDATE(Tb_OACP_2016[[#This Row],[Date Échéance OACP]],-60),"n/renseigné")</f>
        <v>41882</v>
      </c>
      <c r="I70" s="36" t="s">
        <v>421</v>
      </c>
      <c r="J70" s="36" t="s">
        <v>422</v>
      </c>
      <c r="K70" s="36"/>
      <c r="L70" s="36" t="s">
        <v>422</v>
      </c>
      <c r="M70" s="149"/>
      <c r="N70" s="101"/>
      <c r="O70" s="66"/>
      <c r="P70" s="67"/>
      <c r="Q70" s="67"/>
      <c r="R70" s="67"/>
      <c r="S70" s="67">
        <v>1</v>
      </c>
      <c r="T70" s="67"/>
      <c r="U70" s="67"/>
      <c r="V70" s="67"/>
      <c r="W70" s="67"/>
      <c r="X70" s="67"/>
      <c r="Y70" s="102"/>
      <c r="Z70" s="102">
        <v>1</v>
      </c>
      <c r="AA70" s="102"/>
      <c r="AB70" s="102"/>
      <c r="AC70" s="102"/>
      <c r="AD70" s="102"/>
      <c r="AE70" s="102"/>
      <c r="AF70" s="102"/>
      <c r="AG70" s="102"/>
      <c r="AH70" s="67"/>
      <c r="AI70" s="67"/>
      <c r="AJ70" s="67"/>
      <c r="AK70" s="67"/>
      <c r="AL70" s="67"/>
      <c r="AM70" s="67"/>
      <c r="AN70" s="67">
        <v>1</v>
      </c>
      <c r="AO70" s="67"/>
      <c r="AP70" s="67"/>
      <c r="AQ70" s="67">
        <v>1</v>
      </c>
      <c r="AR70" s="67"/>
      <c r="AS70" s="67"/>
      <c r="AT70" s="67"/>
      <c r="AU70" s="67"/>
      <c r="AV70" s="67"/>
      <c r="AW70" s="67"/>
      <c r="AX70" s="67"/>
      <c r="AY70" s="67"/>
      <c r="AZ70" s="67"/>
      <c r="BA70" s="68"/>
      <c r="BB70" s="69"/>
      <c r="BC70" s="67"/>
      <c r="BD70" s="67"/>
      <c r="BE70" s="67"/>
      <c r="BF70" s="67"/>
      <c r="BG70" s="67"/>
      <c r="BH70" s="67">
        <v>1</v>
      </c>
      <c r="BI70" s="67"/>
      <c r="BJ70" s="67"/>
      <c r="BK70" s="67"/>
      <c r="BL70" s="67"/>
    </row>
    <row r="71" spans="1:64" s="71" customFormat="1" x14ac:dyDescent="0.2">
      <c r="A71" s="35" t="s">
        <v>381</v>
      </c>
      <c r="B71" s="36" t="s">
        <v>587</v>
      </c>
      <c r="C71" s="36" t="s">
        <v>588</v>
      </c>
      <c r="D71" s="36" t="s">
        <v>627</v>
      </c>
      <c r="E71" s="37"/>
      <c r="F71" s="120"/>
      <c r="G71" s="112"/>
      <c r="H71" s="112" t="str">
        <f>IFERROR(EDATE(Tb_OACP_2016[[#This Row],[Date Échéance OACP]],-60),"n/renseigné")</f>
        <v>n/renseigné</v>
      </c>
      <c r="I71" s="36"/>
      <c r="J71" s="36"/>
      <c r="K71" s="36"/>
      <c r="L71" s="36"/>
      <c r="M71" s="149"/>
      <c r="N71" s="101"/>
      <c r="O71" s="66"/>
      <c r="P71" s="67"/>
      <c r="Q71" s="67"/>
      <c r="R71" s="67"/>
      <c r="S71" s="67"/>
      <c r="T71" s="67"/>
      <c r="U71" s="67"/>
      <c r="V71" s="67"/>
      <c r="W71" s="67"/>
      <c r="X71" s="67"/>
      <c r="Y71" s="102"/>
      <c r="Z71" s="102"/>
      <c r="AA71" s="102"/>
      <c r="AB71" s="102"/>
      <c r="AC71" s="102"/>
      <c r="AD71" s="102"/>
      <c r="AE71" s="102"/>
      <c r="AF71" s="102"/>
      <c r="AG71" s="102"/>
      <c r="AH71" s="67"/>
      <c r="AI71" s="67"/>
      <c r="AJ71" s="67"/>
      <c r="AK71" s="67"/>
      <c r="AL71" s="67"/>
      <c r="AM71" s="67">
        <v>1</v>
      </c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>
        <v>1</v>
      </c>
      <c r="BA71" s="68"/>
      <c r="BB71" s="69"/>
      <c r="BC71" s="67"/>
      <c r="BD71" s="67">
        <v>1</v>
      </c>
      <c r="BE71" s="67"/>
      <c r="BF71" s="67"/>
      <c r="BG71" s="67"/>
      <c r="BH71" s="67"/>
      <c r="BI71" s="67"/>
      <c r="BJ71" s="67"/>
      <c r="BK71" s="67"/>
      <c r="BL71" s="67"/>
    </row>
    <row r="72" spans="1:64" s="71" customFormat="1" x14ac:dyDescent="0.2">
      <c r="A72" s="38" t="s">
        <v>381</v>
      </c>
      <c r="B72" s="39" t="s">
        <v>218</v>
      </c>
      <c r="C72" s="39" t="s">
        <v>219</v>
      </c>
      <c r="D72" s="39" t="s">
        <v>625</v>
      </c>
      <c r="E72" s="40">
        <v>21284</v>
      </c>
      <c r="F72" s="121" t="s">
        <v>691</v>
      </c>
      <c r="G72" s="113">
        <v>43876</v>
      </c>
      <c r="H72" s="113">
        <f>IFERROR(EDATE(Tb_OACP_2016[[#This Row],[Date Échéance OACP]],-60),"n/renseigné")</f>
        <v>42050</v>
      </c>
      <c r="I72" s="39" t="s">
        <v>421</v>
      </c>
      <c r="J72" s="39"/>
      <c r="K72" s="39"/>
      <c r="L72" s="39"/>
      <c r="M72" s="148"/>
      <c r="N72" s="101"/>
      <c r="O72" s="72"/>
      <c r="P72" s="73"/>
      <c r="Q72" s="73"/>
      <c r="R72" s="73"/>
      <c r="S72" s="73">
        <v>1</v>
      </c>
      <c r="T72" s="73"/>
      <c r="U72" s="73"/>
      <c r="V72" s="73"/>
      <c r="W72" s="73"/>
      <c r="X72" s="73"/>
      <c r="Y72" s="103"/>
      <c r="Z72" s="103"/>
      <c r="AA72" s="103">
        <v>1</v>
      </c>
      <c r="AB72" s="103"/>
      <c r="AC72" s="103"/>
      <c r="AD72" s="103"/>
      <c r="AE72" s="103"/>
      <c r="AF72" s="103"/>
      <c r="AG72" s="103"/>
      <c r="AH72" s="73"/>
      <c r="AI72" s="73">
        <v>1</v>
      </c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>
        <v>1</v>
      </c>
      <c r="AU72" s="73"/>
      <c r="AV72" s="73"/>
      <c r="AW72" s="73"/>
      <c r="AX72" s="73"/>
      <c r="AY72" s="73"/>
      <c r="AZ72" s="73"/>
      <c r="BA72" s="68"/>
      <c r="BB72" s="69"/>
      <c r="BC72" s="67"/>
      <c r="BD72" s="67"/>
      <c r="BE72" s="67">
        <v>1</v>
      </c>
      <c r="BF72" s="67"/>
      <c r="BG72" s="67"/>
      <c r="BH72" s="67"/>
      <c r="BI72" s="67"/>
      <c r="BJ72" s="67"/>
      <c r="BK72" s="67"/>
      <c r="BL72" s="67"/>
    </row>
    <row r="73" spans="1:64" s="71" customFormat="1" x14ac:dyDescent="0.2">
      <c r="A73" s="35" t="s">
        <v>381</v>
      </c>
      <c r="B73" s="36" t="s">
        <v>224</v>
      </c>
      <c r="C73" s="36" t="s">
        <v>225</v>
      </c>
      <c r="D73" s="36" t="s">
        <v>625</v>
      </c>
      <c r="E73" s="37">
        <v>21311</v>
      </c>
      <c r="F73" s="120" t="s">
        <v>696</v>
      </c>
      <c r="G73" s="112">
        <v>43708</v>
      </c>
      <c r="H73" s="112">
        <f>IFERROR(EDATE(Tb_OACP_2016[[#This Row],[Date Échéance OACP]],-60),"n/renseigné")</f>
        <v>41882</v>
      </c>
      <c r="I73" s="36" t="s">
        <v>421</v>
      </c>
      <c r="J73" s="36" t="s">
        <v>422</v>
      </c>
      <c r="K73" s="36"/>
      <c r="L73" s="36" t="s">
        <v>422</v>
      </c>
      <c r="M73" s="149"/>
      <c r="N73" s="101"/>
      <c r="O73" s="66"/>
      <c r="P73" s="67"/>
      <c r="Q73" s="67"/>
      <c r="R73" s="67"/>
      <c r="S73" s="67">
        <v>1</v>
      </c>
      <c r="T73" s="67"/>
      <c r="U73" s="67"/>
      <c r="V73" s="67"/>
      <c r="W73" s="67"/>
      <c r="X73" s="67"/>
      <c r="Y73" s="102"/>
      <c r="Z73" s="102">
        <v>1</v>
      </c>
      <c r="AA73" s="102"/>
      <c r="AB73" s="102"/>
      <c r="AC73" s="102"/>
      <c r="AD73" s="102"/>
      <c r="AE73" s="102"/>
      <c r="AF73" s="102"/>
      <c r="AG73" s="102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>
        <v>1</v>
      </c>
      <c r="AU73" s="67"/>
      <c r="AV73" s="67"/>
      <c r="AW73" s="67"/>
      <c r="AX73" s="67"/>
      <c r="AY73" s="67"/>
      <c r="AZ73" s="67"/>
      <c r="BA73" s="68"/>
      <c r="BB73" s="69"/>
      <c r="BC73" s="67"/>
      <c r="BD73" s="67"/>
      <c r="BE73" s="67"/>
      <c r="BF73" s="67"/>
      <c r="BG73" s="67"/>
      <c r="BH73" s="67">
        <v>1</v>
      </c>
      <c r="BI73" s="67"/>
      <c r="BJ73" s="67"/>
      <c r="BK73" s="67"/>
      <c r="BL73" s="67"/>
    </row>
    <row r="74" spans="1:64" s="80" customFormat="1" x14ac:dyDescent="0.2">
      <c r="A74" s="35" t="s">
        <v>381</v>
      </c>
      <c r="B74" s="36" t="s">
        <v>224</v>
      </c>
      <c r="C74" s="36" t="s">
        <v>441</v>
      </c>
      <c r="D74" s="36" t="s">
        <v>629</v>
      </c>
      <c r="E74" s="37">
        <v>24311</v>
      </c>
      <c r="F74" s="120" t="s">
        <v>692</v>
      </c>
      <c r="G74" s="112"/>
      <c r="H74" s="112" t="str">
        <f>IFERROR(EDATE(Tb_OACP_2016[[#This Row],[Date Échéance OACP]],-60),"n/renseigné")</f>
        <v>n/renseigné</v>
      </c>
      <c r="I74" s="36" t="s">
        <v>666</v>
      </c>
      <c r="J74" s="36"/>
      <c r="K74" s="36"/>
      <c r="L74" s="36"/>
      <c r="M74" s="149"/>
      <c r="N74" s="101"/>
      <c r="O74" s="66"/>
      <c r="P74" s="67"/>
      <c r="Q74" s="67"/>
      <c r="R74" s="67"/>
      <c r="S74" s="67"/>
      <c r="T74" s="67"/>
      <c r="U74" s="67"/>
      <c r="V74" s="67"/>
      <c r="W74" s="67"/>
      <c r="X74" s="67"/>
      <c r="Y74" s="102"/>
      <c r="Z74" s="102"/>
      <c r="AA74" s="102"/>
      <c r="AB74" s="102"/>
      <c r="AC74" s="102"/>
      <c r="AD74" s="102"/>
      <c r="AE74" s="102"/>
      <c r="AF74" s="102"/>
      <c r="AG74" s="102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8"/>
      <c r="BB74" s="69"/>
      <c r="BC74" s="67"/>
      <c r="BD74" s="67"/>
      <c r="BE74" s="67"/>
      <c r="BF74" s="67"/>
      <c r="BG74" s="67"/>
      <c r="BH74" s="67"/>
      <c r="BI74" s="67"/>
      <c r="BJ74" s="67"/>
      <c r="BK74" s="67"/>
      <c r="BL74" s="67"/>
    </row>
    <row r="75" spans="1:64" s="71" customFormat="1" x14ac:dyDescent="0.2">
      <c r="A75" s="38" t="s">
        <v>381</v>
      </c>
      <c r="B75" s="39" t="s">
        <v>576</v>
      </c>
      <c r="C75" s="39" t="s">
        <v>567</v>
      </c>
      <c r="D75" s="39" t="s">
        <v>629</v>
      </c>
      <c r="E75" s="40">
        <v>29815</v>
      </c>
      <c r="F75" s="121" t="s">
        <v>693</v>
      </c>
      <c r="G75" s="113">
        <v>43708</v>
      </c>
      <c r="H75" s="113">
        <f>IFERROR(EDATE(Tb_OACP_2016[[#This Row],[Date Échéance OACP]],-60),"n/renseigné")</f>
        <v>41882</v>
      </c>
      <c r="I75" s="39" t="s">
        <v>421</v>
      </c>
      <c r="J75" s="39"/>
      <c r="K75" s="39"/>
      <c r="L75" s="39" t="s">
        <v>387</v>
      </c>
      <c r="M75" s="148">
        <v>43774</v>
      </c>
      <c r="N75" s="101"/>
      <c r="O75" s="72">
        <v>5</v>
      </c>
      <c r="P75" s="73"/>
      <c r="Q75" s="73"/>
      <c r="R75" s="73"/>
      <c r="S75" s="73"/>
      <c r="T75" s="73"/>
      <c r="U75" s="73"/>
      <c r="V75" s="73"/>
      <c r="W75" s="73"/>
      <c r="X75" s="73"/>
      <c r="Y75" s="103"/>
      <c r="Z75" s="103"/>
      <c r="AA75" s="103"/>
      <c r="AB75" s="103"/>
      <c r="AC75" s="103"/>
      <c r="AD75" s="103"/>
      <c r="AE75" s="103"/>
      <c r="AF75" s="103"/>
      <c r="AG75" s="10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68"/>
      <c r="BB75" s="69"/>
      <c r="BC75" s="67"/>
      <c r="BD75" s="67"/>
      <c r="BE75" s="67"/>
      <c r="BF75" s="67"/>
      <c r="BG75" s="67"/>
      <c r="BH75" s="67"/>
      <c r="BI75" s="67"/>
      <c r="BJ75" s="67"/>
      <c r="BK75" s="67"/>
      <c r="BL75" s="67"/>
    </row>
    <row r="76" spans="1:64" s="71" customFormat="1" x14ac:dyDescent="0.2">
      <c r="A76" s="35" t="s">
        <v>381</v>
      </c>
      <c r="B76" s="36" t="s">
        <v>577</v>
      </c>
      <c r="C76" s="36" t="s">
        <v>72</v>
      </c>
      <c r="D76" s="36" t="s">
        <v>625</v>
      </c>
      <c r="E76" s="37">
        <v>20234</v>
      </c>
      <c r="F76" s="120" t="s">
        <v>694</v>
      </c>
      <c r="G76" s="112"/>
      <c r="H76" s="112" t="str">
        <f>IFERROR(EDATE(Tb_OACP_2016[[#This Row],[Date Échéance OACP]],-60),"n/renseigné")</f>
        <v>n/renseigné</v>
      </c>
      <c r="I76" s="36" t="s">
        <v>421</v>
      </c>
      <c r="J76" s="36"/>
      <c r="K76" s="36"/>
      <c r="L76" s="36"/>
      <c r="M76" s="149"/>
      <c r="N76" s="101"/>
      <c r="O76" s="66"/>
      <c r="P76" s="67"/>
      <c r="Q76" s="67"/>
      <c r="R76" s="67"/>
      <c r="S76" s="67"/>
      <c r="T76" s="67"/>
      <c r="U76" s="67"/>
      <c r="V76" s="67"/>
      <c r="W76" s="67"/>
      <c r="X76" s="67"/>
      <c r="Y76" s="102"/>
      <c r="Z76" s="102"/>
      <c r="AA76" s="102"/>
      <c r="AB76" s="102"/>
      <c r="AC76" s="102"/>
      <c r="AD76" s="102"/>
      <c r="AE76" s="102">
        <v>1</v>
      </c>
      <c r="AF76" s="102"/>
      <c r="AG76" s="102"/>
      <c r="AH76" s="67"/>
      <c r="AI76" s="67"/>
      <c r="AJ76" s="67"/>
      <c r="AK76" s="67">
        <v>1</v>
      </c>
      <c r="AL76" s="67"/>
      <c r="AM76" s="67"/>
      <c r="AN76" s="67"/>
      <c r="AO76" s="67"/>
      <c r="AP76" s="67"/>
      <c r="AQ76" s="67"/>
      <c r="AR76" s="67"/>
      <c r="AS76" s="67"/>
      <c r="AT76" s="67">
        <v>1</v>
      </c>
      <c r="AU76" s="67"/>
      <c r="AV76" s="67"/>
      <c r="AW76" s="67"/>
      <c r="AX76" s="67"/>
      <c r="AY76" s="67"/>
      <c r="AZ76" s="67"/>
      <c r="BA76" s="68"/>
      <c r="BB76" s="69"/>
      <c r="BC76" s="67"/>
      <c r="BD76" s="67"/>
      <c r="BE76" s="67"/>
      <c r="BF76" s="67"/>
      <c r="BG76" s="67"/>
      <c r="BH76" s="67">
        <v>1</v>
      </c>
      <c r="BI76" s="67"/>
      <c r="BJ76" s="67"/>
      <c r="BK76" s="67"/>
      <c r="BL76" s="67"/>
    </row>
    <row r="77" spans="1:64" s="71" customFormat="1" x14ac:dyDescent="0.2">
      <c r="A77" s="54" t="s">
        <v>382</v>
      </c>
      <c r="B77" s="53" t="s">
        <v>253</v>
      </c>
      <c r="C77" s="53" t="s">
        <v>254</v>
      </c>
      <c r="D77" s="53"/>
      <c r="E77" s="55">
        <v>27928</v>
      </c>
      <c r="F77" s="128" t="s">
        <v>695</v>
      </c>
      <c r="G77" s="118">
        <v>43708</v>
      </c>
      <c r="H77" s="118">
        <f>IFERROR(EDATE(Tb_OACP_2016[[#This Row],[Date Échéance OACP]],-60),"n/renseigné")</f>
        <v>41882</v>
      </c>
      <c r="I77" s="53"/>
      <c r="J77" s="53"/>
      <c r="K77" s="53"/>
      <c r="L77" s="53"/>
      <c r="M77" s="154"/>
      <c r="N77" s="101"/>
      <c r="O77" s="93"/>
      <c r="P77" s="92"/>
      <c r="Q77" s="92"/>
      <c r="R77" s="92"/>
      <c r="S77" s="92"/>
      <c r="T77" s="92"/>
      <c r="U77" s="92"/>
      <c r="V77" s="92">
        <v>1</v>
      </c>
      <c r="W77" s="92"/>
      <c r="X77" s="92"/>
      <c r="Y77" s="108"/>
      <c r="Z77" s="108"/>
      <c r="AA77" s="108"/>
      <c r="AB77" s="108"/>
      <c r="AC77" s="108"/>
      <c r="AD77" s="108"/>
      <c r="AE77" s="108">
        <v>1</v>
      </c>
      <c r="AF77" s="108"/>
      <c r="AG77" s="108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>
        <v>1</v>
      </c>
      <c r="AV77" s="92"/>
      <c r="AW77" s="92"/>
      <c r="AX77" s="92"/>
      <c r="AY77" s="92"/>
      <c r="AZ77" s="92"/>
      <c r="BA77" s="90"/>
      <c r="BB77" s="91"/>
      <c r="BC77" s="92"/>
      <c r="BD77" s="92"/>
      <c r="BE77" s="92"/>
      <c r="BF77" s="92"/>
      <c r="BG77" s="92"/>
      <c r="BH77" s="92"/>
      <c r="BI77" s="92"/>
      <c r="BJ77" s="92">
        <v>1</v>
      </c>
      <c r="BK77" s="92"/>
      <c r="BL77" s="92"/>
    </row>
    <row r="78" spans="1:64" s="71" customFormat="1" x14ac:dyDescent="0.2">
      <c r="A78" s="38" t="s">
        <v>381</v>
      </c>
      <c r="B78" s="39" t="s">
        <v>468</v>
      </c>
      <c r="C78" s="39" t="s">
        <v>469</v>
      </c>
      <c r="D78" s="39" t="s">
        <v>625</v>
      </c>
      <c r="E78" s="40">
        <v>33131</v>
      </c>
      <c r="F78" s="121" t="s">
        <v>697</v>
      </c>
      <c r="G78" s="113">
        <v>43898</v>
      </c>
      <c r="H78" s="113">
        <f>IFERROR(EDATE(Tb_OACP_2016[[#This Row],[Date Échéance OACP]],-60),"n/renseigné")</f>
        <v>42071</v>
      </c>
      <c r="I78" s="39" t="s">
        <v>666</v>
      </c>
      <c r="J78" s="39"/>
      <c r="K78" s="39"/>
      <c r="L78" s="39"/>
      <c r="M78" s="148"/>
      <c r="N78" s="101"/>
      <c r="O78" s="72"/>
      <c r="P78" s="73"/>
      <c r="Q78" s="73"/>
      <c r="R78" s="73"/>
      <c r="S78" s="73"/>
      <c r="T78" s="73"/>
      <c r="U78" s="73"/>
      <c r="V78" s="73"/>
      <c r="W78" s="73"/>
      <c r="X78" s="73">
        <v>1</v>
      </c>
      <c r="Y78" s="103"/>
      <c r="Z78" s="103"/>
      <c r="AA78" s="103"/>
      <c r="AB78" s="103"/>
      <c r="AC78" s="103">
        <v>1</v>
      </c>
      <c r="AD78" s="103"/>
      <c r="AE78" s="103"/>
      <c r="AF78" s="103"/>
      <c r="AG78" s="10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>
        <v>1</v>
      </c>
      <c r="AT78" s="73"/>
      <c r="AU78" s="73"/>
      <c r="AV78" s="73"/>
      <c r="AW78" s="73"/>
      <c r="AX78" s="73"/>
      <c r="AY78" s="73"/>
      <c r="AZ78" s="73"/>
      <c r="BA78" s="68"/>
      <c r="BB78" s="69"/>
      <c r="BC78" s="67"/>
      <c r="BD78" s="67"/>
      <c r="BE78" s="67"/>
      <c r="BF78" s="67"/>
      <c r="BG78" s="67"/>
      <c r="BH78" s="67">
        <v>1</v>
      </c>
      <c r="BI78" s="67"/>
      <c r="BJ78" s="67"/>
      <c r="BK78" s="67"/>
      <c r="BL78" s="67"/>
    </row>
    <row r="79" spans="1:64" s="71" customFormat="1" x14ac:dyDescent="0.2">
      <c r="A79" s="35" t="s">
        <v>381</v>
      </c>
      <c r="B79" s="36" t="s">
        <v>257</v>
      </c>
      <c r="C79" s="36" t="s">
        <v>72</v>
      </c>
      <c r="D79" s="36" t="s">
        <v>629</v>
      </c>
      <c r="E79" s="37">
        <v>22116</v>
      </c>
      <c r="F79" s="120" t="s">
        <v>259</v>
      </c>
      <c r="G79" s="112"/>
      <c r="H79" s="112" t="str">
        <f>IFERROR(EDATE(Tb_OACP_2016[[#This Row],[Date Échéance OACP]],-60),"n/renseigné")</f>
        <v>n/renseigné</v>
      </c>
      <c r="I79" s="36" t="s">
        <v>421</v>
      </c>
      <c r="J79" s="36" t="s">
        <v>422</v>
      </c>
      <c r="K79" s="36"/>
      <c r="L79" s="36" t="s">
        <v>422</v>
      </c>
      <c r="M79" s="149"/>
      <c r="N79" s="101"/>
      <c r="O79" s="66"/>
      <c r="P79" s="67"/>
      <c r="Q79" s="67"/>
      <c r="R79" s="67"/>
      <c r="S79" s="67"/>
      <c r="T79" s="67">
        <v>1</v>
      </c>
      <c r="U79" s="67"/>
      <c r="V79" s="67"/>
      <c r="W79" s="67"/>
      <c r="X79" s="67"/>
      <c r="Y79" s="102"/>
      <c r="Z79" s="102">
        <v>1</v>
      </c>
      <c r="AA79" s="102"/>
      <c r="AB79" s="102"/>
      <c r="AC79" s="102"/>
      <c r="AD79" s="102"/>
      <c r="AE79" s="102"/>
      <c r="AF79" s="102"/>
      <c r="AG79" s="102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>
        <v>1</v>
      </c>
      <c r="AS79" s="68"/>
      <c r="AT79" s="67"/>
      <c r="AU79" s="67"/>
      <c r="AV79" s="67"/>
      <c r="AW79" s="67"/>
      <c r="AX79" s="67"/>
      <c r="AY79" s="67"/>
      <c r="AZ79" s="67"/>
      <c r="BA79" s="68"/>
      <c r="BB79" s="69"/>
      <c r="BC79" s="67"/>
      <c r="BD79" s="67"/>
      <c r="BE79" s="67"/>
      <c r="BF79" s="67"/>
      <c r="BG79" s="67"/>
      <c r="BH79" s="67">
        <v>1</v>
      </c>
      <c r="BI79" s="67"/>
      <c r="BJ79" s="67"/>
      <c r="BK79" s="67"/>
      <c r="BL79" s="67"/>
    </row>
    <row r="80" spans="1:64" s="71" customFormat="1" x14ac:dyDescent="0.2">
      <c r="A80" s="35" t="s">
        <v>381</v>
      </c>
      <c r="B80" s="36" t="s">
        <v>597</v>
      </c>
      <c r="C80" s="36" t="s">
        <v>590</v>
      </c>
      <c r="D80" s="36" t="s">
        <v>629</v>
      </c>
      <c r="E80" s="37"/>
      <c r="F80" s="120"/>
      <c r="G80" s="112"/>
      <c r="H80" s="112" t="str">
        <f>IFERROR(EDATE(Tb_OACP_2016[[#This Row],[Date Échéance OACP]],-60),"n/renseigné")</f>
        <v>n/renseigné</v>
      </c>
      <c r="I80" s="36"/>
      <c r="J80" s="36"/>
      <c r="K80" s="36"/>
      <c r="L80" s="36"/>
      <c r="M80" s="149"/>
      <c r="N80" s="101"/>
      <c r="O80" s="66"/>
      <c r="P80" s="67"/>
      <c r="Q80" s="67"/>
      <c r="R80" s="67"/>
      <c r="S80" s="67"/>
      <c r="T80" s="67"/>
      <c r="U80" s="67"/>
      <c r="V80" s="67"/>
      <c r="W80" s="67"/>
      <c r="X80" s="67"/>
      <c r="Y80" s="102"/>
      <c r="Z80" s="102"/>
      <c r="AA80" s="102"/>
      <c r="AB80" s="102"/>
      <c r="AC80" s="102"/>
      <c r="AD80" s="102"/>
      <c r="AE80" s="102"/>
      <c r="AF80" s="102"/>
      <c r="AG80" s="102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>
        <v>1</v>
      </c>
      <c r="AU80" s="67"/>
      <c r="AV80" s="67"/>
      <c r="AW80" s="67"/>
      <c r="AX80" s="67"/>
      <c r="AY80" s="67"/>
      <c r="AZ80" s="67"/>
      <c r="BA80" s="68"/>
      <c r="BB80" s="69"/>
      <c r="BC80" s="67"/>
      <c r="BD80" s="67"/>
      <c r="BE80" s="67"/>
      <c r="BF80" s="67"/>
      <c r="BG80" s="67"/>
      <c r="BH80" s="67">
        <v>1</v>
      </c>
      <c r="BI80" s="67"/>
      <c r="BJ80" s="67"/>
      <c r="BK80" s="67"/>
      <c r="BL80" s="67"/>
    </row>
    <row r="81" spans="1:64" s="71" customFormat="1" x14ac:dyDescent="0.2">
      <c r="A81" s="35" t="s">
        <v>381</v>
      </c>
      <c r="B81" s="36" t="s">
        <v>586</v>
      </c>
      <c r="C81" s="36" t="s">
        <v>589</v>
      </c>
      <c r="D81" s="36" t="s">
        <v>627</v>
      </c>
      <c r="E81" s="37"/>
      <c r="F81" s="120"/>
      <c r="G81" s="112"/>
      <c r="H81" s="112" t="str">
        <f>IFERROR(EDATE(Tb_OACP_2016[[#This Row],[Date Échéance OACP]],-60),"n/renseigné")</f>
        <v>n/renseigné</v>
      </c>
      <c r="I81" s="36"/>
      <c r="J81" s="36"/>
      <c r="K81" s="36"/>
      <c r="L81" s="36"/>
      <c r="M81" s="149"/>
      <c r="N81" s="101"/>
      <c r="O81" s="66"/>
      <c r="P81" s="67"/>
      <c r="Q81" s="67"/>
      <c r="R81" s="67"/>
      <c r="S81" s="67"/>
      <c r="T81" s="67"/>
      <c r="U81" s="67"/>
      <c r="V81" s="67"/>
      <c r="W81" s="67"/>
      <c r="X81" s="67"/>
      <c r="Y81" s="102"/>
      <c r="Z81" s="102"/>
      <c r="AA81" s="102"/>
      <c r="AB81" s="102"/>
      <c r="AC81" s="102"/>
      <c r="AD81" s="102"/>
      <c r="AE81" s="102"/>
      <c r="AF81" s="102"/>
      <c r="AG81" s="102"/>
      <c r="AH81" s="67"/>
      <c r="AI81" s="67"/>
      <c r="AJ81" s="67"/>
      <c r="AK81" s="67"/>
      <c r="AL81" s="67"/>
      <c r="AM81" s="67"/>
      <c r="AN81" s="67">
        <v>1</v>
      </c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>
        <v>1</v>
      </c>
      <c r="AZ81" s="67"/>
      <c r="BA81" s="68"/>
      <c r="BB81" s="69"/>
      <c r="BC81" s="67"/>
      <c r="BD81" s="67"/>
      <c r="BE81" s="67"/>
      <c r="BF81" s="67"/>
      <c r="BG81" s="67"/>
      <c r="BH81" s="67">
        <v>1</v>
      </c>
      <c r="BI81" s="67"/>
      <c r="BJ81" s="67"/>
      <c r="BK81" s="67"/>
      <c r="BL81" s="67"/>
    </row>
    <row r="82" spans="1:64" s="71" customFormat="1" x14ac:dyDescent="0.2">
      <c r="A82" s="35" t="s">
        <v>381</v>
      </c>
      <c r="B82" s="36" t="s">
        <v>260</v>
      </c>
      <c r="C82" s="36" t="s">
        <v>31</v>
      </c>
      <c r="D82" s="36" t="s">
        <v>628</v>
      </c>
      <c r="E82" s="37">
        <v>29602</v>
      </c>
      <c r="F82" s="120" t="s">
        <v>264</v>
      </c>
      <c r="G82" s="112"/>
      <c r="H82" s="112" t="str">
        <f>IFERROR(EDATE(Tb_OACP_2016[[#This Row],[Date Échéance OACP]],-60),"n/renseigné")</f>
        <v>n/renseigné</v>
      </c>
      <c r="I82" s="36"/>
      <c r="J82" s="36"/>
      <c r="K82" s="36"/>
      <c r="L82" s="36"/>
      <c r="M82" s="149"/>
      <c r="N82" s="101"/>
      <c r="O82" s="66"/>
      <c r="P82" s="67"/>
      <c r="Q82" s="67"/>
      <c r="R82" s="67"/>
      <c r="S82" s="67"/>
      <c r="T82" s="67">
        <v>1</v>
      </c>
      <c r="U82" s="67"/>
      <c r="V82" s="67"/>
      <c r="W82" s="67"/>
      <c r="X82" s="67"/>
      <c r="Y82" s="102"/>
      <c r="Z82" s="102">
        <v>1</v>
      </c>
      <c r="AA82" s="102"/>
      <c r="AB82" s="102"/>
      <c r="AC82" s="102"/>
      <c r="AD82" s="102"/>
      <c r="AE82" s="102"/>
      <c r="AF82" s="102"/>
      <c r="AG82" s="102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>
        <v>1</v>
      </c>
      <c r="AV82" s="67"/>
      <c r="AW82" s="67"/>
      <c r="AX82" s="67"/>
      <c r="AY82" s="67"/>
      <c r="AZ82" s="67"/>
      <c r="BA82" s="68"/>
      <c r="BB82" s="69"/>
      <c r="BC82" s="67"/>
      <c r="BD82" s="67"/>
      <c r="BE82" s="67"/>
      <c r="BF82" s="67"/>
      <c r="BG82" s="67"/>
      <c r="BH82" s="67">
        <v>1</v>
      </c>
      <c r="BI82" s="67"/>
      <c r="BJ82" s="67"/>
      <c r="BK82" s="67"/>
      <c r="BL82" s="67"/>
    </row>
    <row r="83" spans="1:64" s="71" customFormat="1" x14ac:dyDescent="0.2">
      <c r="A83" s="54" t="s">
        <v>382</v>
      </c>
      <c r="B83" s="53" t="s">
        <v>260</v>
      </c>
      <c r="C83" s="53" t="s">
        <v>348</v>
      </c>
      <c r="D83" s="53"/>
      <c r="E83" s="55">
        <v>30145</v>
      </c>
      <c r="F83" s="128" t="s">
        <v>351</v>
      </c>
      <c r="G83" s="118"/>
      <c r="H83" s="118" t="str">
        <f>IFERROR(EDATE(Tb_OACP_2016[[#This Row],[Date Échéance OACP]],-60),"n/renseigné")</f>
        <v>n/renseigné</v>
      </c>
      <c r="I83" s="53"/>
      <c r="J83" s="53"/>
      <c r="K83" s="53"/>
      <c r="L83" s="53"/>
      <c r="M83" s="154"/>
      <c r="N83" s="101"/>
      <c r="O83" s="93"/>
      <c r="P83" s="92"/>
      <c r="Q83" s="92"/>
      <c r="R83" s="92"/>
      <c r="S83" s="92"/>
      <c r="T83" s="92"/>
      <c r="U83" s="92"/>
      <c r="V83" s="92"/>
      <c r="W83" s="92">
        <v>1</v>
      </c>
      <c r="X83" s="92"/>
      <c r="Y83" s="108"/>
      <c r="Z83" s="108">
        <v>1</v>
      </c>
      <c r="AA83" s="108"/>
      <c r="AB83" s="108"/>
      <c r="AC83" s="108"/>
      <c r="AD83" s="108"/>
      <c r="AE83" s="108"/>
      <c r="AF83" s="108"/>
      <c r="AG83" s="108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>
        <v>1</v>
      </c>
      <c r="AT83" s="92"/>
      <c r="AU83" s="92"/>
      <c r="AV83" s="92"/>
      <c r="AW83" s="92"/>
      <c r="AX83" s="92"/>
      <c r="AY83" s="92"/>
      <c r="AZ83" s="92"/>
      <c r="BA83" s="90"/>
      <c r="BB83" s="91"/>
      <c r="BC83" s="92"/>
      <c r="BD83" s="92"/>
      <c r="BE83" s="92"/>
      <c r="BF83" s="92"/>
      <c r="BG83" s="92"/>
      <c r="BH83" s="92">
        <v>1</v>
      </c>
      <c r="BI83" s="92"/>
      <c r="BJ83" s="92"/>
      <c r="BK83" s="92"/>
      <c r="BL83" s="92"/>
    </row>
    <row r="84" spans="1:64" s="71" customFormat="1" x14ac:dyDescent="0.2">
      <c r="A84" s="35" t="s">
        <v>381</v>
      </c>
      <c r="B84" s="36" t="s">
        <v>270</v>
      </c>
      <c r="C84" s="36" t="s">
        <v>271</v>
      </c>
      <c r="D84" s="36" t="s">
        <v>625</v>
      </c>
      <c r="E84" s="37">
        <v>32072</v>
      </c>
      <c r="F84" s="120" t="s">
        <v>273</v>
      </c>
      <c r="G84" s="112"/>
      <c r="H84" s="112" t="str">
        <f>IFERROR(EDATE(Tb_OACP_2016[[#This Row],[Date Échéance OACP]],-60),"n/renseigné")</f>
        <v>n/renseigné</v>
      </c>
      <c r="I84" s="36" t="s">
        <v>421</v>
      </c>
      <c r="J84" s="36" t="s">
        <v>387</v>
      </c>
      <c r="K84" s="36"/>
      <c r="L84" s="36" t="s">
        <v>422</v>
      </c>
      <c r="M84" s="149"/>
      <c r="N84" s="101"/>
      <c r="O84" s="66"/>
      <c r="P84" s="67"/>
      <c r="Q84" s="67"/>
      <c r="R84" s="67"/>
      <c r="S84" s="67"/>
      <c r="T84" s="67"/>
      <c r="U84" s="67"/>
      <c r="V84" s="67"/>
      <c r="W84" s="67"/>
      <c r="X84" s="67"/>
      <c r="Y84" s="102">
        <v>1</v>
      </c>
      <c r="Z84" s="102"/>
      <c r="AA84" s="102"/>
      <c r="AB84" s="102"/>
      <c r="AC84" s="102"/>
      <c r="AD84" s="102"/>
      <c r="AE84" s="102"/>
      <c r="AF84" s="102"/>
      <c r="AG84" s="102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>
        <v>1</v>
      </c>
      <c r="AV84" s="67"/>
      <c r="AW84" s="67"/>
      <c r="AX84" s="67"/>
      <c r="AY84" s="67"/>
      <c r="AZ84" s="67"/>
      <c r="BA84" s="68"/>
      <c r="BB84" s="69"/>
      <c r="BC84" s="67"/>
      <c r="BD84" s="67"/>
      <c r="BE84" s="67"/>
      <c r="BF84" s="67"/>
      <c r="BG84" s="67"/>
      <c r="BH84" s="67">
        <v>1</v>
      </c>
      <c r="BI84" s="67"/>
      <c r="BJ84" s="67"/>
      <c r="BK84" s="67"/>
      <c r="BL84" s="67"/>
    </row>
    <row r="85" spans="1:64" s="71" customFormat="1" x14ac:dyDescent="0.2">
      <c r="A85" s="41" t="s">
        <v>608</v>
      </c>
      <c r="B85" s="42" t="s">
        <v>615</v>
      </c>
      <c r="C85" s="42" t="s">
        <v>17</v>
      </c>
      <c r="D85" s="42"/>
      <c r="E85" s="43"/>
      <c r="F85" s="122"/>
      <c r="G85" s="114"/>
      <c r="H85" s="114" t="str">
        <f>IFERROR(EDATE(Tb_OACP_2016[[#This Row],[Date Échéance OACP]],-60),"n/renseigné")</f>
        <v>n/renseigné</v>
      </c>
      <c r="I85" s="42"/>
      <c r="J85" s="42"/>
      <c r="K85" s="42"/>
      <c r="L85" s="42"/>
      <c r="M85" s="150"/>
      <c r="N85" s="101"/>
      <c r="O85" s="74"/>
      <c r="P85" s="75"/>
      <c r="Q85" s="75"/>
      <c r="R85" s="75"/>
      <c r="S85" s="75"/>
      <c r="T85" s="75"/>
      <c r="U85" s="75"/>
      <c r="V85" s="75"/>
      <c r="W85" s="75"/>
      <c r="X85" s="75"/>
      <c r="Y85" s="104"/>
      <c r="Z85" s="104"/>
      <c r="AA85" s="104"/>
      <c r="AB85" s="104"/>
      <c r="AC85" s="104"/>
      <c r="AD85" s="104"/>
      <c r="AE85" s="104"/>
      <c r="AF85" s="104"/>
      <c r="AG85" s="104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6"/>
      <c r="BB85" s="77"/>
      <c r="BC85" s="75"/>
      <c r="BD85" s="75">
        <v>1</v>
      </c>
      <c r="BE85" s="75"/>
      <c r="BF85" s="75"/>
      <c r="BG85" s="75"/>
      <c r="BH85" s="75"/>
      <c r="BI85" s="75"/>
      <c r="BJ85" s="75"/>
      <c r="BK85" s="75"/>
      <c r="BL85" s="75"/>
    </row>
    <row r="86" spans="1:64" s="71" customFormat="1" x14ac:dyDescent="0.2">
      <c r="A86" s="35" t="s">
        <v>381</v>
      </c>
      <c r="B86" s="36" t="s">
        <v>578</v>
      </c>
      <c r="C86" s="36" t="s">
        <v>562</v>
      </c>
      <c r="D86" s="36" t="s">
        <v>625</v>
      </c>
      <c r="E86" s="37"/>
      <c r="F86" s="120"/>
      <c r="G86" s="112"/>
      <c r="H86" s="112" t="str">
        <f>IFERROR(EDATE(Tb_OACP_2016[[#This Row],[Date Échéance OACP]],-60),"n/renseigné")</f>
        <v>n/renseigné</v>
      </c>
      <c r="I86" s="36"/>
      <c r="J86" s="36"/>
      <c r="K86" s="36"/>
      <c r="L86" s="36"/>
      <c r="M86" s="149"/>
      <c r="N86" s="101"/>
      <c r="O86" s="66"/>
      <c r="P86" s="67"/>
      <c r="Q86" s="67"/>
      <c r="R86" s="67"/>
      <c r="S86" s="67"/>
      <c r="T86" s="67"/>
      <c r="U86" s="67"/>
      <c r="V86" s="67"/>
      <c r="W86" s="67"/>
      <c r="X86" s="67"/>
      <c r="Y86" s="102"/>
      <c r="Z86" s="102"/>
      <c r="AA86" s="102"/>
      <c r="AB86" s="102"/>
      <c r="AC86" s="102"/>
      <c r="AD86" s="102"/>
      <c r="AE86" s="102">
        <v>1</v>
      </c>
      <c r="AF86" s="102"/>
      <c r="AG86" s="102"/>
      <c r="AH86" s="67"/>
      <c r="AI86" s="67"/>
      <c r="AJ86" s="67"/>
      <c r="AK86" s="67"/>
      <c r="AL86" s="67"/>
      <c r="AM86" s="67"/>
      <c r="AN86" s="67">
        <v>1</v>
      </c>
      <c r="AO86" s="67"/>
      <c r="AP86" s="67"/>
      <c r="AQ86" s="67"/>
      <c r="AR86" s="67"/>
      <c r="AS86" s="67"/>
      <c r="AT86" s="67">
        <v>1</v>
      </c>
      <c r="AU86" s="67"/>
      <c r="AV86" s="67"/>
      <c r="AW86" s="67"/>
      <c r="AX86" s="67"/>
      <c r="AY86" s="67"/>
      <c r="AZ86" s="67"/>
      <c r="BA86" s="68"/>
      <c r="BB86" s="69"/>
      <c r="BC86" s="67"/>
      <c r="BD86" s="67"/>
      <c r="BE86" s="67"/>
      <c r="BF86" s="67"/>
      <c r="BG86" s="67"/>
      <c r="BH86" s="67">
        <v>1</v>
      </c>
      <c r="BI86" s="67"/>
      <c r="BJ86" s="67"/>
      <c r="BK86" s="67"/>
      <c r="BL86" s="67"/>
    </row>
    <row r="87" spans="1:64" s="71" customFormat="1" x14ac:dyDescent="0.2">
      <c r="A87" s="35" t="s">
        <v>381</v>
      </c>
      <c r="B87" s="36" t="s">
        <v>290</v>
      </c>
      <c r="C87" s="36" t="s">
        <v>291</v>
      </c>
      <c r="D87" s="36" t="s">
        <v>626</v>
      </c>
      <c r="E87" s="37">
        <v>32217</v>
      </c>
      <c r="F87" s="120" t="s">
        <v>293</v>
      </c>
      <c r="G87" s="112">
        <v>43708</v>
      </c>
      <c r="H87" s="112">
        <f>IFERROR(EDATE(Tb_OACP_2016[[#This Row],[Date Échéance OACP]],-60),"n/renseigné")</f>
        <v>41882</v>
      </c>
      <c r="I87" s="36" t="s">
        <v>421</v>
      </c>
      <c r="J87" s="36" t="s">
        <v>387</v>
      </c>
      <c r="K87" s="36"/>
      <c r="L87" s="36" t="s">
        <v>387</v>
      </c>
      <c r="M87" s="149">
        <v>45179</v>
      </c>
      <c r="N87" s="101"/>
      <c r="O87" s="66"/>
      <c r="P87" s="67"/>
      <c r="Q87" s="67"/>
      <c r="R87" s="67"/>
      <c r="S87" s="67"/>
      <c r="T87" s="67">
        <v>1</v>
      </c>
      <c r="U87" s="67"/>
      <c r="V87" s="67"/>
      <c r="W87" s="67"/>
      <c r="X87" s="67"/>
      <c r="Y87" s="102">
        <v>1</v>
      </c>
      <c r="Z87" s="102"/>
      <c r="AA87" s="102"/>
      <c r="AB87" s="102"/>
      <c r="AC87" s="102"/>
      <c r="AD87" s="102"/>
      <c r="AE87" s="102"/>
      <c r="AF87" s="102">
        <v>1</v>
      </c>
      <c r="AG87" s="102"/>
      <c r="AH87" s="67"/>
      <c r="AI87" s="67"/>
      <c r="AJ87" s="67"/>
      <c r="AK87" s="67"/>
      <c r="AL87" s="67"/>
      <c r="AM87" s="67"/>
      <c r="AN87" s="67">
        <v>1</v>
      </c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8"/>
      <c r="BB87" s="69">
        <v>1</v>
      </c>
      <c r="BC87" s="67"/>
      <c r="BD87" s="67"/>
      <c r="BE87" s="67"/>
      <c r="BF87" s="67"/>
      <c r="BG87" s="67"/>
      <c r="BH87" s="67"/>
      <c r="BI87" s="67"/>
      <c r="BJ87" s="67"/>
      <c r="BK87" s="67"/>
      <c r="BL87" s="67"/>
    </row>
    <row r="88" spans="1:64" s="71" customFormat="1" x14ac:dyDescent="0.2">
      <c r="A88" s="38" t="s">
        <v>381</v>
      </c>
      <c r="B88" s="39" t="s">
        <v>294</v>
      </c>
      <c r="C88" s="39" t="s">
        <v>295</v>
      </c>
      <c r="D88" s="39" t="s">
        <v>625</v>
      </c>
      <c r="E88" s="40">
        <v>21307</v>
      </c>
      <c r="F88" s="121" t="s">
        <v>299</v>
      </c>
      <c r="G88" s="113"/>
      <c r="H88" s="113" t="str">
        <f>IFERROR(EDATE(Tb_OACP_2016[[#This Row],[Date Échéance OACP]],-60),"n/renseigné")</f>
        <v>n/renseigné</v>
      </c>
      <c r="I88" s="39"/>
      <c r="J88" s="39"/>
      <c r="K88" s="39"/>
      <c r="L88" s="39"/>
      <c r="M88" s="148"/>
      <c r="N88" s="101"/>
      <c r="O88" s="72"/>
      <c r="P88" s="73"/>
      <c r="Q88" s="73"/>
      <c r="R88" s="73"/>
      <c r="S88" s="73"/>
      <c r="T88" s="73"/>
      <c r="U88" s="73"/>
      <c r="V88" s="73"/>
      <c r="W88" s="73"/>
      <c r="X88" s="73">
        <v>1</v>
      </c>
      <c r="Y88" s="103"/>
      <c r="Z88" s="103"/>
      <c r="AA88" s="103"/>
      <c r="AB88" s="103"/>
      <c r="AC88" s="103"/>
      <c r="AD88" s="103"/>
      <c r="AE88" s="103"/>
      <c r="AF88" s="103"/>
      <c r="AG88" s="103"/>
      <c r="AH88" s="73"/>
      <c r="AI88" s="73"/>
      <c r="AJ88" s="73"/>
      <c r="AK88" s="73"/>
      <c r="AL88" s="73"/>
      <c r="AM88" s="73"/>
      <c r="AN88" s="73"/>
      <c r="AO88" s="73">
        <v>1</v>
      </c>
      <c r="AP88" s="73"/>
      <c r="AQ88" s="73"/>
      <c r="AR88" s="73"/>
      <c r="AS88" s="73"/>
      <c r="AT88" s="73"/>
      <c r="AU88" s="73">
        <v>1</v>
      </c>
      <c r="AV88" s="73"/>
      <c r="AW88" s="73"/>
      <c r="AX88" s="73"/>
      <c r="AY88" s="73"/>
      <c r="AZ88" s="73"/>
      <c r="BA88" s="68"/>
      <c r="BB88" s="69"/>
      <c r="BC88" s="67"/>
      <c r="BD88" s="67"/>
      <c r="BE88" s="67"/>
      <c r="BF88" s="67"/>
      <c r="BG88" s="67"/>
      <c r="BH88" s="67">
        <v>1</v>
      </c>
      <c r="BI88" s="67"/>
      <c r="BJ88" s="67"/>
      <c r="BK88" s="67"/>
      <c r="BL88" s="67"/>
    </row>
    <row r="89" spans="1:64" s="71" customFormat="1" x14ac:dyDescent="0.2">
      <c r="A89" s="35" t="s">
        <v>381</v>
      </c>
      <c r="B89" s="36" t="s">
        <v>300</v>
      </c>
      <c r="C89" s="36" t="s">
        <v>301</v>
      </c>
      <c r="D89" s="36" t="s">
        <v>625</v>
      </c>
      <c r="E89" s="37">
        <v>28998</v>
      </c>
      <c r="F89" s="120" t="s">
        <v>305</v>
      </c>
      <c r="G89" s="112"/>
      <c r="H89" s="112" t="str">
        <f>IFERROR(EDATE(Tb_OACP_2016[[#This Row],[Date Échéance OACP]],-60),"n/renseigné")</f>
        <v>n/renseigné</v>
      </c>
      <c r="I89" s="36"/>
      <c r="J89" s="36"/>
      <c r="K89" s="36"/>
      <c r="L89" s="36"/>
      <c r="M89" s="149"/>
      <c r="N89" s="101"/>
      <c r="O89" s="66"/>
      <c r="P89" s="67"/>
      <c r="Q89" s="67"/>
      <c r="R89" s="67"/>
      <c r="S89" s="67"/>
      <c r="T89" s="67"/>
      <c r="U89" s="67"/>
      <c r="V89" s="67"/>
      <c r="W89" s="67"/>
      <c r="X89" s="67">
        <v>1</v>
      </c>
      <c r="Y89" s="102"/>
      <c r="Z89" s="102">
        <v>1</v>
      </c>
      <c r="AA89" s="102"/>
      <c r="AB89" s="102"/>
      <c r="AC89" s="102"/>
      <c r="AD89" s="102"/>
      <c r="AE89" s="102"/>
      <c r="AF89" s="102"/>
      <c r="AG89" s="102"/>
      <c r="AH89" s="67"/>
      <c r="AI89" s="67"/>
      <c r="AJ89" s="67"/>
      <c r="AK89" s="67"/>
      <c r="AL89" s="67"/>
      <c r="AM89" s="67"/>
      <c r="AN89" s="67">
        <v>1</v>
      </c>
      <c r="AO89" s="67"/>
      <c r="AP89" s="67"/>
      <c r="AQ89" s="67"/>
      <c r="AR89" s="67"/>
      <c r="AS89" s="67"/>
      <c r="AT89" s="67"/>
      <c r="AU89" s="67"/>
      <c r="AV89" s="67"/>
      <c r="AW89" s="67"/>
      <c r="AX89" s="67">
        <v>1</v>
      </c>
      <c r="AY89" s="67"/>
      <c r="AZ89" s="67"/>
      <c r="BA89" s="68"/>
      <c r="BB89" s="69"/>
      <c r="BC89" s="67"/>
      <c r="BD89" s="67"/>
      <c r="BE89" s="67"/>
      <c r="BF89" s="67"/>
      <c r="BG89" s="67"/>
      <c r="BH89" s="67">
        <v>1</v>
      </c>
      <c r="BI89" s="67"/>
      <c r="BJ89" s="67"/>
      <c r="BK89" s="67"/>
      <c r="BL89" s="67"/>
    </row>
    <row r="90" spans="1:64" s="71" customFormat="1" x14ac:dyDescent="0.2">
      <c r="A90" s="38" t="s">
        <v>381</v>
      </c>
      <c r="B90" s="39" t="s">
        <v>579</v>
      </c>
      <c r="C90" s="39" t="s">
        <v>559</v>
      </c>
      <c r="D90" s="39" t="s">
        <v>627</v>
      </c>
      <c r="E90" s="40"/>
      <c r="F90" s="121"/>
      <c r="G90" s="113"/>
      <c r="H90" s="113" t="str">
        <f>IFERROR(EDATE(Tb_OACP_2016[[#This Row],[Date Échéance OACP]],-60),"n/renseigné")</f>
        <v>n/renseigné</v>
      </c>
      <c r="I90" s="39"/>
      <c r="J90" s="39"/>
      <c r="K90" s="39"/>
      <c r="L90" s="39"/>
      <c r="M90" s="148"/>
      <c r="N90" s="101"/>
      <c r="O90" s="72"/>
      <c r="P90" s="73"/>
      <c r="Q90" s="73"/>
      <c r="R90" s="73"/>
      <c r="S90" s="73"/>
      <c r="T90" s="73"/>
      <c r="U90" s="73"/>
      <c r="V90" s="73"/>
      <c r="W90" s="73"/>
      <c r="X90" s="73"/>
      <c r="Y90" s="103"/>
      <c r="Z90" s="103"/>
      <c r="AA90" s="103"/>
      <c r="AB90" s="103">
        <v>1</v>
      </c>
      <c r="AC90" s="103"/>
      <c r="AD90" s="103"/>
      <c r="AE90" s="103"/>
      <c r="AF90" s="103"/>
      <c r="AG90" s="103">
        <v>1</v>
      </c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>
        <v>1</v>
      </c>
      <c r="AZ90" s="73"/>
      <c r="BA90" s="68"/>
      <c r="BB90" s="69"/>
      <c r="BC90" s="67"/>
      <c r="BD90" s="67">
        <v>1</v>
      </c>
      <c r="BE90" s="67"/>
      <c r="BF90" s="67"/>
      <c r="BG90" s="67"/>
      <c r="BH90" s="67"/>
      <c r="BI90" s="67"/>
      <c r="BJ90" s="67"/>
      <c r="BK90" s="67"/>
      <c r="BL90" s="67"/>
    </row>
    <row r="91" spans="1:64" s="71" customFormat="1" x14ac:dyDescent="0.2">
      <c r="A91" s="35" t="s">
        <v>381</v>
      </c>
      <c r="B91" s="36" t="s">
        <v>312</v>
      </c>
      <c r="C91" s="36" t="s">
        <v>313</v>
      </c>
      <c r="D91" s="36" t="s">
        <v>625</v>
      </c>
      <c r="E91" s="37">
        <v>22542</v>
      </c>
      <c r="F91" s="120" t="s">
        <v>315</v>
      </c>
      <c r="G91" s="112"/>
      <c r="H91" s="112" t="str">
        <f>IFERROR(EDATE(Tb_OACP_2016[[#This Row],[Date Échéance OACP]],-60),"n/renseigné")</f>
        <v>n/renseigné</v>
      </c>
      <c r="I91" s="36"/>
      <c r="J91" s="36"/>
      <c r="K91" s="36"/>
      <c r="L91" s="36"/>
      <c r="M91" s="149"/>
      <c r="N91" s="101"/>
      <c r="O91" s="66"/>
      <c r="P91" s="67"/>
      <c r="Q91" s="67"/>
      <c r="R91" s="67"/>
      <c r="S91" s="67"/>
      <c r="T91" s="67"/>
      <c r="U91" s="67"/>
      <c r="V91" s="67">
        <v>1</v>
      </c>
      <c r="W91" s="67"/>
      <c r="X91" s="67"/>
      <c r="Y91" s="102"/>
      <c r="Z91" s="102"/>
      <c r="AA91" s="102"/>
      <c r="AB91" s="102"/>
      <c r="AC91" s="102"/>
      <c r="AD91" s="102"/>
      <c r="AE91" s="102">
        <v>1</v>
      </c>
      <c r="AF91" s="102"/>
      <c r="AG91" s="102"/>
      <c r="AH91" s="67"/>
      <c r="AI91" s="67"/>
      <c r="AJ91" s="67"/>
      <c r="AK91" s="67"/>
      <c r="AL91" s="67"/>
      <c r="AM91" s="67"/>
      <c r="AN91" s="67">
        <v>1</v>
      </c>
      <c r="AO91" s="67"/>
      <c r="AP91" s="67"/>
      <c r="AQ91" s="67">
        <v>1</v>
      </c>
      <c r="AR91" s="67"/>
      <c r="AS91" s="67"/>
      <c r="AT91" s="67"/>
      <c r="AU91" s="67"/>
      <c r="AV91" s="67"/>
      <c r="AW91" s="67"/>
      <c r="AX91" s="67"/>
      <c r="AY91" s="67"/>
      <c r="AZ91" s="67"/>
      <c r="BA91" s="68"/>
      <c r="BB91" s="69"/>
      <c r="BC91" s="67"/>
      <c r="BD91" s="67"/>
      <c r="BE91" s="67"/>
      <c r="BF91" s="67"/>
      <c r="BG91" s="67"/>
      <c r="BH91" s="67"/>
      <c r="BI91" s="67"/>
      <c r="BJ91" s="67">
        <v>1</v>
      </c>
      <c r="BK91" s="67"/>
      <c r="BL91" s="67"/>
    </row>
    <row r="92" spans="1:64" s="71" customFormat="1" x14ac:dyDescent="0.2">
      <c r="A92" s="56" t="s">
        <v>381</v>
      </c>
      <c r="B92" s="57" t="s">
        <v>316</v>
      </c>
      <c r="C92" s="57" t="s">
        <v>317</v>
      </c>
      <c r="D92" s="57" t="s">
        <v>630</v>
      </c>
      <c r="E92" s="58">
        <v>20533</v>
      </c>
      <c r="F92" s="129" t="s">
        <v>319</v>
      </c>
      <c r="G92" s="119"/>
      <c r="H92" s="119" t="str">
        <f>IFERROR(EDATE(Tb_OACP_2016[[#This Row],[Date Échéance OACP]],-60),"n/renseigné")</f>
        <v>n/renseigné</v>
      </c>
      <c r="I92" s="57" t="s">
        <v>421</v>
      </c>
      <c r="J92" s="57" t="s">
        <v>422</v>
      </c>
      <c r="K92" s="57"/>
      <c r="L92" s="57" t="s">
        <v>387</v>
      </c>
      <c r="M92" s="155"/>
      <c r="N92" s="101"/>
      <c r="O92" s="94"/>
      <c r="P92" s="95">
        <v>1</v>
      </c>
      <c r="Q92" s="95"/>
      <c r="R92" s="95"/>
      <c r="S92" s="95"/>
      <c r="T92" s="95"/>
      <c r="U92" s="95"/>
      <c r="V92" s="95">
        <v>1</v>
      </c>
      <c r="W92" s="95"/>
      <c r="X92" s="95"/>
      <c r="Y92" s="109"/>
      <c r="Z92" s="109"/>
      <c r="AA92" s="109"/>
      <c r="AB92" s="109">
        <v>1</v>
      </c>
      <c r="AC92" s="109"/>
      <c r="AD92" s="109"/>
      <c r="AE92" s="109"/>
      <c r="AF92" s="109"/>
      <c r="AG92" s="109"/>
      <c r="AH92" s="95"/>
      <c r="AI92" s="95"/>
      <c r="AJ92" s="95"/>
      <c r="AK92" s="95"/>
      <c r="AL92" s="95"/>
      <c r="AM92" s="95"/>
      <c r="AN92" s="95"/>
      <c r="AO92" s="95"/>
      <c r="AP92" s="95"/>
      <c r="AQ92" s="95">
        <v>1</v>
      </c>
      <c r="AR92" s="95"/>
      <c r="AS92" s="95"/>
      <c r="AT92" s="95"/>
      <c r="AU92" s="95"/>
      <c r="AV92" s="95"/>
      <c r="AW92" s="95"/>
      <c r="AX92" s="95"/>
      <c r="AY92" s="95"/>
      <c r="AZ92" s="95"/>
      <c r="BA92" s="96"/>
      <c r="BB92" s="97"/>
      <c r="BC92" s="67"/>
      <c r="BD92" s="67"/>
      <c r="BE92" s="67"/>
      <c r="BF92" s="67"/>
      <c r="BG92" s="67"/>
      <c r="BH92" s="67"/>
      <c r="BI92" s="67"/>
      <c r="BJ92" s="67">
        <v>1</v>
      </c>
      <c r="BK92" s="67"/>
      <c r="BL92" s="67"/>
    </row>
    <row r="93" spans="1:64" s="71" customFormat="1" x14ac:dyDescent="0.2">
      <c r="A93" s="35" t="s">
        <v>381</v>
      </c>
      <c r="B93" s="36" t="s">
        <v>598</v>
      </c>
      <c r="C93" s="36" t="s">
        <v>599</v>
      </c>
      <c r="D93" s="36" t="s">
        <v>625</v>
      </c>
      <c r="E93" s="37"/>
      <c r="F93" s="120"/>
      <c r="G93" s="112"/>
      <c r="H93" s="112" t="str">
        <f>IFERROR(EDATE(Tb_OACP_2016[[#This Row],[Date Échéance OACP]],-60),"n/renseigné")</f>
        <v>n/renseigné</v>
      </c>
      <c r="I93" s="36"/>
      <c r="J93" s="36"/>
      <c r="K93" s="36"/>
      <c r="L93" s="36"/>
      <c r="M93" s="149"/>
      <c r="N93" s="101"/>
      <c r="O93" s="66"/>
      <c r="P93" s="67"/>
      <c r="Q93" s="67"/>
      <c r="R93" s="67"/>
      <c r="S93" s="67"/>
      <c r="T93" s="67"/>
      <c r="U93" s="67"/>
      <c r="V93" s="67"/>
      <c r="W93" s="67"/>
      <c r="X93" s="67"/>
      <c r="Y93" s="102"/>
      <c r="Z93" s="102"/>
      <c r="AA93" s="102"/>
      <c r="AB93" s="102"/>
      <c r="AC93" s="102"/>
      <c r="AD93" s="102"/>
      <c r="AE93" s="102"/>
      <c r="AF93" s="102"/>
      <c r="AG93" s="102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>
        <v>1</v>
      </c>
      <c r="AV93" s="67"/>
      <c r="AW93" s="67"/>
      <c r="AX93" s="67"/>
      <c r="AY93" s="67"/>
      <c r="AZ93" s="67"/>
      <c r="BA93" s="68"/>
      <c r="BB93" s="69"/>
      <c r="BC93" s="67"/>
      <c r="BD93" s="67"/>
      <c r="BE93" s="67"/>
      <c r="BF93" s="67"/>
      <c r="BG93" s="67"/>
      <c r="BH93" s="67">
        <v>1</v>
      </c>
      <c r="BI93" s="67"/>
      <c r="BJ93" s="67"/>
      <c r="BK93" s="67"/>
      <c r="BL93" s="67"/>
    </row>
    <row r="94" spans="1:64" s="71" customFormat="1" ht="12.75" customHeight="1" x14ac:dyDescent="0.2">
      <c r="A94" s="35" t="s">
        <v>381</v>
      </c>
      <c r="B94" s="36" t="s">
        <v>580</v>
      </c>
      <c r="C94" s="36" t="s">
        <v>438</v>
      </c>
      <c r="D94" s="36" t="s">
        <v>629</v>
      </c>
      <c r="E94" s="37"/>
      <c r="F94" s="120"/>
      <c r="G94" s="112"/>
      <c r="H94" s="112" t="str">
        <f>IFERROR(EDATE(Tb_OACP_2016[[#This Row],[Date Échéance OACP]],-60),"n/renseigné")</f>
        <v>n/renseigné</v>
      </c>
      <c r="I94" s="36"/>
      <c r="J94" s="36"/>
      <c r="K94" s="36"/>
      <c r="L94" s="36"/>
      <c r="M94" s="149"/>
      <c r="N94" s="101"/>
      <c r="O94" s="66"/>
      <c r="P94" s="67"/>
      <c r="Q94" s="67"/>
      <c r="R94" s="67"/>
      <c r="S94" s="67"/>
      <c r="T94" s="67"/>
      <c r="U94" s="67"/>
      <c r="V94" s="67"/>
      <c r="W94" s="67"/>
      <c r="X94" s="67"/>
      <c r="Y94" s="102"/>
      <c r="Z94" s="102"/>
      <c r="AA94" s="102"/>
      <c r="AB94" s="102"/>
      <c r="AC94" s="102"/>
      <c r="AD94" s="102"/>
      <c r="AE94" s="102"/>
      <c r="AF94" s="102"/>
      <c r="AG94" s="102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>
        <v>1</v>
      </c>
      <c r="AV94" s="67"/>
      <c r="AW94" s="67"/>
      <c r="AX94" s="67"/>
      <c r="AY94" s="67"/>
      <c r="AZ94" s="67"/>
      <c r="BA94" s="68"/>
      <c r="BB94" s="69"/>
      <c r="BC94" s="95"/>
      <c r="BD94" s="95"/>
      <c r="BE94" s="95"/>
      <c r="BF94" s="95"/>
      <c r="BG94" s="95"/>
      <c r="BH94" s="95"/>
      <c r="BI94" s="95"/>
      <c r="BJ94" s="95">
        <v>1</v>
      </c>
      <c r="BK94" s="95"/>
      <c r="BL94" s="95"/>
    </row>
    <row r="95" spans="1:64" s="71" customFormat="1" ht="12.75" customHeight="1" x14ac:dyDescent="0.2">
      <c r="A95" s="35" t="s">
        <v>381</v>
      </c>
      <c r="B95" s="36" t="s">
        <v>581</v>
      </c>
      <c r="C95" s="36" t="s">
        <v>565</v>
      </c>
      <c r="D95" s="36" t="s">
        <v>631</v>
      </c>
      <c r="E95" s="37"/>
      <c r="F95" s="120"/>
      <c r="G95" s="112"/>
      <c r="H95" s="112" t="str">
        <f>IFERROR(EDATE(Tb_OACP_2016[[#This Row],[Date Échéance OACP]],-60),"n/renseigné")</f>
        <v>n/renseigné</v>
      </c>
      <c r="I95" s="36"/>
      <c r="J95" s="36"/>
      <c r="K95" s="36"/>
      <c r="L95" s="36"/>
      <c r="M95" s="149"/>
      <c r="N95" s="101"/>
      <c r="O95" s="66"/>
      <c r="P95" s="67"/>
      <c r="Q95" s="67"/>
      <c r="R95" s="67"/>
      <c r="S95" s="67"/>
      <c r="T95" s="67"/>
      <c r="U95" s="67"/>
      <c r="V95" s="67"/>
      <c r="W95" s="67"/>
      <c r="X95" s="67"/>
      <c r="Y95" s="102"/>
      <c r="Z95" s="102"/>
      <c r="AA95" s="102"/>
      <c r="AB95" s="102"/>
      <c r="AC95" s="102"/>
      <c r="AD95" s="102"/>
      <c r="AE95" s="102"/>
      <c r="AF95" s="102"/>
      <c r="AG95" s="102"/>
      <c r="AH95" s="67"/>
      <c r="AI95" s="67"/>
      <c r="AJ95" s="67"/>
      <c r="AK95" s="67">
        <v>1</v>
      </c>
      <c r="AL95" s="67"/>
      <c r="AM95" s="67"/>
      <c r="AN95" s="67"/>
      <c r="AO95" s="67"/>
      <c r="AP95" s="67"/>
      <c r="AQ95" s="67">
        <v>1</v>
      </c>
      <c r="AR95" s="67"/>
      <c r="AS95" s="67"/>
      <c r="AT95" s="67"/>
      <c r="AU95" s="67"/>
      <c r="AV95" s="67"/>
      <c r="AW95" s="67"/>
      <c r="AX95" s="67"/>
      <c r="AY95" s="67"/>
      <c r="AZ95" s="67"/>
      <c r="BA95" s="68"/>
      <c r="BB95" s="69"/>
      <c r="BC95" s="67"/>
      <c r="BD95" s="67"/>
      <c r="BE95" s="67"/>
      <c r="BF95" s="67"/>
      <c r="BG95" s="67"/>
      <c r="BH95" s="67"/>
      <c r="BI95" s="67"/>
      <c r="BJ95" s="67">
        <v>1</v>
      </c>
      <c r="BK95" s="67"/>
      <c r="BL95" s="67"/>
    </row>
    <row r="96" spans="1:64" s="71" customFormat="1" x14ac:dyDescent="0.2">
      <c r="A96" s="38" t="s">
        <v>381</v>
      </c>
      <c r="B96" s="39" t="s">
        <v>582</v>
      </c>
      <c r="C96" s="39" t="s">
        <v>279</v>
      </c>
      <c r="D96" s="39" t="s">
        <v>629</v>
      </c>
      <c r="E96" s="40"/>
      <c r="F96" s="121"/>
      <c r="G96" s="113"/>
      <c r="H96" s="113" t="str">
        <f>IFERROR(EDATE(Tb_OACP_2016[[#This Row],[Date Échéance OACP]],-60),"n/renseigné")</f>
        <v>n/renseigné</v>
      </c>
      <c r="I96" s="39"/>
      <c r="J96" s="39"/>
      <c r="K96" s="39"/>
      <c r="L96" s="39"/>
      <c r="M96" s="148"/>
      <c r="N96" s="101"/>
      <c r="O96" s="72"/>
      <c r="P96" s="73"/>
      <c r="Q96" s="73"/>
      <c r="R96" s="73"/>
      <c r="S96" s="73"/>
      <c r="T96" s="73"/>
      <c r="U96" s="73"/>
      <c r="V96" s="73"/>
      <c r="W96" s="73"/>
      <c r="X96" s="73"/>
      <c r="Y96" s="103"/>
      <c r="Z96" s="103"/>
      <c r="AA96" s="103"/>
      <c r="AB96" s="103"/>
      <c r="AC96" s="103"/>
      <c r="AD96" s="103">
        <v>1</v>
      </c>
      <c r="AE96" s="103"/>
      <c r="AF96" s="103"/>
      <c r="AG96" s="103"/>
      <c r="AH96" s="73"/>
      <c r="AI96" s="73"/>
      <c r="AJ96" s="73"/>
      <c r="AK96" s="73"/>
      <c r="AL96" s="73"/>
      <c r="AM96" s="73">
        <v>1</v>
      </c>
      <c r="AN96" s="73"/>
      <c r="AO96" s="73"/>
      <c r="AP96" s="73"/>
      <c r="AQ96" s="73">
        <v>1</v>
      </c>
      <c r="AR96" s="73"/>
      <c r="AS96" s="73"/>
      <c r="AT96" s="73"/>
      <c r="AU96" s="73"/>
      <c r="AV96" s="73"/>
      <c r="AW96" s="73"/>
      <c r="AX96" s="73"/>
      <c r="AY96" s="73"/>
      <c r="AZ96" s="73"/>
      <c r="BA96" s="68"/>
      <c r="BB96" s="69"/>
      <c r="BC96" s="67"/>
      <c r="BD96" s="67"/>
      <c r="BE96" s="67"/>
      <c r="BF96" s="67"/>
      <c r="BG96" s="67"/>
      <c r="BH96" s="67"/>
      <c r="BI96" s="67"/>
      <c r="BJ96" s="67">
        <v>1</v>
      </c>
      <c r="BK96" s="67"/>
      <c r="BL96" s="67"/>
    </row>
    <row r="97" spans="1:64" s="71" customFormat="1" x14ac:dyDescent="0.2">
      <c r="A97" s="35" t="s">
        <v>381</v>
      </c>
      <c r="B97" s="36" t="s">
        <v>320</v>
      </c>
      <c r="C97" s="36" t="s">
        <v>321</v>
      </c>
      <c r="D97" s="36" t="s">
        <v>626</v>
      </c>
      <c r="E97" s="37">
        <v>30634</v>
      </c>
      <c r="F97" s="120" t="s">
        <v>325</v>
      </c>
      <c r="G97" s="112"/>
      <c r="H97" s="112" t="str">
        <f>IFERROR(EDATE(Tb_OACP_2016[[#This Row],[Date Échéance OACP]],-60),"n/renseigné")</f>
        <v>n/renseigné</v>
      </c>
      <c r="I97" s="36" t="s">
        <v>421</v>
      </c>
      <c r="J97" s="36" t="s">
        <v>387</v>
      </c>
      <c r="K97" s="36"/>
      <c r="L97" s="36" t="s">
        <v>387</v>
      </c>
      <c r="M97" s="149">
        <v>43842</v>
      </c>
      <c r="N97" s="101"/>
      <c r="O97" s="66">
        <v>1</v>
      </c>
      <c r="P97" s="67">
        <v>1</v>
      </c>
      <c r="Q97" s="67">
        <v>1</v>
      </c>
      <c r="R97" s="67"/>
      <c r="S97" s="67"/>
      <c r="T97" s="67"/>
      <c r="U97" s="67">
        <v>1</v>
      </c>
      <c r="V97" s="67"/>
      <c r="W97" s="67"/>
      <c r="X97" s="67"/>
      <c r="Y97" s="102"/>
      <c r="Z97" s="102"/>
      <c r="AA97" s="102">
        <v>1</v>
      </c>
      <c r="AB97" s="102"/>
      <c r="AC97" s="102"/>
      <c r="AD97" s="102"/>
      <c r="AE97" s="102"/>
      <c r="AF97" s="102"/>
      <c r="AG97" s="102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8"/>
      <c r="BB97" s="69"/>
      <c r="BC97" s="67"/>
      <c r="BD97" s="67"/>
      <c r="BE97" s="67"/>
      <c r="BF97" s="67"/>
      <c r="BG97" s="67"/>
      <c r="BH97" s="67"/>
      <c r="BI97" s="67"/>
      <c r="BJ97" s="67"/>
      <c r="BK97" s="67"/>
      <c r="BL97" s="67"/>
    </row>
    <row r="98" spans="1:64" s="71" customFormat="1" x14ac:dyDescent="0.2">
      <c r="A98" s="59" t="s">
        <v>566</v>
      </c>
      <c r="B98" s="60"/>
      <c r="C98" s="60"/>
      <c r="D98" s="60"/>
      <c r="E98" s="60"/>
      <c r="F98" s="61"/>
      <c r="G98" s="62"/>
      <c r="H98" s="62"/>
      <c r="I98" s="60"/>
      <c r="J98" s="60"/>
      <c r="K98" s="60"/>
      <c r="L98" s="60"/>
      <c r="M98" s="156"/>
      <c r="N98" s="98">
        <f t="shared" ref="N98:AS98" si="0">SUM(N3:N97)</f>
        <v>0</v>
      </c>
      <c r="O98" s="98">
        <f t="shared" si="0"/>
        <v>9</v>
      </c>
      <c r="P98" s="98">
        <f t="shared" si="0"/>
        <v>5</v>
      </c>
      <c r="Q98" s="98">
        <f t="shared" si="0"/>
        <v>4</v>
      </c>
      <c r="R98" s="98">
        <f t="shared" si="0"/>
        <v>1</v>
      </c>
      <c r="S98" s="98">
        <f t="shared" si="0"/>
        <v>11</v>
      </c>
      <c r="T98" s="98">
        <f t="shared" si="0"/>
        <v>7</v>
      </c>
      <c r="U98" s="98">
        <f t="shared" si="0"/>
        <v>14</v>
      </c>
      <c r="V98" s="98">
        <f t="shared" si="0"/>
        <v>8</v>
      </c>
      <c r="W98" s="98">
        <f t="shared" si="0"/>
        <v>2</v>
      </c>
      <c r="X98" s="98">
        <f t="shared" si="0"/>
        <v>6</v>
      </c>
      <c r="Y98" s="110">
        <f t="shared" si="0"/>
        <v>11</v>
      </c>
      <c r="Z98" s="110">
        <f t="shared" si="0"/>
        <v>9</v>
      </c>
      <c r="AA98" s="110">
        <f t="shared" si="0"/>
        <v>10</v>
      </c>
      <c r="AB98" s="110">
        <f t="shared" si="0"/>
        <v>6</v>
      </c>
      <c r="AC98" s="110">
        <f t="shared" si="0"/>
        <v>5</v>
      </c>
      <c r="AD98" s="110">
        <f t="shared" si="0"/>
        <v>7</v>
      </c>
      <c r="AE98" s="110">
        <f t="shared" si="0"/>
        <v>8</v>
      </c>
      <c r="AF98" s="110">
        <f t="shared" si="0"/>
        <v>2</v>
      </c>
      <c r="AG98" s="110">
        <f t="shared" si="0"/>
        <v>1</v>
      </c>
      <c r="AH98" s="98">
        <f t="shared" si="0"/>
        <v>2</v>
      </c>
      <c r="AI98" s="98">
        <f t="shared" si="0"/>
        <v>3</v>
      </c>
      <c r="AJ98" s="98">
        <f t="shared" si="0"/>
        <v>2</v>
      </c>
      <c r="AK98" s="98">
        <f t="shared" si="0"/>
        <v>4</v>
      </c>
      <c r="AL98" s="98">
        <f t="shared" si="0"/>
        <v>2</v>
      </c>
      <c r="AM98" s="98">
        <f t="shared" si="0"/>
        <v>16</v>
      </c>
      <c r="AN98" s="98">
        <f t="shared" si="0"/>
        <v>9</v>
      </c>
      <c r="AO98" s="98">
        <f t="shared" si="0"/>
        <v>1</v>
      </c>
      <c r="AP98" s="98">
        <f t="shared" si="0"/>
        <v>1</v>
      </c>
      <c r="AQ98" s="98">
        <f t="shared" si="0"/>
        <v>11</v>
      </c>
      <c r="AR98" s="98">
        <f t="shared" si="0"/>
        <v>8</v>
      </c>
      <c r="AS98" s="98">
        <f t="shared" si="0"/>
        <v>10</v>
      </c>
      <c r="AT98" s="98">
        <f t="shared" ref="AT98:BL98" si="1">SUM(AT3:AT97)</f>
        <v>9</v>
      </c>
      <c r="AU98" s="98">
        <f t="shared" si="1"/>
        <v>10</v>
      </c>
      <c r="AV98" s="98">
        <f t="shared" si="1"/>
        <v>5</v>
      </c>
      <c r="AW98" s="98">
        <f t="shared" si="1"/>
        <v>1</v>
      </c>
      <c r="AX98" s="98">
        <f t="shared" si="1"/>
        <v>4</v>
      </c>
      <c r="AY98" s="98">
        <f t="shared" si="1"/>
        <v>11</v>
      </c>
      <c r="AZ98" s="98">
        <f t="shared" si="1"/>
        <v>1</v>
      </c>
      <c r="BA98" s="98">
        <f t="shared" si="1"/>
        <v>1</v>
      </c>
      <c r="BB98" s="98">
        <f t="shared" si="1"/>
        <v>2</v>
      </c>
      <c r="BC98" s="98">
        <f t="shared" si="1"/>
        <v>14</v>
      </c>
      <c r="BD98" s="98">
        <f t="shared" si="1"/>
        <v>13</v>
      </c>
      <c r="BE98" s="98">
        <f t="shared" si="1"/>
        <v>3</v>
      </c>
      <c r="BF98" s="98">
        <f t="shared" si="1"/>
        <v>3</v>
      </c>
      <c r="BG98" s="98">
        <f t="shared" si="1"/>
        <v>10</v>
      </c>
      <c r="BH98" s="98">
        <f t="shared" si="1"/>
        <v>14</v>
      </c>
      <c r="BI98" s="98">
        <f t="shared" si="1"/>
        <v>0</v>
      </c>
      <c r="BJ98" s="98">
        <f t="shared" si="1"/>
        <v>10</v>
      </c>
      <c r="BK98" s="98">
        <f t="shared" si="1"/>
        <v>0</v>
      </c>
      <c r="BL98" s="98">
        <f t="shared" si="1"/>
        <v>3</v>
      </c>
    </row>
    <row r="100" spans="1:64" x14ac:dyDescent="0.2">
      <c r="AO100" s="65"/>
    </row>
  </sheetData>
  <conditionalFormatting sqref="N3:N97">
    <cfRule type="expression" dxfId="128" priority="117">
      <formula>IF($N3=1,TRUE,FALSE)</formula>
    </cfRule>
    <cfRule type="expression" dxfId="127" priority="118">
      <formula>IF($N3=2,TRUE,FALSE)</formula>
    </cfRule>
    <cfRule type="expression" dxfId="126" priority="119">
      <formula>IF($N3=3,TRUE,FALSE)</formula>
    </cfRule>
    <cfRule type="expression" dxfId="125" priority="120">
      <formula>IF($N3&gt;=5,TRUE,FALSE)</formula>
    </cfRule>
    <cfRule type="expression" dxfId="124" priority="121">
      <formula>IF($N3=4,TRUE,FALSE)</formula>
    </cfRule>
  </conditionalFormatting>
  <conditionalFormatting sqref="N78">
    <cfRule type="expression" dxfId="123" priority="87">
      <formula>IF($N78=1,TRUE,FALSE)</formula>
    </cfRule>
    <cfRule type="expression" dxfId="122" priority="88">
      <formula>IF($N78=2,TRUE,FALSE)</formula>
    </cfRule>
    <cfRule type="expression" dxfId="121" priority="89">
      <formula>IF($N78=3,TRUE,FALSE)</formula>
    </cfRule>
    <cfRule type="expression" dxfId="120" priority="90">
      <formula>IF($N78&gt;=5,TRUE,FALSE)</formula>
    </cfRule>
    <cfRule type="expression" dxfId="119" priority="91">
      <formula>IF($N78=4,TRUE,FALSE)</formula>
    </cfRule>
  </conditionalFormatting>
  <conditionalFormatting sqref="N78">
    <cfRule type="expression" dxfId="118" priority="82">
      <formula>IF($N78=1,TRUE,FALSE)</formula>
    </cfRule>
    <cfRule type="expression" dxfId="117" priority="83">
      <formula>IF($N78=2,TRUE,FALSE)</formula>
    </cfRule>
    <cfRule type="expression" dxfId="116" priority="84">
      <formula>IF($N78=3,TRUE,FALSE)</formula>
    </cfRule>
    <cfRule type="expression" dxfId="115" priority="85">
      <formula>IF($N78&gt;=5,TRUE,FALSE)</formula>
    </cfRule>
    <cfRule type="expression" dxfId="114" priority="86">
      <formula>IF($N78=4,TRUE,FALSE)</formula>
    </cfRule>
  </conditionalFormatting>
  <conditionalFormatting sqref="N79">
    <cfRule type="expression" dxfId="113" priority="77">
      <formula>IF($N79=1,TRUE,FALSE)</formula>
    </cfRule>
    <cfRule type="expression" dxfId="112" priority="78">
      <formula>IF($N79=2,TRUE,FALSE)</formula>
    </cfRule>
    <cfRule type="expression" dxfId="111" priority="79">
      <formula>IF($N79=3,TRUE,FALSE)</formula>
    </cfRule>
    <cfRule type="expression" dxfId="110" priority="80">
      <formula>IF($N79&gt;=5,TRUE,FALSE)</formula>
    </cfRule>
    <cfRule type="expression" dxfId="109" priority="81">
      <formula>IF($N79=4,TRUE,FALSE)</formula>
    </cfRule>
  </conditionalFormatting>
  <conditionalFormatting sqref="N80:N81">
    <cfRule type="expression" dxfId="108" priority="72">
      <formula>IF($N80=1,TRUE,FALSE)</formula>
    </cfRule>
    <cfRule type="expression" dxfId="107" priority="73">
      <formula>IF($N80=2,TRUE,FALSE)</formula>
    </cfRule>
    <cfRule type="expression" dxfId="106" priority="74">
      <formula>IF($N80=3,TRUE,FALSE)</formula>
    </cfRule>
    <cfRule type="expression" dxfId="105" priority="75">
      <formula>IF($N80&gt;=5,TRUE,FALSE)</formula>
    </cfRule>
    <cfRule type="expression" dxfId="104" priority="76">
      <formula>IF($N80=4,TRUE,FALSE)</formula>
    </cfRule>
  </conditionalFormatting>
  <conditionalFormatting sqref="N80:N81">
    <cfRule type="expression" dxfId="103" priority="67">
      <formula>IF($N80=1,TRUE,FALSE)</formula>
    </cfRule>
    <cfRule type="expression" dxfId="102" priority="68">
      <formula>IF($N80=2,TRUE,FALSE)</formula>
    </cfRule>
    <cfRule type="expression" dxfId="101" priority="69">
      <formula>IF($N80=3,TRUE,FALSE)</formula>
    </cfRule>
    <cfRule type="expression" dxfId="100" priority="70">
      <formula>IF($N80&gt;=5,TRUE,FALSE)</formula>
    </cfRule>
    <cfRule type="expression" dxfId="99" priority="71">
      <formula>IF($N80=4,TRUE,FALSE)</formula>
    </cfRule>
  </conditionalFormatting>
  <conditionalFormatting sqref="N82:N86">
    <cfRule type="expression" dxfId="98" priority="62">
      <formula>IF($N82=1,TRUE,FALSE)</formula>
    </cfRule>
    <cfRule type="expression" dxfId="97" priority="63">
      <formula>IF($N82=2,TRUE,FALSE)</formula>
    </cfRule>
    <cfRule type="expression" dxfId="96" priority="64">
      <formula>IF($N82=3,TRUE,FALSE)</formula>
    </cfRule>
    <cfRule type="expression" dxfId="95" priority="65">
      <formula>IF($N82&gt;=5,TRUE,FALSE)</formula>
    </cfRule>
    <cfRule type="expression" dxfId="94" priority="66">
      <formula>IF($N82=4,TRUE,FALSE)</formula>
    </cfRule>
  </conditionalFormatting>
  <conditionalFormatting sqref="N87">
    <cfRule type="expression" dxfId="93" priority="57">
      <formula>IF($N87=1,TRUE,FALSE)</formula>
    </cfRule>
    <cfRule type="expression" dxfId="92" priority="58">
      <formula>IF($N87=2,TRUE,FALSE)</formula>
    </cfRule>
    <cfRule type="expression" dxfId="91" priority="59">
      <formula>IF($N87=3,TRUE,FALSE)</formula>
    </cfRule>
    <cfRule type="expression" dxfId="90" priority="60">
      <formula>IF($N87&gt;=5,TRUE,FALSE)</formula>
    </cfRule>
    <cfRule type="expression" dxfId="89" priority="61">
      <formula>IF($N87=4,TRUE,FALSE)</formula>
    </cfRule>
  </conditionalFormatting>
  <conditionalFormatting sqref="N87">
    <cfRule type="expression" dxfId="88" priority="52">
      <formula>IF($N87=1,TRUE,FALSE)</formula>
    </cfRule>
    <cfRule type="expression" dxfId="87" priority="53">
      <formula>IF($N87=2,TRUE,FALSE)</formula>
    </cfRule>
    <cfRule type="expression" dxfId="86" priority="54">
      <formula>IF($N87=3,TRUE,FALSE)</formula>
    </cfRule>
    <cfRule type="expression" dxfId="85" priority="55">
      <formula>IF($N87&gt;=5,TRUE,FALSE)</formula>
    </cfRule>
    <cfRule type="expression" dxfId="84" priority="56">
      <formula>IF($N87=4,TRUE,FALSE)</formula>
    </cfRule>
  </conditionalFormatting>
  <conditionalFormatting sqref="N88">
    <cfRule type="expression" dxfId="83" priority="47">
      <formula>IF($N88=1,TRUE,FALSE)</formula>
    </cfRule>
    <cfRule type="expression" dxfId="82" priority="48">
      <formula>IF($N88=2,TRUE,FALSE)</formula>
    </cfRule>
    <cfRule type="expression" dxfId="81" priority="49">
      <formula>IF($N88=3,TRUE,FALSE)</formula>
    </cfRule>
    <cfRule type="expression" dxfId="80" priority="50">
      <formula>IF($N88&gt;=5,TRUE,FALSE)</formula>
    </cfRule>
    <cfRule type="expression" dxfId="79" priority="51">
      <formula>IF($N88=4,TRUE,FALSE)</formula>
    </cfRule>
  </conditionalFormatting>
  <conditionalFormatting sqref="N90">
    <cfRule type="expression" dxfId="78" priority="27">
      <formula>IF($N90=1,TRUE,FALSE)</formula>
    </cfRule>
    <cfRule type="expression" dxfId="77" priority="28">
      <formula>IF($N90=2,TRUE,FALSE)</formula>
    </cfRule>
    <cfRule type="expression" dxfId="76" priority="29">
      <formula>IF($N90=3,TRUE,FALSE)</formula>
    </cfRule>
    <cfRule type="expression" dxfId="75" priority="30">
      <formula>IF($N90&gt;=5,TRUE,FALSE)</formula>
    </cfRule>
    <cfRule type="expression" dxfId="74" priority="31">
      <formula>IF($N90=4,TRUE,FALSE)</formula>
    </cfRule>
  </conditionalFormatting>
  <conditionalFormatting sqref="N90">
    <cfRule type="expression" dxfId="73" priority="22">
      <formula>IF($N90=1,TRUE,FALSE)</formula>
    </cfRule>
    <cfRule type="expression" dxfId="72" priority="23">
      <formula>IF($N90=2,TRUE,FALSE)</formula>
    </cfRule>
    <cfRule type="expression" dxfId="71" priority="24">
      <formula>IF($N90=3,TRUE,FALSE)</formula>
    </cfRule>
    <cfRule type="expression" dxfId="70" priority="25">
      <formula>IF($N90&gt;=5,TRUE,FALSE)</formula>
    </cfRule>
    <cfRule type="expression" dxfId="69" priority="26">
      <formula>IF($N90=4,TRUE,FALSE)</formula>
    </cfRule>
  </conditionalFormatting>
  <conditionalFormatting sqref="H3:H97">
    <cfRule type="containsText" dxfId="68" priority="1" operator="containsText" text="n/renseigné">
      <formula>NOT(ISERROR(SEARCH("n/renseigné",H3)))</formula>
    </cfRule>
  </conditionalFormatting>
  <pageMargins left="0.70866141732283472" right="0.70866141732283472" top="0.74803149606299213" bottom="0.74803149606299213" header="0.31496062992125984" footer="0.31496062992125984"/>
  <pageSetup paperSize="8"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Habits</vt:lpstr>
      <vt:lpstr>Cours OACP 2015</vt:lpstr>
      <vt:lpstr>Cours OACP 2016</vt:lpstr>
      <vt:lpstr>Lst_Dates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Gacougnolle</dc:creator>
  <cp:lastModifiedBy>serge varone</cp:lastModifiedBy>
  <cp:lastPrinted>2018-01-03T06:58:06Z</cp:lastPrinted>
  <dcterms:created xsi:type="dcterms:W3CDTF">2013-08-26T09:29:33Z</dcterms:created>
  <dcterms:modified xsi:type="dcterms:W3CDTF">2019-02-05T16:28:19Z</dcterms:modified>
</cp:coreProperties>
</file>