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°°Excel format, manip\"/>
    </mc:Choice>
  </mc:AlternateContent>
  <bookViews>
    <workbookView xWindow="0" yWindow="0" windowWidth="9588" windowHeight="5688"/>
  </bookViews>
  <sheets>
    <sheet name="Feuil1" sheetId="1" r:id="rId1"/>
  </sheets>
  <externalReferences>
    <externalReference r:id="rId2"/>
  </externalReferences>
  <definedNames>
    <definedName name="TxLimite">[1]Base!$O$7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0" i="1"/>
  <c r="G9" i="1"/>
  <c r="G14" i="1"/>
  <c r="G11" i="1"/>
  <c r="G19" i="1"/>
  <c r="G16" i="1"/>
  <c r="G18" i="1"/>
  <c r="G15" i="1"/>
  <c r="G17" i="1"/>
  <c r="G12" i="1"/>
  <c r="F13" i="1"/>
  <c r="F10" i="1"/>
  <c r="F9" i="1"/>
  <c r="F14" i="1"/>
  <c r="F11" i="1"/>
  <c r="F19" i="1"/>
  <c r="F16" i="1"/>
  <c r="F18" i="1"/>
  <c r="F15" i="1"/>
  <c r="F17" i="1"/>
  <c r="F12" i="1"/>
  <c r="E20" i="1"/>
</calcChain>
</file>

<file path=xl/sharedStrings.xml><?xml version="1.0" encoding="utf-8"?>
<sst xmlns="http://schemas.openxmlformats.org/spreadsheetml/2006/main" count="22" uniqueCount="22">
  <si>
    <t>Service</t>
  </si>
  <si>
    <t>Budget</t>
  </si>
  <si>
    <t>Dépense réel</t>
  </si>
  <si>
    <t>Commercial</t>
  </si>
  <si>
    <t>Production</t>
  </si>
  <si>
    <t>Achats</t>
  </si>
  <si>
    <t>Marketing</t>
  </si>
  <si>
    <t>Transports</t>
  </si>
  <si>
    <t xml:space="preserve">Informatique </t>
  </si>
  <si>
    <t>Maintenance</t>
  </si>
  <si>
    <t>Qualité</t>
  </si>
  <si>
    <t>Finance</t>
  </si>
  <si>
    <t>RH</t>
  </si>
  <si>
    <t>Service généraux</t>
  </si>
  <si>
    <t>Tous services</t>
  </si>
  <si>
    <t>Vert</t>
  </si>
  <si>
    <t>Rouge</t>
  </si>
  <si>
    <t>Données</t>
  </si>
  <si>
    <t>Graphique</t>
  </si>
  <si>
    <t>Exemple de ce que j'aimerai</t>
  </si>
  <si>
    <t xml:space="preserve">1) j'aimerai rajouter les objectifs comme dans l'exemple, je crois qu'il faut insérer les données du budget en format barre d'erreur, cependant je n'arrive pas à les superposé par rapport aux réalisés </t>
  </si>
  <si>
    <t>2) J'aimerai que le graphique soit évolutif par rapport au tableau c’est-à-dire que la ligne achat ce retrouve en haut, ensuite production, etc. et que le graphique change si l'on change les données.2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</si>
</sst>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 tint="0.49998474074526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2" fillId="0" borderId="0" xfId="0" applyNumberFormat="1" applyFont="1" applyAlignment="1">
      <alignment vertical="center"/>
    </xf>
    <xf numFmtId="164" fontId="2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0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</cellXfs>
  <cellStyles count="1">
    <cellStyle name="Normal" xfId="0" builtinId="0"/>
  </cellStyles>
  <dxfs count="12"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color rgb="FFC00000"/>
      </font>
    </dxf>
  </dxfs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2"/>
          <c:order val="0"/>
          <c:tx>
            <c:strRef>
              <c:f>Feuil1!$F$8</c:f>
              <c:strCache>
                <c:ptCount val="1"/>
                <c:pt idx="0">
                  <c:v>Vert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B050"/>
              </a:solidFill>
            </a:ln>
            <a:effectLst/>
          </c:spPr>
          <c:invertIfNegative val="0"/>
          <c:cat>
            <c:strRef>
              <c:f>Feuil1!$C$9:$C$19</c:f>
              <c:strCache>
                <c:ptCount val="11"/>
                <c:pt idx="0">
                  <c:v>Achats</c:v>
                </c:pt>
                <c:pt idx="1">
                  <c:v>Production</c:v>
                </c:pt>
                <c:pt idx="2">
                  <c:v>Transports</c:v>
                </c:pt>
                <c:pt idx="3">
                  <c:v>Service généraux</c:v>
                </c:pt>
                <c:pt idx="4">
                  <c:v>Commercial</c:v>
                </c:pt>
                <c:pt idx="5">
                  <c:v>Marketing</c:v>
                </c:pt>
                <c:pt idx="6">
                  <c:v>Finance</c:v>
                </c:pt>
                <c:pt idx="7">
                  <c:v>Maintenance</c:v>
                </c:pt>
                <c:pt idx="8">
                  <c:v>RH</c:v>
                </c:pt>
                <c:pt idx="9">
                  <c:v>Qualité</c:v>
                </c:pt>
                <c:pt idx="10">
                  <c:v>Informatique </c:v>
                </c:pt>
              </c:strCache>
            </c:strRef>
          </c:cat>
          <c:val>
            <c:numRef>
              <c:f>Feuil1!$F$9:$F$19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1500000</c:v>
                </c:pt>
                <c:pt idx="3">
                  <c:v>1500000</c:v>
                </c:pt>
                <c:pt idx="4">
                  <c:v>1000000</c:v>
                </c:pt>
                <c:pt idx="5">
                  <c:v>0</c:v>
                </c:pt>
                <c:pt idx="6">
                  <c:v>400000</c:v>
                </c:pt>
                <c:pt idx="7">
                  <c:v>345000</c:v>
                </c:pt>
                <c:pt idx="8">
                  <c:v>200000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1"/>
          <c:tx>
            <c:strRef>
              <c:f>Feuil1!$G$8</c:f>
              <c:strCache>
                <c:ptCount val="1"/>
                <c:pt idx="0">
                  <c:v>Rouge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rgbClr val="FF0000"/>
              </a:solidFill>
            </a:ln>
            <a:effectLst/>
          </c:spPr>
          <c:invertIfNegative val="0"/>
          <c:cat>
            <c:strRef>
              <c:f>Feuil1!$C$9:$C$19</c:f>
              <c:strCache>
                <c:ptCount val="11"/>
                <c:pt idx="0">
                  <c:v>Achats</c:v>
                </c:pt>
                <c:pt idx="1">
                  <c:v>Production</c:v>
                </c:pt>
                <c:pt idx="2">
                  <c:v>Transports</c:v>
                </c:pt>
                <c:pt idx="3">
                  <c:v>Service généraux</c:v>
                </c:pt>
                <c:pt idx="4">
                  <c:v>Commercial</c:v>
                </c:pt>
                <c:pt idx="5">
                  <c:v>Marketing</c:v>
                </c:pt>
                <c:pt idx="6">
                  <c:v>Finance</c:v>
                </c:pt>
                <c:pt idx="7">
                  <c:v>Maintenance</c:v>
                </c:pt>
                <c:pt idx="8">
                  <c:v>RH</c:v>
                </c:pt>
                <c:pt idx="9">
                  <c:v>Qualité</c:v>
                </c:pt>
                <c:pt idx="10">
                  <c:v>Informatique </c:v>
                </c:pt>
              </c:strCache>
            </c:strRef>
          </c:cat>
          <c:val>
            <c:numRef>
              <c:f>Feuil1!$G$9:$G$19</c:f>
              <c:numCache>
                <c:formatCode>#,##0</c:formatCode>
                <c:ptCount val="11"/>
                <c:pt idx="0">
                  <c:v>12000000</c:v>
                </c:pt>
                <c:pt idx="1">
                  <c:v>4500000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80000</c:v>
                </c:pt>
                <c:pt idx="10">
                  <c:v>43000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823200"/>
        <c:axId val="172242240"/>
      </c:barChart>
      <c:barChart>
        <c:barDir val="bar"/>
        <c:grouping val="stacked"/>
        <c:varyColors val="0"/>
        <c:ser>
          <c:idx val="0"/>
          <c:order val="2"/>
          <c:tx>
            <c:strRef>
              <c:f>Feuil1!$D$8</c:f>
              <c:strCache>
                <c:ptCount val="1"/>
                <c:pt idx="0">
                  <c:v>Budget</c:v>
                </c:pt>
              </c:strCache>
            </c:strRef>
          </c:tx>
          <c:spPr>
            <a:solidFill>
              <a:srgbClr val="00B0F0"/>
            </a:solidFill>
            <a:ln w="15875">
              <a:solidFill>
                <a:srgbClr val="00B050"/>
              </a:solidFill>
            </a:ln>
            <a:effectLst/>
          </c:spPr>
          <c:invertIfNegative val="0"/>
          <c:val>
            <c:numRef>
              <c:f>Feuil1!$D$9:$D$19</c:f>
              <c:numCache>
                <c:formatCode>#,##0</c:formatCode>
                <c:ptCount val="11"/>
                <c:pt idx="0">
                  <c:v>11500000</c:v>
                </c:pt>
                <c:pt idx="1">
                  <c:v>4439244</c:v>
                </c:pt>
                <c:pt idx="2">
                  <c:v>1766138.3299999998</c:v>
                </c:pt>
                <c:pt idx="3">
                  <c:v>1744282.4420812414</c:v>
                </c:pt>
                <c:pt idx="4">
                  <c:v>1021735.1314784435</c:v>
                </c:pt>
                <c:pt idx="5">
                  <c:v>398755</c:v>
                </c:pt>
                <c:pt idx="6">
                  <c:v>440442</c:v>
                </c:pt>
                <c:pt idx="7">
                  <c:v>349617</c:v>
                </c:pt>
                <c:pt idx="8">
                  <c:v>250000</c:v>
                </c:pt>
                <c:pt idx="9">
                  <c:v>68796.647499999992</c:v>
                </c:pt>
                <c:pt idx="10">
                  <c:v>42732.2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4"/>
        <c:overlap val="-70"/>
        <c:axId val="223608096"/>
        <c:axId val="223601824"/>
      </c:barChart>
      <c:catAx>
        <c:axId val="21982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242240"/>
        <c:crosses val="autoZero"/>
        <c:auto val="1"/>
        <c:lblAlgn val="ctr"/>
        <c:lblOffset val="100"/>
        <c:noMultiLvlLbl val="0"/>
      </c:catAx>
      <c:valAx>
        <c:axId val="17224224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19823200"/>
        <c:crosses val="autoZero"/>
        <c:crossBetween val="between"/>
      </c:valAx>
      <c:valAx>
        <c:axId val="223601824"/>
        <c:scaling>
          <c:orientation val="minMax"/>
        </c:scaling>
        <c:delete val="0"/>
        <c:axPos val="t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608096"/>
        <c:crosses val="max"/>
        <c:crossBetween val="between"/>
      </c:valAx>
      <c:catAx>
        <c:axId val="223608096"/>
        <c:scaling>
          <c:orientation val="minMax"/>
        </c:scaling>
        <c:delete val="1"/>
        <c:axPos val="l"/>
        <c:majorTickMark val="out"/>
        <c:minorTickMark val="none"/>
        <c:tickLblPos val="nextTo"/>
        <c:crossAx val="22360182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87451439243131E-2"/>
          <c:y val="2.3148385506404266E-2"/>
          <c:w val="0.95191268812917373"/>
          <c:h val="0.9722222222222222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[1]Rapport!$S$18</c:f>
              <c:strCache>
                <c:ptCount val="1"/>
                <c:pt idx="0">
                  <c:v>Rouge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[1]Rapport!$S$27:$S$28</c:f>
              <c:strCache>
                <c:ptCount val="2"/>
              </c:strCache>
            </c:strRef>
          </c:cat>
          <c:val>
            <c:numRef>
              <c:f>[1]Rapport!$S$19:$S$28</c:f>
              <c:numCache>
                <c:formatCode>General</c:formatCode>
                <c:ptCount val="10"/>
                <c:pt idx="0">
                  <c:v>116505700</c:v>
                </c:pt>
                <c:pt idx="1">
                  <c:v>0</c:v>
                </c:pt>
                <c:pt idx="2">
                  <c:v>20522700</c:v>
                </c:pt>
                <c:pt idx="3">
                  <c:v>20416300</c:v>
                </c:pt>
                <c:pt idx="4">
                  <c:v>20065100</c:v>
                </c:pt>
                <c:pt idx="5">
                  <c:v>0</c:v>
                </c:pt>
                <c:pt idx="6">
                  <c:v>0</c:v>
                </c:pt>
                <c:pt idx="7">
                  <c:v>17099200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[1]Rapport!$T$18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val>
            <c:numRef>
              <c:f>[1]Rapport!$T$19:$T$28</c:f>
              <c:numCache>
                <c:formatCode>General</c:formatCode>
                <c:ptCount val="10"/>
                <c:pt idx="0">
                  <c:v>0</c:v>
                </c:pt>
                <c:pt idx="1">
                  <c:v>21247600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18077300</c:v>
                </c:pt>
                <c:pt idx="6">
                  <c:v>17435900</c:v>
                </c:pt>
                <c:pt idx="7">
                  <c:v>0</c:v>
                </c:pt>
                <c:pt idx="8">
                  <c:v>16824000</c:v>
                </c:pt>
                <c:pt idx="9">
                  <c:v>16742200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2238320"/>
        <c:axId val="172239496"/>
      </c:barChart>
      <c:scatterChart>
        <c:scatterStyle val="lineMarker"/>
        <c:varyColors val="0"/>
        <c:ser>
          <c:idx val="2"/>
          <c:order val="2"/>
          <c:tx>
            <c:strRef>
              <c:f>[1]Rapport!$R$18</c:f>
              <c:strCache>
                <c:ptCount val="1"/>
                <c:pt idx="0">
                  <c:v>Budget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fixedVal"/>
            <c:noEndCap val="1"/>
            <c:val val="0.45"/>
            <c:spPr>
              <a:ln w="25400">
                <a:solidFill>
                  <a:schemeClr val="tx2"/>
                </a:solidFill>
              </a:ln>
            </c:spPr>
          </c:errBars>
          <c:xVal>
            <c:numRef>
              <c:f>[1]Rapport!$R$19:$R$28</c:f>
              <c:numCache>
                <c:formatCode>General</c:formatCode>
                <c:ptCount val="10"/>
                <c:pt idx="0">
                  <c:v>12992000</c:v>
                </c:pt>
                <c:pt idx="1">
                  <c:v>24351000</c:v>
                </c:pt>
                <c:pt idx="2">
                  <c:v>18204000</c:v>
                </c:pt>
                <c:pt idx="3">
                  <c:v>14361000</c:v>
                </c:pt>
                <c:pt idx="4">
                  <c:v>14173000</c:v>
                </c:pt>
                <c:pt idx="5">
                  <c:v>22517000</c:v>
                </c:pt>
                <c:pt idx="6">
                  <c:v>21919000</c:v>
                </c:pt>
                <c:pt idx="7">
                  <c:v>13943000</c:v>
                </c:pt>
                <c:pt idx="8">
                  <c:v>21380000</c:v>
                </c:pt>
                <c:pt idx="9">
                  <c:v>24465000</c:v>
                </c:pt>
              </c:numCache>
            </c:numRef>
          </c:xVal>
          <c:yVal>
            <c:numRef>
              <c:f>[1]Rapport!$Q$19:$Q$28</c:f>
              <c:numCache>
                <c:formatCode>General</c:formatCode>
                <c:ptCount val="1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675568"/>
        <c:axId val="170678704"/>
      </c:scatterChart>
      <c:catAx>
        <c:axId val="1722383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72239496"/>
        <c:crosses val="autoZero"/>
        <c:auto val="1"/>
        <c:lblAlgn val="ctr"/>
        <c:lblOffset val="100"/>
        <c:noMultiLvlLbl val="0"/>
      </c:catAx>
      <c:valAx>
        <c:axId val="1722394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2238320"/>
        <c:crosses val="autoZero"/>
        <c:crossBetween val="between"/>
      </c:valAx>
      <c:valAx>
        <c:axId val="170678704"/>
        <c:scaling>
          <c:orientation val="maxMin"/>
          <c:max val="1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70675568"/>
        <c:crosses val="max"/>
        <c:crossBetween val="midCat"/>
      </c:valAx>
      <c:valAx>
        <c:axId val="1706755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70678704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597478</xdr:colOff>
      <xdr:row>7</xdr:row>
      <xdr:rowOff>70139</xdr:rowOff>
    </xdr:from>
    <xdr:to>
      <xdr:col>15</xdr:col>
      <xdr:colOff>536863</xdr:colOff>
      <xdr:row>19</xdr:row>
      <xdr:rowOff>112569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710912</xdr:colOff>
      <xdr:row>7</xdr:row>
      <xdr:rowOff>155863</xdr:rowOff>
    </xdr:from>
    <xdr:to>
      <xdr:col>20</xdr:col>
      <xdr:colOff>528205</xdr:colOff>
      <xdr:row>17</xdr:row>
      <xdr:rowOff>181840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HL/Documents/10.%20PROJET/model%20suivi%20budg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Budget"/>
      <sheetName val="Recap"/>
      <sheetName val="tcd"/>
      <sheetName val="Rapport"/>
      <sheetName val="A propos de"/>
    </sheetNames>
    <sheetDataSet>
      <sheetData sheetId="0">
        <row r="7">
          <cell r="O7">
            <v>0.9</v>
          </cell>
        </row>
      </sheetData>
      <sheetData sheetId="1"/>
      <sheetData sheetId="2"/>
      <sheetData sheetId="3"/>
      <sheetData sheetId="4">
        <row r="18">
          <cell r="R18" t="str">
            <v>Budget</v>
          </cell>
          <cell r="S18" t="str">
            <v>Rouge</v>
          </cell>
          <cell r="T18" t="str">
            <v>Normal</v>
          </cell>
        </row>
        <row r="19">
          <cell r="Q19">
            <v>0.5</v>
          </cell>
          <cell r="R19">
            <v>12992000</v>
          </cell>
          <cell r="S19">
            <v>116505700</v>
          </cell>
          <cell r="T19" t="str">
            <v/>
          </cell>
        </row>
        <row r="20">
          <cell r="Q20">
            <v>1.5</v>
          </cell>
          <cell r="R20">
            <v>24351000</v>
          </cell>
          <cell r="S20" t="str">
            <v/>
          </cell>
          <cell r="T20">
            <v>21247600</v>
          </cell>
        </row>
        <row r="21">
          <cell r="Q21">
            <v>2.5</v>
          </cell>
          <cell r="R21">
            <v>18204000</v>
          </cell>
          <cell r="S21">
            <v>20522700</v>
          </cell>
          <cell r="T21" t="str">
            <v/>
          </cell>
        </row>
        <row r="22">
          <cell r="Q22">
            <v>3.5</v>
          </cell>
          <cell r="R22">
            <v>14361000</v>
          </cell>
          <cell r="S22">
            <v>20416300</v>
          </cell>
          <cell r="T22" t="str">
            <v/>
          </cell>
        </row>
        <row r="23">
          <cell r="Q23">
            <v>4.5</v>
          </cell>
          <cell r="R23">
            <v>14173000</v>
          </cell>
          <cell r="S23">
            <v>20065100</v>
          </cell>
          <cell r="T23" t="str">
            <v/>
          </cell>
        </row>
        <row r="24">
          <cell r="Q24">
            <v>5.5</v>
          </cell>
          <cell r="R24">
            <v>22517000</v>
          </cell>
          <cell r="S24" t="str">
            <v/>
          </cell>
          <cell r="T24">
            <v>18077300</v>
          </cell>
        </row>
        <row r="25">
          <cell r="Q25">
            <v>6.5</v>
          </cell>
          <cell r="R25">
            <v>21919000</v>
          </cell>
          <cell r="S25" t="str">
            <v/>
          </cell>
          <cell r="T25">
            <v>17435900</v>
          </cell>
        </row>
        <row r="26">
          <cell r="Q26">
            <v>7.5</v>
          </cell>
          <cell r="R26">
            <v>13943000</v>
          </cell>
          <cell r="S26">
            <v>17099200</v>
          </cell>
          <cell r="T26" t="str">
            <v/>
          </cell>
        </row>
        <row r="27">
          <cell r="Q27">
            <v>8.5</v>
          </cell>
          <cell r="R27">
            <v>21380000</v>
          </cell>
          <cell r="S27" t="str">
            <v/>
          </cell>
          <cell r="T27">
            <v>16824000</v>
          </cell>
        </row>
        <row r="28">
          <cell r="Q28">
            <v>9.5</v>
          </cell>
          <cell r="R28">
            <v>24465000</v>
          </cell>
          <cell r="S28" t="str">
            <v/>
          </cell>
          <cell r="T28">
            <v>16742200</v>
          </cell>
        </row>
      </sheetData>
      <sheetData sheetId="5"/>
    </sheetDataSet>
  </externalBook>
</externalLink>
</file>

<file path=xl/tables/table1.xml><?xml version="1.0" encoding="utf-8"?>
<table xmlns="http://schemas.openxmlformats.org/spreadsheetml/2006/main" id="1" name="Tableau1" displayName="Tableau1" ref="C8:G20" totalsRowCount="1" headerRowDxfId="10">
  <autoFilter ref="C8:G19"/>
  <sortState ref="C7:G17">
    <sortCondition descending="1" ref="E6:E17"/>
  </sortState>
  <tableColumns count="5">
    <tableColumn id="1" name="Service" totalsRowLabel="Tous services" dataDxfId="9" totalsRowDxfId="4"/>
    <tableColumn id="2" name="Budget" dataDxfId="8" totalsRowDxfId="3"/>
    <tableColumn id="3" name="Dépense réel" totalsRowFunction="sum" dataDxfId="7" totalsRowDxfId="2"/>
    <tableColumn id="4" name="Vert" dataDxfId="6" totalsRowDxfId="1">
      <calculatedColumnFormula>IF(Tableau1[[#This Row],[Dépense réel]]&lt;Tableau1[[#This Row],[Budget]],Tableau1[[#This Row],[Dépense réel]],"")</calculatedColumnFormula>
    </tableColumn>
    <tableColumn id="5" name="Rouge" dataDxfId="5" totalsRowDxfId="0">
      <calculatedColumnFormula>IF(Tableau1[[#This Row],[Dépense réel]]&gt;Tableau1[[#This Row],[Budget]],Tableau1[[#This Row],[Dépense réel]],"")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39"/>
  <sheetViews>
    <sheetView showGridLines="0" tabSelected="1" topLeftCell="I9" zoomScale="140" zoomScaleNormal="140" workbookViewId="0">
      <selection activeCell="E11" sqref="E11"/>
    </sheetView>
  </sheetViews>
  <sheetFormatPr baseColWidth="10" defaultRowHeight="14.4" x14ac:dyDescent="0.3"/>
  <cols>
    <col min="1" max="1" width="3.5546875" customWidth="1"/>
    <col min="2" max="2" width="5.33203125" customWidth="1"/>
    <col min="3" max="3" width="15.109375" customWidth="1"/>
    <col min="4" max="7" width="11.88671875" customWidth="1"/>
    <col min="8" max="8" width="4.88671875" customWidth="1"/>
    <col min="9" max="9" width="3.44140625" customWidth="1"/>
    <col min="10" max="10" width="9" customWidth="1"/>
    <col min="17" max="17" width="4" customWidth="1"/>
    <col min="18" max="18" width="6.6640625" customWidth="1"/>
    <col min="24" max="24" width="7.6640625" customWidth="1"/>
  </cols>
  <sheetData>
    <row r="3" spans="2:24" ht="15" thickBot="1" x14ac:dyDescent="0.35"/>
    <row r="4" spans="2:24" ht="15" thickBot="1" x14ac:dyDescent="0.35">
      <c r="B4" s="3"/>
      <c r="C4" s="4"/>
      <c r="D4" s="4"/>
      <c r="E4" s="4"/>
      <c r="F4" s="4"/>
      <c r="G4" s="4"/>
      <c r="H4" s="5"/>
      <c r="I4" s="8"/>
      <c r="J4" s="16"/>
      <c r="K4" s="17"/>
      <c r="L4" s="17"/>
      <c r="M4" s="17"/>
      <c r="N4" s="17"/>
      <c r="O4" s="17"/>
      <c r="P4" s="18"/>
      <c r="Q4" s="8"/>
      <c r="R4" s="3"/>
      <c r="S4" s="4"/>
      <c r="T4" s="4"/>
      <c r="U4" s="4"/>
      <c r="V4" s="4"/>
      <c r="W4" s="4"/>
      <c r="X4" s="5"/>
    </row>
    <row r="5" spans="2:24" ht="15" thickBot="1" x14ac:dyDescent="0.35">
      <c r="B5" s="6"/>
      <c r="C5" s="25" t="s">
        <v>17</v>
      </c>
      <c r="D5" s="26"/>
      <c r="E5" s="26"/>
      <c r="F5" s="26"/>
      <c r="G5" s="27"/>
      <c r="H5" s="7"/>
      <c r="I5" s="8"/>
      <c r="J5" s="19"/>
      <c r="K5" s="28" t="s">
        <v>18</v>
      </c>
      <c r="L5" s="29"/>
      <c r="M5" s="29"/>
      <c r="N5" s="29"/>
      <c r="O5" s="30"/>
      <c r="P5" s="20"/>
      <c r="Q5" s="8"/>
      <c r="R5" s="6"/>
      <c r="S5" s="31" t="s">
        <v>19</v>
      </c>
      <c r="T5" s="32"/>
      <c r="U5" s="32"/>
      <c r="V5" s="32"/>
      <c r="W5" s="33"/>
      <c r="X5" s="7"/>
    </row>
    <row r="6" spans="2:24" x14ac:dyDescent="0.3">
      <c r="B6" s="6"/>
      <c r="C6" s="8"/>
      <c r="D6" s="8"/>
      <c r="E6" s="8"/>
      <c r="F6" s="8"/>
      <c r="G6" s="8"/>
      <c r="H6" s="7"/>
      <c r="I6" s="8"/>
      <c r="J6" s="19"/>
      <c r="K6" s="21"/>
      <c r="L6" s="21"/>
      <c r="M6" s="21"/>
      <c r="N6" s="21"/>
      <c r="O6" s="21"/>
      <c r="P6" s="20"/>
      <c r="Q6" s="8"/>
      <c r="R6" s="6"/>
      <c r="S6" s="8"/>
      <c r="T6" s="8"/>
      <c r="U6" s="8"/>
      <c r="V6" s="8"/>
      <c r="W6" s="8"/>
      <c r="X6" s="7"/>
    </row>
    <row r="7" spans="2:24" x14ac:dyDescent="0.3">
      <c r="B7" s="6"/>
      <c r="C7" s="8"/>
      <c r="D7" s="8"/>
      <c r="E7" s="8"/>
      <c r="F7" s="8"/>
      <c r="G7" s="8"/>
      <c r="H7" s="7"/>
      <c r="I7" s="8"/>
      <c r="J7" s="19"/>
      <c r="K7" s="21"/>
      <c r="L7" s="21"/>
      <c r="M7" s="21"/>
      <c r="N7" s="21"/>
      <c r="O7" s="21"/>
      <c r="P7" s="20"/>
      <c r="Q7" s="8"/>
      <c r="R7" s="6"/>
      <c r="S7" s="8"/>
      <c r="T7" s="8"/>
      <c r="U7" s="8"/>
      <c r="V7" s="8"/>
      <c r="W7" s="8"/>
      <c r="X7" s="7"/>
    </row>
    <row r="8" spans="2:24" x14ac:dyDescent="0.3">
      <c r="B8" s="6"/>
      <c r="C8" s="9" t="s">
        <v>0</v>
      </c>
      <c r="D8" s="9" t="s">
        <v>1</v>
      </c>
      <c r="E8" s="9" t="s">
        <v>2</v>
      </c>
      <c r="F8" s="9" t="s">
        <v>15</v>
      </c>
      <c r="G8" s="9" t="s">
        <v>16</v>
      </c>
      <c r="H8" s="7"/>
      <c r="I8" s="8"/>
      <c r="J8" s="19"/>
      <c r="K8" s="21"/>
      <c r="L8" s="21"/>
      <c r="M8" s="21"/>
      <c r="N8" s="21"/>
      <c r="O8" s="21"/>
      <c r="P8" s="20"/>
      <c r="Q8" s="8"/>
      <c r="R8" s="6"/>
      <c r="S8" s="8"/>
      <c r="T8" s="8"/>
      <c r="U8" s="8"/>
      <c r="V8" s="8"/>
      <c r="W8" s="8"/>
      <c r="X8" s="7"/>
    </row>
    <row r="9" spans="2:24" x14ac:dyDescent="0.3">
      <c r="B9" s="6"/>
      <c r="C9" s="10" t="s">
        <v>5</v>
      </c>
      <c r="D9" s="11">
        <v>11500000</v>
      </c>
      <c r="E9" s="11">
        <v>12000000</v>
      </c>
      <c r="F9" s="11" t="str">
        <f>IF(Tableau1[[#This Row],[Dépense réel]]&lt;Tableau1[[#This Row],[Budget]],Tableau1[[#This Row],[Dépense réel]],"")</f>
        <v/>
      </c>
      <c r="G9" s="11">
        <f>IF(Tableau1[[#This Row],[Dépense réel]]&gt;Tableau1[[#This Row],[Budget]],Tableau1[[#This Row],[Dépense réel]],"")</f>
        <v>12000000</v>
      </c>
      <c r="H9" s="7"/>
      <c r="I9" s="8"/>
      <c r="J9" s="19"/>
      <c r="K9" s="21"/>
      <c r="L9" s="21"/>
      <c r="M9" s="21"/>
      <c r="N9" s="21"/>
      <c r="O9" s="21"/>
      <c r="P9" s="20"/>
      <c r="Q9" s="8"/>
      <c r="R9" s="6"/>
      <c r="S9" s="8"/>
      <c r="T9" s="8"/>
      <c r="U9" s="8"/>
      <c r="V9" s="8"/>
      <c r="W9" s="8"/>
      <c r="X9" s="7"/>
    </row>
    <row r="10" spans="2:24" x14ac:dyDescent="0.3">
      <c r="B10" s="6"/>
      <c r="C10" s="10" t="s">
        <v>4</v>
      </c>
      <c r="D10" s="11">
        <v>4439244</v>
      </c>
      <c r="E10" s="11">
        <v>4500000</v>
      </c>
      <c r="F10" s="11" t="str">
        <f>IF(Tableau1[[#This Row],[Dépense réel]]&lt;Tableau1[[#This Row],[Budget]],Tableau1[[#This Row],[Dépense réel]],"")</f>
        <v/>
      </c>
      <c r="G10" s="11">
        <f>IF(Tableau1[[#This Row],[Dépense réel]]&gt;Tableau1[[#This Row],[Budget]],Tableau1[[#This Row],[Dépense réel]],"")</f>
        <v>4500000</v>
      </c>
      <c r="H10" s="7"/>
      <c r="I10" s="8"/>
      <c r="J10" s="19"/>
      <c r="K10" s="21"/>
      <c r="L10" s="21"/>
      <c r="M10" s="21"/>
      <c r="N10" s="21"/>
      <c r="O10" s="21"/>
      <c r="P10" s="20"/>
      <c r="Q10" s="8"/>
      <c r="R10" s="6"/>
      <c r="S10" s="8"/>
      <c r="T10" s="8"/>
      <c r="U10" s="8"/>
      <c r="V10" s="8"/>
      <c r="W10" s="8"/>
      <c r="X10" s="7"/>
    </row>
    <row r="11" spans="2:24" x14ac:dyDescent="0.3">
      <c r="B11" s="6"/>
      <c r="C11" s="10" t="s">
        <v>7</v>
      </c>
      <c r="D11" s="11">
        <v>1766138.3299999998</v>
      </c>
      <c r="E11" s="11">
        <v>1500000</v>
      </c>
      <c r="F11" s="11">
        <f>IF(Tableau1[[#This Row],[Dépense réel]]&lt;Tableau1[[#This Row],[Budget]],Tableau1[[#This Row],[Dépense réel]],"")</f>
        <v>1500000</v>
      </c>
      <c r="G11" s="11" t="str">
        <f>IF(Tableau1[[#This Row],[Dépense réel]]&gt;Tableau1[[#This Row],[Budget]],Tableau1[[#This Row],[Dépense réel]],"")</f>
        <v/>
      </c>
      <c r="H11" s="7"/>
      <c r="I11" s="8"/>
      <c r="J11" s="19"/>
      <c r="K11" s="21"/>
      <c r="L11" s="21"/>
      <c r="M11" s="21"/>
      <c r="N11" s="21"/>
      <c r="O11" s="21"/>
      <c r="P11" s="20"/>
      <c r="Q11" s="8"/>
      <c r="R11" s="6"/>
      <c r="S11" s="8"/>
      <c r="T11" s="8"/>
      <c r="U11" s="8"/>
      <c r="V11" s="8"/>
      <c r="W11" s="8"/>
      <c r="X11" s="7"/>
    </row>
    <row r="12" spans="2:24" x14ac:dyDescent="0.3">
      <c r="B12" s="6"/>
      <c r="C12" s="10" t="s">
        <v>13</v>
      </c>
      <c r="D12" s="11">
        <v>1744282.4420812414</v>
      </c>
      <c r="E12" s="11">
        <v>1500000</v>
      </c>
      <c r="F12" s="11">
        <f>IF(Tableau1[[#This Row],[Dépense réel]]&lt;Tableau1[[#This Row],[Budget]],Tableau1[[#This Row],[Dépense réel]],"")</f>
        <v>1500000</v>
      </c>
      <c r="G12" s="11" t="str">
        <f>IF(Tableau1[[#This Row],[Dépense réel]]&gt;Tableau1[[#This Row],[Budget]],Tableau1[[#This Row],[Dépense réel]],"")</f>
        <v/>
      </c>
      <c r="H12" s="7"/>
      <c r="I12" s="8"/>
      <c r="J12" s="19"/>
      <c r="K12" s="21"/>
      <c r="L12" s="21"/>
      <c r="M12" s="21"/>
      <c r="N12" s="21"/>
      <c r="O12" s="21"/>
      <c r="P12" s="20"/>
      <c r="Q12" s="8"/>
      <c r="R12" s="6"/>
      <c r="S12" s="8"/>
      <c r="T12" s="8"/>
      <c r="U12" s="8"/>
      <c r="V12" s="8"/>
      <c r="W12" s="8"/>
      <c r="X12" s="7"/>
    </row>
    <row r="13" spans="2:24" x14ac:dyDescent="0.3">
      <c r="B13" s="6"/>
      <c r="C13" s="10" t="s">
        <v>3</v>
      </c>
      <c r="D13" s="11">
        <v>1021735.1314784435</v>
      </c>
      <c r="E13" s="11">
        <v>1000000</v>
      </c>
      <c r="F13" s="11">
        <f>IF(Tableau1[[#This Row],[Dépense réel]]&lt;Tableau1[[#This Row],[Budget]],Tableau1[[#This Row],[Dépense réel]],"")</f>
        <v>1000000</v>
      </c>
      <c r="G13" s="11" t="str">
        <f>IF(Tableau1[[#This Row],[Dépense réel]]&gt;Tableau1[[#This Row],[Budget]],Tableau1[[#This Row],[Dépense réel]],"")</f>
        <v/>
      </c>
      <c r="H13" s="7"/>
      <c r="I13" s="8"/>
      <c r="J13" s="19"/>
      <c r="K13" s="21"/>
      <c r="L13" s="21"/>
      <c r="M13" s="21"/>
      <c r="N13" s="21"/>
      <c r="O13" s="21"/>
      <c r="P13" s="20"/>
      <c r="Q13" s="8"/>
      <c r="R13" s="6"/>
      <c r="S13" s="8"/>
      <c r="T13" s="8"/>
      <c r="U13" s="8"/>
      <c r="V13" s="8"/>
      <c r="W13" s="8"/>
      <c r="X13" s="7"/>
    </row>
    <row r="14" spans="2:24" x14ac:dyDescent="0.3">
      <c r="B14" s="6"/>
      <c r="C14" s="10" t="s">
        <v>6</v>
      </c>
      <c r="D14" s="11">
        <v>398755</v>
      </c>
      <c r="E14" s="11">
        <v>500000</v>
      </c>
      <c r="F14" s="11" t="str">
        <f>IF(Tableau1[[#This Row],[Dépense réel]]&lt;Tableau1[[#This Row],[Budget]],Tableau1[[#This Row],[Dépense réel]],"")</f>
        <v/>
      </c>
      <c r="G14" s="11">
        <f>IF(Tableau1[[#This Row],[Dépense réel]]&gt;Tableau1[[#This Row],[Budget]],Tableau1[[#This Row],[Dépense réel]],"")</f>
        <v>500000</v>
      </c>
      <c r="H14" s="7"/>
      <c r="I14" s="8"/>
      <c r="J14" s="19"/>
      <c r="K14" s="21"/>
      <c r="L14" s="21"/>
      <c r="M14" s="21"/>
      <c r="N14" s="21"/>
      <c r="O14" s="21"/>
      <c r="P14" s="20"/>
      <c r="Q14" s="8"/>
      <c r="R14" s="6"/>
      <c r="S14" s="8"/>
      <c r="T14" s="8"/>
      <c r="U14" s="8"/>
      <c r="V14" s="8"/>
      <c r="W14" s="8"/>
      <c r="X14" s="7"/>
    </row>
    <row r="15" spans="2:24" x14ac:dyDescent="0.3">
      <c r="B15" s="6"/>
      <c r="C15" s="10" t="s">
        <v>11</v>
      </c>
      <c r="D15" s="11">
        <v>440442</v>
      </c>
      <c r="E15" s="11">
        <v>400000</v>
      </c>
      <c r="F15" s="11">
        <f>IF(Tableau1[[#This Row],[Dépense réel]]&lt;Tableau1[[#This Row],[Budget]],Tableau1[[#This Row],[Dépense réel]],"")</f>
        <v>400000</v>
      </c>
      <c r="G15" s="11" t="str">
        <f>IF(Tableau1[[#This Row],[Dépense réel]]&gt;Tableau1[[#This Row],[Budget]],Tableau1[[#This Row],[Dépense réel]],"")</f>
        <v/>
      </c>
      <c r="H15" s="7"/>
      <c r="I15" s="8"/>
      <c r="J15" s="19"/>
      <c r="K15" s="21"/>
      <c r="L15" s="21"/>
      <c r="M15" s="21"/>
      <c r="N15" s="21"/>
      <c r="O15" s="21"/>
      <c r="P15" s="20"/>
      <c r="Q15" s="8"/>
      <c r="R15" s="6"/>
      <c r="S15" s="8"/>
      <c r="T15" s="8"/>
      <c r="U15" s="8"/>
      <c r="V15" s="8"/>
      <c r="W15" s="8"/>
      <c r="X15" s="7"/>
    </row>
    <row r="16" spans="2:24" x14ac:dyDescent="0.3">
      <c r="B16" s="6"/>
      <c r="C16" s="10" t="s">
        <v>9</v>
      </c>
      <c r="D16" s="11">
        <v>349617</v>
      </c>
      <c r="E16" s="11">
        <v>345000</v>
      </c>
      <c r="F16" s="11">
        <f>IF(Tableau1[[#This Row],[Dépense réel]]&lt;Tableau1[[#This Row],[Budget]],Tableau1[[#This Row],[Dépense réel]],"")</f>
        <v>345000</v>
      </c>
      <c r="G16" s="11" t="str">
        <f>IF(Tableau1[[#This Row],[Dépense réel]]&gt;Tableau1[[#This Row],[Budget]],Tableau1[[#This Row],[Dépense réel]],"")</f>
        <v/>
      </c>
      <c r="H16" s="7"/>
      <c r="I16" s="8"/>
      <c r="J16" s="19"/>
      <c r="K16" s="21"/>
      <c r="L16" s="21"/>
      <c r="M16" s="21"/>
      <c r="N16" s="21"/>
      <c r="O16" s="21"/>
      <c r="P16" s="20"/>
      <c r="Q16" s="8"/>
      <c r="R16" s="6"/>
      <c r="S16" s="8"/>
      <c r="T16" s="8"/>
      <c r="U16" s="8"/>
      <c r="V16" s="8"/>
      <c r="W16" s="8"/>
      <c r="X16" s="7"/>
    </row>
    <row r="17" spans="2:24" x14ac:dyDescent="0.3">
      <c r="B17" s="6"/>
      <c r="C17" s="10" t="s">
        <v>12</v>
      </c>
      <c r="D17" s="11">
        <v>250000</v>
      </c>
      <c r="E17" s="11">
        <v>200000</v>
      </c>
      <c r="F17" s="11">
        <f>IF(Tableau1[[#This Row],[Dépense réel]]&lt;Tableau1[[#This Row],[Budget]],Tableau1[[#This Row],[Dépense réel]],"")</f>
        <v>200000</v>
      </c>
      <c r="G17" s="11" t="str">
        <f>IF(Tableau1[[#This Row],[Dépense réel]]&gt;Tableau1[[#This Row],[Budget]],Tableau1[[#This Row],[Dépense réel]],"")</f>
        <v/>
      </c>
      <c r="H17" s="7"/>
      <c r="I17" s="8"/>
      <c r="J17" s="19"/>
      <c r="K17" s="21"/>
      <c r="L17" s="21"/>
      <c r="M17" s="21"/>
      <c r="N17" s="21"/>
      <c r="O17" s="21"/>
      <c r="P17" s="20"/>
      <c r="Q17" s="8"/>
      <c r="R17" s="6"/>
      <c r="S17" s="8"/>
      <c r="T17" s="8"/>
      <c r="U17" s="8"/>
      <c r="V17" s="8"/>
      <c r="W17" s="8"/>
      <c r="X17" s="7"/>
    </row>
    <row r="18" spans="2:24" x14ac:dyDescent="0.3">
      <c r="B18" s="6"/>
      <c r="C18" s="10" t="s">
        <v>10</v>
      </c>
      <c r="D18" s="11">
        <v>68796.647499999992</v>
      </c>
      <c r="E18" s="11">
        <v>80000</v>
      </c>
      <c r="F18" s="11" t="str">
        <f>IF(Tableau1[[#This Row],[Dépense réel]]&lt;Tableau1[[#This Row],[Budget]],Tableau1[[#This Row],[Dépense réel]],"")</f>
        <v/>
      </c>
      <c r="G18" s="11">
        <f>IF(Tableau1[[#This Row],[Dépense réel]]&gt;Tableau1[[#This Row],[Budget]],Tableau1[[#This Row],[Dépense réel]],"")</f>
        <v>80000</v>
      </c>
      <c r="H18" s="7"/>
      <c r="I18" s="8"/>
      <c r="J18" s="19"/>
      <c r="K18" s="21"/>
      <c r="L18" s="21"/>
      <c r="M18" s="21"/>
      <c r="N18" s="21"/>
      <c r="O18" s="21"/>
      <c r="P18" s="20"/>
      <c r="Q18" s="8"/>
      <c r="R18" s="6"/>
      <c r="S18" s="8"/>
      <c r="T18" s="8"/>
      <c r="U18" s="8"/>
      <c r="V18" s="8"/>
      <c r="W18" s="8"/>
      <c r="X18" s="7"/>
    </row>
    <row r="19" spans="2:24" x14ac:dyDescent="0.3">
      <c r="B19" s="6"/>
      <c r="C19" s="10" t="s">
        <v>8</v>
      </c>
      <c r="D19" s="11">
        <v>42732.2</v>
      </c>
      <c r="E19" s="11">
        <v>43000</v>
      </c>
      <c r="F19" s="11" t="str">
        <f>IF(Tableau1[[#This Row],[Dépense réel]]&lt;Tableau1[[#This Row],[Budget]],Tableau1[[#This Row],[Dépense réel]],"")</f>
        <v/>
      </c>
      <c r="G19" s="11">
        <f>IF(Tableau1[[#This Row],[Dépense réel]]&gt;Tableau1[[#This Row],[Budget]],Tableau1[[#This Row],[Dépense réel]],"")</f>
        <v>43000</v>
      </c>
      <c r="H19" s="7"/>
      <c r="I19" s="8"/>
      <c r="J19" s="19"/>
      <c r="K19" s="21"/>
      <c r="L19" s="21"/>
      <c r="M19" s="21"/>
      <c r="N19" s="21"/>
      <c r="O19" s="21"/>
      <c r="P19" s="20"/>
      <c r="Q19" s="8"/>
      <c r="R19" s="6"/>
      <c r="S19" s="8"/>
      <c r="T19" s="8"/>
      <c r="U19" s="8"/>
      <c r="V19" s="8"/>
      <c r="W19" s="8"/>
      <c r="X19" s="7"/>
    </row>
    <row r="20" spans="2:24" x14ac:dyDescent="0.3">
      <c r="B20" s="6"/>
      <c r="C20" s="10" t="s">
        <v>14</v>
      </c>
      <c r="D20" s="12"/>
      <c r="E20" s="11">
        <f>SUBTOTAL(109,Tableau1[Dépense réel])</f>
        <v>22068000</v>
      </c>
      <c r="F20" s="8"/>
      <c r="G20" s="8"/>
      <c r="H20" s="7"/>
      <c r="I20" s="8"/>
      <c r="J20" s="19"/>
      <c r="K20" s="21"/>
      <c r="L20" s="21"/>
      <c r="M20" s="21"/>
      <c r="N20" s="21"/>
      <c r="O20" s="21"/>
      <c r="P20" s="20"/>
      <c r="Q20" s="8"/>
      <c r="R20" s="6"/>
      <c r="S20" s="8"/>
      <c r="T20" s="8"/>
      <c r="U20" s="8"/>
      <c r="V20" s="8"/>
      <c r="W20" s="8"/>
      <c r="X20" s="7"/>
    </row>
    <row r="21" spans="2:24" ht="15" thickBot="1" x14ac:dyDescent="0.35">
      <c r="B21" s="13"/>
      <c r="C21" s="14"/>
      <c r="D21" s="14"/>
      <c r="E21" s="14"/>
      <c r="F21" s="14"/>
      <c r="G21" s="14"/>
      <c r="H21" s="15"/>
      <c r="I21" s="8"/>
      <c r="J21" s="22"/>
      <c r="K21" s="23"/>
      <c r="L21" s="23"/>
      <c r="M21" s="23"/>
      <c r="N21" s="23"/>
      <c r="O21" s="23"/>
      <c r="P21" s="24"/>
      <c r="Q21" s="8"/>
      <c r="R21" s="13"/>
      <c r="S21" s="14"/>
      <c r="T21" s="14"/>
      <c r="U21" s="14"/>
      <c r="V21" s="14"/>
      <c r="W21" s="14"/>
      <c r="X21" s="15"/>
    </row>
    <row r="25" spans="2:24" x14ac:dyDescent="0.3">
      <c r="F25" t="s">
        <v>20</v>
      </c>
    </row>
    <row r="26" spans="2:24" x14ac:dyDescent="0.3">
      <c r="F26" t="s">
        <v>21</v>
      </c>
    </row>
    <row r="28" spans="2:24" x14ac:dyDescent="0.3">
      <c r="C28" s="1"/>
    </row>
    <row r="29" spans="2:24" x14ac:dyDescent="0.3">
      <c r="C29" s="1"/>
    </row>
    <row r="30" spans="2:24" x14ac:dyDescent="0.3">
      <c r="C30" s="1"/>
    </row>
    <row r="31" spans="2:24" x14ac:dyDescent="0.3">
      <c r="C31" s="1"/>
    </row>
    <row r="32" spans="2:24" x14ac:dyDescent="0.3">
      <c r="C32" s="1"/>
    </row>
    <row r="33" spans="3:3" x14ac:dyDescent="0.3">
      <c r="C33" s="1"/>
    </row>
    <row r="34" spans="3:3" x14ac:dyDescent="0.3">
      <c r="C34" s="1"/>
    </row>
    <row r="35" spans="3:3" x14ac:dyDescent="0.3">
      <c r="C35" s="1"/>
    </row>
    <row r="36" spans="3:3" x14ac:dyDescent="0.3">
      <c r="C36" s="1"/>
    </row>
    <row r="37" spans="3:3" x14ac:dyDescent="0.3">
      <c r="C37" s="1"/>
    </row>
    <row r="38" spans="3:3" x14ac:dyDescent="0.3">
      <c r="C38" s="2"/>
    </row>
    <row r="39" spans="3:3" x14ac:dyDescent="0.3">
      <c r="C39" s="2"/>
    </row>
  </sheetData>
  <mergeCells count="3">
    <mergeCell ref="C5:G5"/>
    <mergeCell ref="K5:O5"/>
    <mergeCell ref="S5:W5"/>
  </mergeCells>
  <conditionalFormatting sqref="C28:C37">
    <cfRule type="expression" dxfId="11" priority="1">
      <formula>$AE28&gt;=TxLimite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STAHL</dc:creator>
  <cp:lastModifiedBy>raymond pentier</cp:lastModifiedBy>
  <dcterms:created xsi:type="dcterms:W3CDTF">2019-02-27T09:41:37Z</dcterms:created>
  <dcterms:modified xsi:type="dcterms:W3CDTF">2019-02-28T14:25:46Z</dcterms:modified>
</cp:coreProperties>
</file>