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quesboulanger/Desktop/"/>
    </mc:Choice>
  </mc:AlternateContent>
  <xr:revisionPtr revIDLastSave="0" documentId="13_ncr:1_{6BC2A1BA-7682-FF4C-82C9-25A9A68BC7CB}" xr6:coauthVersionLast="41" xr6:coauthVersionMax="41" xr10:uidLastSave="{00000000-0000-0000-0000-000000000000}"/>
  <bookViews>
    <workbookView xWindow="440" yWindow="480" windowWidth="28360" windowHeight="16720" xr2:uid="{719588CC-37A9-6A4E-B67E-F3F2BE4AD556}"/>
  </bookViews>
  <sheets>
    <sheet name="Opérations" sheetId="17" r:id="rId1"/>
    <sheet name="Catégories" sheetId="1" r:id="rId2"/>
    <sheet name="Bilan" sheetId="3" r:id="rId3"/>
    <sheet name="Fonctionnement" sheetId="5" r:id="rId4"/>
    <sheet name="Auto-Entrepreneur" sheetId="6" r:id="rId5"/>
    <sheet name="Belloc" sheetId="7" r:id="rId6"/>
    <sheet name="Cayrac" sheetId="8" r:id="rId7"/>
    <sheet name="Cab Méd" sheetId="9" r:id="rId8"/>
    <sheet name="Énergies" sheetId="10" r:id="rId9"/>
    <sheet name="Mutuelle" sheetId="11" r:id="rId10"/>
    <sheet name="Santé" sheetId="12" r:id="rId11"/>
    <sheet name="Retraite" sheetId="13" r:id="rId12"/>
    <sheet name="F. de ménage" sheetId="14" r:id="rId13"/>
    <sheet name="Voiture" sheetId="15" r:id="rId14"/>
    <sheet name="Taxes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7" l="1"/>
  <c r="C1" i="17"/>
  <c r="D5" i="3"/>
  <c r="L28" i="5" l="1"/>
  <c r="L27" i="5"/>
  <c r="L26" i="5"/>
  <c r="L25" i="5"/>
  <c r="L24" i="5"/>
  <c r="L31" i="5"/>
  <c r="J29" i="17" l="1"/>
  <c r="L21" i="5"/>
  <c r="L20" i="5"/>
  <c r="J24" i="17" l="1"/>
  <c r="J25" i="17" s="1"/>
  <c r="J26" i="17" s="1"/>
  <c r="J27" i="17" s="1"/>
  <c r="J20" i="17"/>
  <c r="J21" i="17" s="1"/>
  <c r="J22" i="17" s="1"/>
  <c r="J23" i="17" s="1"/>
  <c r="J16" i="17"/>
  <c r="J17" i="17" s="1"/>
  <c r="J18" i="17" s="1"/>
  <c r="J19" i="17" s="1"/>
  <c r="J12" i="17"/>
  <c r="J13" i="17" s="1"/>
  <c r="J14" i="17" s="1"/>
  <c r="J15" i="17" s="1"/>
  <c r="J8" i="17"/>
  <c r="J9" i="17" s="1"/>
  <c r="J10" i="17" s="1"/>
  <c r="J11" i="17" s="1"/>
  <c r="G1" i="17" l="1"/>
  <c r="J4" i="17"/>
  <c r="J5" i="17" s="1"/>
  <c r="J6" i="17" s="1"/>
  <c r="J7" i="17" s="1"/>
  <c r="G2" i="17"/>
  <c r="D4" i="3" s="1"/>
  <c r="D6" i="3" l="1"/>
</calcChain>
</file>

<file path=xl/sharedStrings.xml><?xml version="1.0" encoding="utf-8"?>
<sst xmlns="http://schemas.openxmlformats.org/spreadsheetml/2006/main" count="190" uniqueCount="87">
  <si>
    <t>Alimentation</t>
  </si>
  <si>
    <t>Assurance Auto</t>
  </si>
  <si>
    <t>Cadeaux</t>
  </si>
  <si>
    <t>Coiffeur</t>
  </si>
  <si>
    <t>Cotisations professionnelles</t>
  </si>
  <si>
    <t>Dentiste</t>
  </si>
  <si>
    <t>Dons</t>
  </si>
  <si>
    <t>Eau</t>
  </si>
  <si>
    <t>Électricité</t>
  </si>
  <si>
    <t>Épargne</t>
  </si>
  <si>
    <t>F. de ménage Salaire</t>
  </si>
  <si>
    <t>F. de ménage URSSAF</t>
  </si>
  <si>
    <t>Formation professionnelle</t>
  </si>
  <si>
    <t>Frais bancaires</t>
  </si>
  <si>
    <t>Frais médicaux</t>
  </si>
  <si>
    <t>Gaz</t>
  </si>
  <si>
    <t>Honoraires Formation</t>
  </si>
  <si>
    <t>Honoraires Patients</t>
  </si>
  <si>
    <t>Informatique</t>
  </si>
  <si>
    <t>Intérêts d'épargne</t>
  </si>
  <si>
    <t>Internet</t>
  </si>
  <si>
    <t>La Poste</t>
  </si>
  <si>
    <t>Livres, journaux</t>
  </si>
  <si>
    <t>Loisirs et spectacles</t>
  </si>
  <si>
    <t>Mutuelle cotisation</t>
  </si>
  <si>
    <t>Parking</t>
  </si>
  <si>
    <t>Péage</t>
  </si>
  <si>
    <t>Pressing</t>
  </si>
  <si>
    <t>Remboursement Mutuelle</t>
  </si>
  <si>
    <t>Remboursement SS</t>
  </si>
  <si>
    <t>Restaurants</t>
  </si>
  <si>
    <t>Retraites</t>
  </si>
  <si>
    <t>Revenus Fonciers</t>
  </si>
  <si>
    <t>Transport</t>
  </si>
  <si>
    <t>URSSAF professionnelle</t>
  </si>
  <si>
    <t>Vacances</t>
  </si>
  <si>
    <t>Vêtements</t>
  </si>
  <si>
    <t>Voiture carburant</t>
  </si>
  <si>
    <t>Voiture entretien</t>
  </si>
  <si>
    <t>Date</t>
  </si>
  <si>
    <t>Libellé</t>
  </si>
  <si>
    <t>Catégorie</t>
  </si>
  <si>
    <t>Affectation</t>
  </si>
  <si>
    <t>Mode</t>
  </si>
  <si>
    <t>Dépense</t>
  </si>
  <si>
    <t>Recette</t>
  </si>
  <si>
    <t>Solde</t>
  </si>
  <si>
    <t>Carburant</t>
  </si>
  <si>
    <t>Assurance Belloc</t>
  </si>
  <si>
    <t>Assurance Cab Méd</t>
  </si>
  <si>
    <t>Assurance Cayrac</t>
  </si>
  <si>
    <t>Entretien maison</t>
  </si>
  <si>
    <t>Équipement maison</t>
  </si>
  <si>
    <t>Téléphone mobile</t>
  </si>
  <si>
    <t>Taxes</t>
  </si>
  <si>
    <t>Catégories</t>
  </si>
  <si>
    <t>Affectations</t>
  </si>
  <si>
    <t>Belloc</t>
  </si>
  <si>
    <t>Cayrac</t>
  </si>
  <si>
    <t>Cabine médical</t>
  </si>
  <si>
    <t>Fonctionnement</t>
  </si>
  <si>
    <t>Revenus</t>
  </si>
  <si>
    <t>Carte bancaire</t>
  </si>
  <si>
    <t>Chèque</t>
  </si>
  <si>
    <t>Prélèvement</t>
  </si>
  <si>
    <t>Dépôt chèques</t>
  </si>
  <si>
    <t>Retrait espèces</t>
  </si>
  <si>
    <t>TIP</t>
  </si>
  <si>
    <t>Virement</t>
  </si>
  <si>
    <t>Intermarché</t>
  </si>
  <si>
    <t>Solde au 31/12/18</t>
  </si>
  <si>
    <t>Auto-Entrepen</t>
  </si>
  <si>
    <t>Cab Méd</t>
  </si>
  <si>
    <t>Recettes</t>
  </si>
  <si>
    <t>Charges</t>
  </si>
  <si>
    <t>Colonne1</t>
  </si>
  <si>
    <t>Solde banque</t>
  </si>
  <si>
    <t>Solde réel</t>
  </si>
  <si>
    <t>Total dépenses</t>
  </si>
  <si>
    <t>Total recettes</t>
  </si>
  <si>
    <t>Statut</t>
  </si>
  <si>
    <t>Prévu</t>
  </si>
  <si>
    <t>Engagé</t>
  </si>
  <si>
    <t>Pointé</t>
  </si>
  <si>
    <t>Des fonctions Index qui marchent :</t>
  </si>
  <si>
    <t>Fonction INDEX :</t>
  </si>
  <si>
    <t>Fonction EQUIV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</si>
</sst>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_€"/>
    <numFmt numFmtId="166" formatCode="#,##0\ _€"/>
  </numFmts>
  <fonts count="7" x14ac:knownFonts="1"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333333"/>
      <name val="Courier New"/>
      <family val="1"/>
    </font>
    <font>
      <sz val="12"/>
      <color rgb="FFFF0000"/>
      <name val="Calibri"/>
      <family val="2"/>
      <scheme val="minor"/>
    </font>
    <font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2" borderId="0" xfId="0" applyFont="1" applyFill="1"/>
    <xf numFmtId="165" fontId="0" fillId="0" borderId="0" xfId="0" applyNumberFormat="1" applyAlignment="1">
      <alignment horizontal="right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2" fillId="3" borderId="0" xfId="0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4" borderId="0" xfId="0" applyFont="1" applyFill="1"/>
    <xf numFmtId="0" fontId="6" fillId="5" borderId="0" xfId="0" applyFont="1" applyFill="1"/>
    <xf numFmtId="0" fontId="6" fillId="6" borderId="0" xfId="0" applyFont="1" applyFill="1"/>
    <xf numFmtId="166" fontId="6" fillId="4" borderId="0" xfId="0" applyNumberFormat="1" applyFont="1" applyFill="1"/>
    <xf numFmtId="166" fontId="6" fillId="5" borderId="0" xfId="0" applyNumberFormat="1" applyFont="1" applyFill="1"/>
    <xf numFmtId="166" fontId="6" fillId="6" borderId="0" xfId="0" applyNumberFormat="1" applyFont="1" applyFill="1"/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numFmt numFmtId="165" formatCode="#,##0.00\ _€"/>
      <alignment horizontal="right" vertical="bottom" textRotation="0" wrapText="0" indent="0" justifyLastLine="0" shrinkToFit="0" readingOrder="0"/>
    </dxf>
    <dxf>
      <numFmt numFmtId="165" formatCode="#,##0.00\ _€"/>
      <alignment horizontal="center" vertical="bottom" textRotation="0" wrapText="0" indent="0" justifyLastLine="0" shrinkToFit="0" readingOrder="0"/>
    </dxf>
    <dxf>
      <numFmt numFmtId="165" formatCode="#,##0.00\ _€"/>
      <alignment horizontal="right" vertical="bottom" textRotation="0" wrapText="0" indent="0" justifyLastLine="0" shrinkToFit="0" readingOrder="0"/>
    </dxf>
    <dxf>
      <numFmt numFmtId="165" formatCode="#,##0.00\ _€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d/mm/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132080</xdr:rowOff>
    </xdr:from>
    <xdr:to>
      <xdr:col>15</xdr:col>
      <xdr:colOff>20320</xdr:colOff>
      <xdr:row>9</xdr:row>
      <xdr:rowOff>40640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886A4DA-65C7-E84D-B5FF-59424320CF11}"/>
            </a:ext>
          </a:extLst>
        </xdr:cNvPr>
        <xdr:cNvSpPr txBox="1"/>
      </xdr:nvSpPr>
      <xdr:spPr>
        <a:xfrm>
          <a:off x="9052560" y="1554480"/>
          <a:ext cx="3312160" cy="314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=INDEX($A$1:$B$4;EQUIV(D6;$B$1:$B$4;0);1)</a:t>
          </a: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17</xdr:col>
      <xdr:colOff>274320</xdr:colOff>
      <xdr:row>12</xdr:row>
      <xdr:rowOff>40640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9507B973-8067-B34C-AE08-CC4E1252A481}"/>
            </a:ext>
          </a:extLst>
        </xdr:cNvPr>
        <xdr:cNvSpPr txBox="1"/>
      </xdr:nvSpPr>
      <xdr:spPr>
        <a:xfrm>
          <a:off x="9052560" y="2032000"/>
          <a:ext cx="5212080" cy="447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Range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"R"</a:t>
          </a:r>
          <a:r>
            <a:rPr lang="fr-FR"/>
            <a:t> 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&amp;</a:t>
          </a:r>
          <a:r>
            <a:rPr lang="fr-FR"/>
            <a:t> LastR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fr-FR"/>
            <a:t>Value 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fr-FR"/>
            <a:t>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Sheets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fr-FR"/>
            <a:t>i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Range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"D5:D100"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fr-FR"/>
            <a:t>MEP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fr-FR"/>
            <a:t> 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fr-FR"/>
            <a:t> xlValues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fr-FR"/>
            <a:t> xlWhole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fr-FR"/>
            <a:t> xlByColumns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Offset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fr-FR"/>
            <a:t>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fr-FR"/>
            <a:t>Value </a:t>
          </a:r>
          <a:endParaRPr lang="fr-FR" sz="1100"/>
        </a:p>
      </xdr:txBody>
    </xdr:sp>
    <xdr:clientData/>
  </xdr:twoCellAnchor>
  <xdr:twoCellAnchor>
    <xdr:from>
      <xdr:col>10</xdr:col>
      <xdr:colOff>812800</xdr:colOff>
      <xdr:row>13</xdr:row>
      <xdr:rowOff>20320</xdr:rowOff>
    </xdr:from>
    <xdr:to>
      <xdr:col>17</xdr:col>
      <xdr:colOff>467360</xdr:colOff>
      <xdr:row>14</xdr:row>
      <xdr:rowOff>193040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F915521A-12FD-8D45-A3CC-2939D3DC9BF8}"/>
            </a:ext>
          </a:extLst>
        </xdr:cNvPr>
        <xdr:cNvSpPr txBox="1"/>
      </xdr:nvSpPr>
      <xdr:spPr>
        <a:xfrm>
          <a:off x="9042400" y="2661920"/>
          <a:ext cx="5415280" cy="375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=INDEX(matrice ou référence, MATCH(valeur-cherchée,matrice_recherche,[type])</a:t>
          </a:r>
          <a:endParaRPr lang="fr-FR" sz="1100"/>
        </a:p>
      </xdr:txBody>
    </xdr:sp>
    <xdr:clientData/>
  </xdr:twoCellAnchor>
  <xdr:twoCellAnchor>
    <xdr:from>
      <xdr:col>11</xdr:col>
      <xdr:colOff>10160</xdr:colOff>
      <xdr:row>15</xdr:row>
      <xdr:rowOff>193040</xdr:rowOff>
    </xdr:from>
    <xdr:to>
      <xdr:col>17</xdr:col>
      <xdr:colOff>182880</xdr:colOff>
      <xdr:row>17</xdr:row>
      <xdr:rowOff>81280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1CEE125-5B50-944F-9C75-B5960E7F3E6F}"/>
            </a:ext>
          </a:extLst>
        </xdr:cNvPr>
        <xdr:cNvSpPr txBox="1"/>
      </xdr:nvSpPr>
      <xdr:spPr>
        <a:xfrm>
          <a:off x="9062720" y="3241040"/>
          <a:ext cx="5110480" cy="294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INDEX(plage à explorer);N°ligne;N° colonne du tableau en partant de 1 à gauche)</a:t>
          </a:r>
        </a:p>
        <a:p>
          <a:endParaRPr lang="fr-FR" sz="1100"/>
        </a:p>
        <a:p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314A2D-799D-764A-8091-3979E9CF905F}" name="Tableau1" displayName="Tableau1" ref="A3:J501" totalsRowShown="0" headerRowDxfId="7">
  <autoFilter ref="A3:J501" xr:uid="{54E543FC-788C-FB43-B48F-AC5C35531D74}"/>
  <tableColumns count="10">
    <tableColumn id="1" xr3:uid="{8968CCAB-963A-1C40-AAA4-D76F3F58D201}" name="Date" dataDxfId="6"/>
    <tableColumn id="2" xr3:uid="{1C148BA3-2BF9-0F49-B3B4-31E9BE68C344}" name="Libellé"/>
    <tableColumn id="3" xr3:uid="{5FD5248D-B670-374C-B83B-01A09F372B48}" name="Catégorie"/>
    <tableColumn id="4" xr3:uid="{BABA691B-E331-C24F-9CBA-76FE239D10AD}" name="Affectation"/>
    <tableColumn id="5" xr3:uid="{CCEA3FBD-10C4-9149-9829-4A427585F565}" name="Mode"/>
    <tableColumn id="10" xr3:uid="{7D5C66C3-1053-0C43-A7AB-186F6AD2B62B}" name="Statut" dataDxfId="5"/>
    <tableColumn id="6" xr3:uid="{DC586926-FFEE-C44C-8890-AC8D52658A86}" name="Dépense" dataDxfId="4"/>
    <tableColumn id="7" xr3:uid="{2EE28BBF-149D-C743-8DED-0B772F56F359}" name="Recette" dataDxfId="3"/>
    <tableColumn id="9" xr3:uid="{3A0991BB-A6EF-9D41-9602-50068F13C744}" name="Colonne1" dataDxfId="2"/>
    <tableColumn id="8" xr3:uid="{CA50379D-033A-624B-A981-6B9946259097}" name="Sold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6B2B-08AB-CC41-B0DA-20A71BD5BF5C}">
  <sheetPr codeName="Feuil1"/>
  <dimension ref="A1:K501"/>
  <sheetViews>
    <sheetView showGridLines="0" tabSelected="1" zoomScale="125" zoomScaleNormal="125" workbookViewId="0">
      <pane ySplit="3" topLeftCell="A4" activePane="bottomLeft" state="frozen"/>
      <selection pane="bottomLeft" activeCell="C3" sqref="C3"/>
    </sheetView>
  </sheetViews>
  <sheetFormatPr baseColWidth="10" defaultRowHeight="16" x14ac:dyDescent="0.2"/>
  <cols>
    <col min="2" max="2" width="21.1640625" customWidth="1"/>
    <col min="3" max="3" width="14.6640625" customWidth="1"/>
    <col min="4" max="4" width="16.6640625" customWidth="1"/>
    <col min="5" max="5" width="12.83203125" customWidth="1"/>
    <col min="6" max="6" width="12.83203125" style="10" customWidth="1"/>
    <col min="7" max="7" width="13.33203125" customWidth="1"/>
    <col min="8" max="8" width="13.83203125" customWidth="1"/>
    <col min="9" max="9" width="13.83203125" style="10" customWidth="1"/>
    <col min="10" max="10" width="12.6640625" customWidth="1"/>
    <col min="12" max="12" width="28.83203125" customWidth="1"/>
  </cols>
  <sheetData>
    <row r="1" spans="1:11" ht="19" x14ac:dyDescent="0.25">
      <c r="B1" s="5" t="s">
        <v>76</v>
      </c>
      <c r="C1" s="8">
        <f>J4</f>
        <v>1786</v>
      </c>
      <c r="D1" s="6"/>
      <c r="E1" s="5" t="s">
        <v>78</v>
      </c>
      <c r="F1" s="7"/>
      <c r="G1" s="8">
        <f>SUM(G4:G500)</f>
        <v>890.57999999999981</v>
      </c>
    </row>
    <row r="2" spans="1:11" ht="19" x14ac:dyDescent="0.25">
      <c r="B2" s="5" t="s">
        <v>77</v>
      </c>
      <c r="C2" s="8">
        <f>J6</f>
        <v>1671.57</v>
      </c>
      <c r="D2" s="6"/>
      <c r="E2" s="5" t="s">
        <v>79</v>
      </c>
      <c r="F2" s="7"/>
      <c r="G2" s="8">
        <f>SUM(H4:H500)</f>
        <v>10716</v>
      </c>
    </row>
    <row r="3" spans="1:11" s="10" customFormat="1" ht="19" x14ac:dyDescent="0.25">
      <c r="A3" s="4" t="s">
        <v>39</v>
      </c>
      <c r="B3" s="4" t="s">
        <v>40</v>
      </c>
      <c r="C3" s="4" t="s">
        <v>41</v>
      </c>
      <c r="D3" s="4" t="s">
        <v>42</v>
      </c>
      <c r="E3" s="4" t="s">
        <v>43</v>
      </c>
      <c r="F3" s="4" t="s">
        <v>80</v>
      </c>
      <c r="G3" s="4" t="s">
        <v>44</v>
      </c>
      <c r="H3" s="4" t="s">
        <v>45</v>
      </c>
      <c r="I3" s="4" t="s">
        <v>75</v>
      </c>
      <c r="J3" s="4" t="s">
        <v>46</v>
      </c>
    </row>
    <row r="4" spans="1:11" x14ac:dyDescent="0.2">
      <c r="A4" s="1">
        <v>43466</v>
      </c>
      <c r="B4" t="s">
        <v>70</v>
      </c>
      <c r="F4" s="10" t="s">
        <v>83</v>
      </c>
      <c r="G4" s="3"/>
      <c r="H4" s="3">
        <v>1786</v>
      </c>
      <c r="I4" s="9"/>
      <c r="J4" s="3">
        <f>Tableau1[[#This Row],[Recette]]</f>
        <v>1786</v>
      </c>
    </row>
    <row r="5" spans="1:11" x14ac:dyDescent="0.2">
      <c r="A5" s="1">
        <v>43470</v>
      </c>
      <c r="B5" t="s">
        <v>69</v>
      </c>
      <c r="C5" t="s">
        <v>0</v>
      </c>
      <c r="D5" t="s">
        <v>60</v>
      </c>
      <c r="E5" t="s">
        <v>62</v>
      </c>
      <c r="F5" s="10" t="s">
        <v>83</v>
      </c>
      <c r="G5" s="3">
        <v>46.65</v>
      </c>
      <c r="H5" s="3"/>
      <c r="I5" s="9"/>
      <c r="J5" s="3">
        <f>J4-Tableau1[[#This Row],[Dépense]]+Tableau1[[#This Row],[Recette]]</f>
        <v>1739.35</v>
      </c>
    </row>
    <row r="6" spans="1:11" x14ac:dyDescent="0.2">
      <c r="A6" s="1">
        <v>43475</v>
      </c>
      <c r="B6" t="s">
        <v>47</v>
      </c>
      <c r="C6" t="s">
        <v>37</v>
      </c>
      <c r="D6" t="s">
        <v>60</v>
      </c>
      <c r="E6" t="s">
        <v>62</v>
      </c>
      <c r="F6" s="10" t="s">
        <v>83</v>
      </c>
      <c r="G6" s="3">
        <v>67.78</v>
      </c>
      <c r="H6" s="3"/>
      <c r="I6" s="9"/>
      <c r="J6" s="3">
        <f>J5-Tableau1[[#This Row],[Dépense]]+Tableau1[[#This Row],[Recette]]</f>
        <v>1671.57</v>
      </c>
    </row>
    <row r="7" spans="1:11" ht="17" x14ac:dyDescent="0.25">
      <c r="A7" s="1">
        <v>43477</v>
      </c>
      <c r="B7" t="s">
        <v>20</v>
      </c>
      <c r="C7" t="s">
        <v>20</v>
      </c>
      <c r="D7" t="s">
        <v>60</v>
      </c>
      <c r="E7" t="s">
        <v>62</v>
      </c>
      <c r="F7" s="10" t="s">
        <v>83</v>
      </c>
      <c r="G7" s="3">
        <v>34</v>
      </c>
      <c r="H7" s="3"/>
      <c r="I7" s="9"/>
      <c r="J7" s="3">
        <f>(J6-G7+H7)</f>
        <v>1637.57</v>
      </c>
      <c r="K7" s="11"/>
    </row>
    <row r="8" spans="1:11" x14ac:dyDescent="0.2">
      <c r="A8" s="1">
        <v>43466</v>
      </c>
      <c r="B8" t="s">
        <v>70</v>
      </c>
      <c r="F8" s="10" t="s">
        <v>83</v>
      </c>
      <c r="G8" s="3"/>
      <c r="H8" s="3">
        <v>1786</v>
      </c>
      <c r="I8" s="9"/>
      <c r="J8" s="3">
        <f>Tableau1[[#This Row],[Recette]]</f>
        <v>1786</v>
      </c>
    </row>
    <row r="9" spans="1:11" x14ac:dyDescent="0.2">
      <c r="A9" s="1">
        <v>43470</v>
      </c>
      <c r="B9" t="s">
        <v>69</v>
      </c>
      <c r="C9" t="s">
        <v>0</v>
      </c>
      <c r="D9" t="s">
        <v>60</v>
      </c>
      <c r="E9" t="s">
        <v>62</v>
      </c>
      <c r="F9" s="10" t="s">
        <v>83</v>
      </c>
      <c r="G9" s="3">
        <v>46.65</v>
      </c>
      <c r="H9" s="3"/>
      <c r="I9" s="9"/>
      <c r="J9" s="3">
        <f>J8-Tableau1[[#This Row],[Dépense]]+Tableau1[[#This Row],[Recette]]</f>
        <v>1739.35</v>
      </c>
    </row>
    <row r="10" spans="1:11" x14ac:dyDescent="0.2">
      <c r="A10" s="1">
        <v>43475</v>
      </c>
      <c r="B10" t="s">
        <v>47</v>
      </c>
      <c r="C10" t="s">
        <v>37</v>
      </c>
      <c r="D10" t="s">
        <v>60</v>
      </c>
      <c r="E10" t="s">
        <v>62</v>
      </c>
      <c r="F10" s="10" t="s">
        <v>83</v>
      </c>
      <c r="G10" s="3">
        <v>67.78</v>
      </c>
      <c r="H10" s="3"/>
      <c r="I10" s="9"/>
      <c r="J10" s="3">
        <f>J9-Tableau1[[#This Row],[Dépense]]+Tableau1[[#This Row],[Recette]]</f>
        <v>1671.57</v>
      </c>
    </row>
    <row r="11" spans="1:11" x14ac:dyDescent="0.2">
      <c r="A11" s="1">
        <v>43477</v>
      </c>
      <c r="B11" t="s">
        <v>20</v>
      </c>
      <c r="C11" t="s">
        <v>20</v>
      </c>
      <c r="D11" t="s">
        <v>60</v>
      </c>
      <c r="E11" t="s">
        <v>62</v>
      </c>
      <c r="F11" s="10" t="s">
        <v>83</v>
      </c>
      <c r="G11" s="3">
        <v>34</v>
      </c>
      <c r="H11" s="3"/>
      <c r="I11" s="9"/>
      <c r="J11" s="3">
        <f>(J10-G11+H11)</f>
        <v>1637.57</v>
      </c>
    </row>
    <row r="12" spans="1:11" x14ac:dyDescent="0.2">
      <c r="A12" s="1">
        <v>43466</v>
      </c>
      <c r="B12" t="s">
        <v>70</v>
      </c>
      <c r="F12" s="10" t="s">
        <v>83</v>
      </c>
      <c r="G12" s="3"/>
      <c r="H12" s="3">
        <v>1786</v>
      </c>
      <c r="I12" s="9"/>
      <c r="J12" s="3">
        <f>Tableau1[[#This Row],[Recette]]</f>
        <v>1786</v>
      </c>
    </row>
    <row r="13" spans="1:11" x14ac:dyDescent="0.2">
      <c r="A13" s="1">
        <v>43470</v>
      </c>
      <c r="B13" t="s">
        <v>69</v>
      </c>
      <c r="C13" t="s">
        <v>0</v>
      </c>
      <c r="D13" t="s">
        <v>60</v>
      </c>
      <c r="E13" t="s">
        <v>62</v>
      </c>
      <c r="F13" s="10" t="s">
        <v>83</v>
      </c>
      <c r="G13" s="3">
        <v>46.65</v>
      </c>
      <c r="H13" s="3"/>
      <c r="I13" s="9"/>
      <c r="J13" s="3">
        <f>J12-Tableau1[[#This Row],[Dépense]]+Tableau1[[#This Row],[Recette]]</f>
        <v>1739.35</v>
      </c>
    </row>
    <row r="14" spans="1:11" x14ac:dyDescent="0.2">
      <c r="A14" s="1">
        <v>43475</v>
      </c>
      <c r="B14" t="s">
        <v>47</v>
      </c>
      <c r="C14" t="s">
        <v>37</v>
      </c>
      <c r="D14" t="s">
        <v>60</v>
      </c>
      <c r="E14" t="s">
        <v>62</v>
      </c>
      <c r="F14" s="10" t="s">
        <v>83</v>
      </c>
      <c r="G14" s="3">
        <v>67.78</v>
      </c>
      <c r="H14" s="3"/>
      <c r="I14" s="9"/>
      <c r="J14" s="3">
        <f>J13-Tableau1[[#This Row],[Dépense]]+Tableau1[[#This Row],[Recette]]</f>
        <v>1671.57</v>
      </c>
    </row>
    <row r="15" spans="1:11" x14ac:dyDescent="0.2">
      <c r="A15" s="1">
        <v>43477</v>
      </c>
      <c r="B15" t="s">
        <v>20</v>
      </c>
      <c r="C15" t="s">
        <v>20</v>
      </c>
      <c r="D15" t="s">
        <v>60</v>
      </c>
      <c r="E15" t="s">
        <v>62</v>
      </c>
      <c r="F15" s="10" t="s">
        <v>83</v>
      </c>
      <c r="G15" s="3">
        <v>34</v>
      </c>
      <c r="H15" s="3"/>
      <c r="I15" s="9"/>
      <c r="J15" s="3">
        <f>(J14-G15+H15)</f>
        <v>1637.57</v>
      </c>
    </row>
    <row r="16" spans="1:11" x14ac:dyDescent="0.2">
      <c r="A16" s="1">
        <v>43466</v>
      </c>
      <c r="B16" t="s">
        <v>70</v>
      </c>
      <c r="F16" s="10" t="s">
        <v>83</v>
      </c>
      <c r="G16" s="3"/>
      <c r="H16" s="3">
        <v>1786</v>
      </c>
      <c r="I16" s="9"/>
      <c r="J16" s="3">
        <f>Tableau1[[#This Row],[Recette]]</f>
        <v>1786</v>
      </c>
    </row>
    <row r="17" spans="1:10" x14ac:dyDescent="0.2">
      <c r="A17" s="1">
        <v>43470</v>
      </c>
      <c r="B17" t="s">
        <v>69</v>
      </c>
      <c r="C17" t="s">
        <v>0</v>
      </c>
      <c r="D17" t="s">
        <v>60</v>
      </c>
      <c r="E17" t="s">
        <v>62</v>
      </c>
      <c r="F17" s="10" t="s">
        <v>83</v>
      </c>
      <c r="G17" s="3">
        <v>46.65</v>
      </c>
      <c r="H17" s="3"/>
      <c r="I17" s="9"/>
      <c r="J17" s="3">
        <f>J16-Tableau1[[#This Row],[Dépense]]+Tableau1[[#This Row],[Recette]]</f>
        <v>1739.35</v>
      </c>
    </row>
    <row r="18" spans="1:10" x14ac:dyDescent="0.2">
      <c r="A18" s="1">
        <v>43475</v>
      </c>
      <c r="B18" t="s">
        <v>47</v>
      </c>
      <c r="C18" t="s">
        <v>37</v>
      </c>
      <c r="D18" t="s">
        <v>60</v>
      </c>
      <c r="E18" t="s">
        <v>62</v>
      </c>
      <c r="F18" s="10" t="s">
        <v>83</v>
      </c>
      <c r="G18" s="3">
        <v>67.78</v>
      </c>
      <c r="H18" s="3"/>
      <c r="I18" s="9"/>
      <c r="J18" s="3">
        <f>J17-Tableau1[[#This Row],[Dépense]]+Tableau1[[#This Row],[Recette]]</f>
        <v>1671.57</v>
      </c>
    </row>
    <row r="19" spans="1:10" x14ac:dyDescent="0.2">
      <c r="A19" s="1">
        <v>43477</v>
      </c>
      <c r="B19" t="s">
        <v>20</v>
      </c>
      <c r="C19" t="s">
        <v>20</v>
      </c>
      <c r="D19" t="s">
        <v>60</v>
      </c>
      <c r="E19" t="s">
        <v>62</v>
      </c>
      <c r="F19" s="10" t="s">
        <v>83</v>
      </c>
      <c r="G19" s="3">
        <v>34</v>
      </c>
      <c r="H19" s="3"/>
      <c r="I19" s="9"/>
      <c r="J19" s="3">
        <f>(J18-G19+H19)</f>
        <v>1637.57</v>
      </c>
    </row>
    <row r="20" spans="1:10" x14ac:dyDescent="0.2">
      <c r="A20" s="1">
        <v>43466</v>
      </c>
      <c r="B20" t="s">
        <v>70</v>
      </c>
      <c r="F20" s="10" t="s">
        <v>83</v>
      </c>
      <c r="G20" s="3"/>
      <c r="H20" s="3">
        <v>1786</v>
      </c>
      <c r="I20" s="9"/>
      <c r="J20" s="3">
        <f>Tableau1[[#This Row],[Recette]]</f>
        <v>1786</v>
      </c>
    </row>
    <row r="21" spans="1:10" x14ac:dyDescent="0.2">
      <c r="A21" s="1">
        <v>43470</v>
      </c>
      <c r="B21" t="s">
        <v>69</v>
      </c>
      <c r="C21" t="s">
        <v>0</v>
      </c>
      <c r="D21" t="s">
        <v>60</v>
      </c>
      <c r="E21" t="s">
        <v>62</v>
      </c>
      <c r="F21" s="10" t="s">
        <v>83</v>
      </c>
      <c r="G21" s="3">
        <v>46.65</v>
      </c>
      <c r="H21" s="3"/>
      <c r="I21" s="9"/>
      <c r="J21" s="3">
        <f>J20-Tableau1[[#This Row],[Dépense]]+Tableau1[[#This Row],[Recette]]</f>
        <v>1739.35</v>
      </c>
    </row>
    <row r="22" spans="1:10" x14ac:dyDescent="0.2">
      <c r="A22" s="1">
        <v>43475</v>
      </c>
      <c r="B22" t="s">
        <v>47</v>
      </c>
      <c r="C22" t="s">
        <v>37</v>
      </c>
      <c r="D22" t="s">
        <v>60</v>
      </c>
      <c r="E22" t="s">
        <v>62</v>
      </c>
      <c r="F22" s="10" t="s">
        <v>83</v>
      </c>
      <c r="G22" s="3">
        <v>67.78</v>
      </c>
      <c r="H22" s="3"/>
      <c r="I22" s="9"/>
      <c r="J22" s="3">
        <f>J21-Tableau1[[#This Row],[Dépense]]+Tableau1[[#This Row],[Recette]]</f>
        <v>1671.57</v>
      </c>
    </row>
    <row r="23" spans="1:10" x14ac:dyDescent="0.2">
      <c r="A23" s="1">
        <v>43477</v>
      </c>
      <c r="B23" t="s">
        <v>20</v>
      </c>
      <c r="C23" t="s">
        <v>20</v>
      </c>
      <c r="D23" t="s">
        <v>60</v>
      </c>
      <c r="E23" t="s">
        <v>62</v>
      </c>
      <c r="F23" s="10" t="s">
        <v>83</v>
      </c>
      <c r="G23" s="3">
        <v>34</v>
      </c>
      <c r="H23" s="3"/>
      <c r="I23" s="9"/>
      <c r="J23" s="3">
        <f>(J22-G23+H23)</f>
        <v>1637.57</v>
      </c>
    </row>
    <row r="24" spans="1:10" x14ac:dyDescent="0.2">
      <c r="A24" s="1">
        <v>43466</v>
      </c>
      <c r="B24" t="s">
        <v>70</v>
      </c>
      <c r="F24" s="10" t="s">
        <v>83</v>
      </c>
      <c r="G24" s="3"/>
      <c r="H24" s="3">
        <v>1786</v>
      </c>
      <c r="I24" s="9"/>
      <c r="J24" s="3">
        <f>Tableau1[[#This Row],[Recette]]</f>
        <v>1786</v>
      </c>
    </row>
    <row r="25" spans="1:10" x14ac:dyDescent="0.2">
      <c r="A25" s="1">
        <v>43470</v>
      </c>
      <c r="B25" t="s">
        <v>69</v>
      </c>
      <c r="C25" t="s">
        <v>0</v>
      </c>
      <c r="D25" t="s">
        <v>60</v>
      </c>
      <c r="E25" t="s">
        <v>62</v>
      </c>
      <c r="F25" s="10" t="s">
        <v>83</v>
      </c>
      <c r="G25" s="3">
        <v>46.65</v>
      </c>
      <c r="H25" s="3"/>
      <c r="I25" s="9"/>
      <c r="J25" s="3">
        <f>J24-Tableau1[[#This Row],[Dépense]]+Tableau1[[#This Row],[Recette]]</f>
        <v>1739.35</v>
      </c>
    </row>
    <row r="26" spans="1:10" x14ac:dyDescent="0.2">
      <c r="A26" s="1">
        <v>43475</v>
      </c>
      <c r="B26" t="s">
        <v>47</v>
      </c>
      <c r="C26" t="s">
        <v>37</v>
      </c>
      <c r="D26" t="s">
        <v>60</v>
      </c>
      <c r="E26" t="s">
        <v>62</v>
      </c>
      <c r="F26" s="10" t="s">
        <v>83</v>
      </c>
      <c r="G26" s="3">
        <v>67.78</v>
      </c>
      <c r="H26" s="3"/>
      <c r="I26" s="9"/>
      <c r="J26" s="3">
        <f>J25-Tableau1[[#This Row],[Dépense]]+Tableau1[[#This Row],[Recette]]</f>
        <v>1671.57</v>
      </c>
    </row>
    <row r="27" spans="1:10" x14ac:dyDescent="0.2">
      <c r="A27" s="1">
        <v>43477</v>
      </c>
      <c r="B27" t="s">
        <v>20</v>
      </c>
      <c r="C27" t="s">
        <v>20</v>
      </c>
      <c r="D27" t="s">
        <v>60</v>
      </c>
      <c r="E27" t="s">
        <v>62</v>
      </c>
      <c r="F27" s="10" t="s">
        <v>83</v>
      </c>
      <c r="G27" s="3">
        <v>34</v>
      </c>
      <c r="H27" s="3"/>
      <c r="I27" s="9"/>
      <c r="J27" s="3">
        <f>(J26-G27+H27)</f>
        <v>1637.57</v>
      </c>
    </row>
    <row r="28" spans="1:10" x14ac:dyDescent="0.2">
      <c r="A28" s="1"/>
      <c r="G28" s="3"/>
      <c r="H28" s="3"/>
      <c r="I28" s="9"/>
      <c r="J28" s="3"/>
    </row>
    <row r="29" spans="1:10" x14ac:dyDescent="0.2">
      <c r="A29" s="1"/>
      <c r="G29" s="3"/>
      <c r="H29" s="3"/>
      <c r="I29" s="9"/>
      <c r="J29" s="3">
        <f>SUM(J4:J27)</f>
        <v>41006.939999999995</v>
      </c>
    </row>
    <row r="30" spans="1:10" x14ac:dyDescent="0.2">
      <c r="A30" s="1"/>
      <c r="G30" s="3"/>
      <c r="H30" s="3"/>
      <c r="I30" s="9"/>
      <c r="J30" s="3"/>
    </row>
    <row r="31" spans="1:10" x14ac:dyDescent="0.2">
      <c r="A31" s="1"/>
      <c r="G31" s="3"/>
      <c r="H31" s="3"/>
      <c r="I31" s="9"/>
      <c r="J31" s="3"/>
    </row>
    <row r="32" spans="1:10" x14ac:dyDescent="0.2">
      <c r="A32" s="1"/>
      <c r="G32" s="3"/>
      <c r="H32" s="3"/>
      <c r="I32" s="9"/>
      <c r="J32" s="3"/>
    </row>
    <row r="33" spans="1:10" x14ac:dyDescent="0.2">
      <c r="A33" s="1"/>
      <c r="G33" s="3"/>
      <c r="H33" s="3"/>
      <c r="I33" s="9"/>
      <c r="J33" s="3"/>
    </row>
    <row r="34" spans="1:10" x14ac:dyDescent="0.2">
      <c r="A34" s="1"/>
      <c r="G34" s="3"/>
      <c r="H34" s="3"/>
      <c r="I34" s="9"/>
      <c r="J34" s="3"/>
    </row>
    <row r="35" spans="1:10" x14ac:dyDescent="0.2">
      <c r="A35" s="1"/>
      <c r="G35" s="3"/>
      <c r="H35" s="3"/>
      <c r="I35" s="9"/>
      <c r="J35" s="3"/>
    </row>
    <row r="36" spans="1:10" x14ac:dyDescent="0.2">
      <c r="A36" s="1"/>
      <c r="G36" s="3"/>
      <c r="H36" s="3"/>
      <c r="I36" s="9"/>
      <c r="J36" s="3"/>
    </row>
    <row r="37" spans="1:10" x14ac:dyDescent="0.2">
      <c r="A37" s="1"/>
      <c r="G37" s="3"/>
      <c r="H37" s="3"/>
      <c r="I37" s="9"/>
      <c r="J37" s="3"/>
    </row>
    <row r="38" spans="1:10" x14ac:dyDescent="0.2">
      <c r="A38" s="1"/>
      <c r="G38" s="3"/>
      <c r="H38" s="3"/>
      <c r="I38" s="9"/>
      <c r="J38" s="3"/>
    </row>
    <row r="39" spans="1:10" x14ac:dyDescent="0.2">
      <c r="A39" s="1"/>
      <c r="G39" s="3"/>
      <c r="H39" s="3"/>
      <c r="I39" s="9"/>
      <c r="J39" s="3"/>
    </row>
    <row r="40" spans="1:10" x14ac:dyDescent="0.2">
      <c r="A40" s="1"/>
      <c r="G40" s="3"/>
      <c r="H40" s="3"/>
      <c r="I40" s="9"/>
      <c r="J40" s="3"/>
    </row>
    <row r="41" spans="1:10" x14ac:dyDescent="0.2">
      <c r="A41" s="1"/>
      <c r="G41" s="3"/>
      <c r="H41" s="3"/>
      <c r="I41" s="9"/>
      <c r="J41" s="3"/>
    </row>
    <row r="42" spans="1:10" x14ac:dyDescent="0.2">
      <c r="A42" s="1"/>
      <c r="G42" s="3"/>
      <c r="H42" s="3"/>
      <c r="I42" s="9"/>
      <c r="J42" s="3"/>
    </row>
    <row r="43" spans="1:10" x14ac:dyDescent="0.2">
      <c r="A43" s="1"/>
      <c r="G43" s="3"/>
      <c r="H43" s="3"/>
      <c r="I43" s="9"/>
      <c r="J43" s="3"/>
    </row>
    <row r="44" spans="1:10" x14ac:dyDescent="0.2">
      <c r="A44" s="1"/>
      <c r="G44" s="3"/>
      <c r="H44" s="3"/>
      <c r="I44" s="9"/>
      <c r="J44" s="3"/>
    </row>
    <row r="45" spans="1:10" x14ac:dyDescent="0.2">
      <c r="A45" s="1"/>
      <c r="G45" s="3"/>
      <c r="H45" s="3"/>
      <c r="I45" s="9"/>
      <c r="J45" s="3"/>
    </row>
    <row r="46" spans="1:10" x14ac:dyDescent="0.2">
      <c r="A46" s="1"/>
      <c r="G46" s="3"/>
      <c r="H46" s="3"/>
      <c r="I46" s="9"/>
      <c r="J46" s="3"/>
    </row>
    <row r="47" spans="1:10" x14ac:dyDescent="0.2">
      <c r="A47" s="1"/>
      <c r="G47" s="3"/>
      <c r="H47" s="3"/>
      <c r="I47" s="9"/>
      <c r="J47" s="3"/>
    </row>
    <row r="48" spans="1:10" x14ac:dyDescent="0.2">
      <c r="A48" s="1"/>
      <c r="G48" s="3"/>
      <c r="H48" s="3"/>
      <c r="I48" s="9"/>
      <c r="J48" s="3"/>
    </row>
    <row r="49" spans="1:10" x14ac:dyDescent="0.2">
      <c r="A49" s="1"/>
      <c r="G49" s="3"/>
      <c r="H49" s="3"/>
      <c r="I49" s="9"/>
      <c r="J49" s="3"/>
    </row>
    <row r="50" spans="1:10" x14ac:dyDescent="0.2">
      <c r="A50" s="1"/>
      <c r="G50" s="3"/>
      <c r="H50" s="3"/>
      <c r="I50" s="9"/>
      <c r="J50" s="3"/>
    </row>
    <row r="51" spans="1:10" x14ac:dyDescent="0.2">
      <c r="A51" s="1"/>
      <c r="G51" s="3"/>
      <c r="H51" s="3"/>
      <c r="I51" s="9"/>
      <c r="J51" s="3"/>
    </row>
    <row r="52" spans="1:10" x14ac:dyDescent="0.2">
      <c r="A52" s="1"/>
      <c r="G52" s="3"/>
      <c r="H52" s="3"/>
      <c r="I52" s="9"/>
      <c r="J52" s="3"/>
    </row>
    <row r="53" spans="1:10" x14ac:dyDescent="0.2">
      <c r="A53" s="1"/>
      <c r="G53" s="3"/>
      <c r="H53" s="3"/>
      <c r="I53" s="9"/>
      <c r="J53" s="3"/>
    </row>
    <row r="54" spans="1:10" x14ac:dyDescent="0.2">
      <c r="A54" s="1"/>
      <c r="G54" s="3"/>
      <c r="H54" s="3"/>
      <c r="I54" s="9"/>
      <c r="J54" s="3"/>
    </row>
    <row r="55" spans="1:10" x14ac:dyDescent="0.2">
      <c r="A55" s="1"/>
      <c r="G55" s="3"/>
      <c r="H55" s="3"/>
      <c r="I55" s="9"/>
      <c r="J55" s="3"/>
    </row>
    <row r="56" spans="1:10" x14ac:dyDescent="0.2">
      <c r="A56" s="1"/>
      <c r="G56" s="3"/>
      <c r="H56" s="3"/>
      <c r="I56" s="9"/>
      <c r="J56" s="3"/>
    </row>
    <row r="57" spans="1:10" x14ac:dyDescent="0.2">
      <c r="A57" s="1"/>
      <c r="G57" s="3"/>
      <c r="H57" s="3"/>
      <c r="I57" s="9"/>
      <c r="J57" s="3"/>
    </row>
    <row r="58" spans="1:10" x14ac:dyDescent="0.2">
      <c r="A58" s="1"/>
      <c r="G58" s="3"/>
      <c r="H58" s="3"/>
      <c r="I58" s="9"/>
      <c r="J58" s="3"/>
    </row>
    <row r="59" spans="1:10" x14ac:dyDescent="0.2">
      <c r="A59" s="1"/>
      <c r="G59" s="3"/>
      <c r="H59" s="3"/>
      <c r="I59" s="9"/>
      <c r="J59" s="3"/>
    </row>
    <row r="60" spans="1:10" x14ac:dyDescent="0.2">
      <c r="A60" s="1"/>
      <c r="G60" s="3"/>
      <c r="H60" s="3"/>
      <c r="I60" s="9"/>
      <c r="J60" s="3"/>
    </row>
    <row r="61" spans="1:10" x14ac:dyDescent="0.2">
      <c r="A61" s="1"/>
      <c r="G61" s="3"/>
      <c r="H61" s="3"/>
      <c r="I61" s="9"/>
      <c r="J61" s="3"/>
    </row>
    <row r="62" spans="1:10" x14ac:dyDescent="0.2">
      <c r="A62" s="1"/>
      <c r="G62" s="3"/>
      <c r="H62" s="3"/>
      <c r="I62" s="9"/>
      <c r="J62" s="3"/>
    </row>
    <row r="63" spans="1:10" x14ac:dyDescent="0.2">
      <c r="A63" s="1"/>
      <c r="G63" s="3"/>
      <c r="H63" s="3"/>
      <c r="I63" s="9"/>
      <c r="J63" s="3"/>
    </row>
    <row r="64" spans="1:10" x14ac:dyDescent="0.2">
      <c r="A64" s="1"/>
      <c r="G64" s="3"/>
      <c r="H64" s="3"/>
      <c r="I64" s="9"/>
      <c r="J64" s="3"/>
    </row>
    <row r="65" spans="1:10" x14ac:dyDescent="0.2">
      <c r="A65" s="1"/>
      <c r="G65" s="3"/>
      <c r="H65" s="3"/>
      <c r="I65" s="9"/>
      <c r="J65" s="3"/>
    </row>
    <row r="66" spans="1:10" x14ac:dyDescent="0.2">
      <c r="A66" s="1"/>
      <c r="G66" s="3"/>
      <c r="H66" s="3"/>
      <c r="I66" s="9"/>
      <c r="J66" s="3"/>
    </row>
    <row r="67" spans="1:10" x14ac:dyDescent="0.2">
      <c r="A67" s="1"/>
      <c r="G67" s="3"/>
      <c r="H67" s="3"/>
      <c r="I67" s="9"/>
      <c r="J67" s="3"/>
    </row>
    <row r="68" spans="1:10" x14ac:dyDescent="0.2">
      <c r="A68" s="1"/>
      <c r="G68" s="3"/>
      <c r="H68" s="3"/>
      <c r="I68" s="9"/>
      <c r="J68" s="3"/>
    </row>
    <row r="69" spans="1:10" x14ac:dyDescent="0.2">
      <c r="A69" s="1"/>
      <c r="G69" s="3"/>
      <c r="H69" s="3"/>
      <c r="I69" s="9"/>
      <c r="J69" s="3"/>
    </row>
    <row r="70" spans="1:10" x14ac:dyDescent="0.2">
      <c r="A70" s="1"/>
      <c r="G70" s="3"/>
      <c r="H70" s="3"/>
      <c r="I70" s="9"/>
      <c r="J70" s="3"/>
    </row>
    <row r="71" spans="1:10" x14ac:dyDescent="0.2">
      <c r="A71" s="1"/>
      <c r="G71" s="3"/>
      <c r="H71" s="3"/>
      <c r="I71" s="9"/>
      <c r="J71" s="3"/>
    </row>
    <row r="72" spans="1:10" x14ac:dyDescent="0.2">
      <c r="A72" s="1"/>
      <c r="G72" s="3"/>
      <c r="H72" s="3"/>
      <c r="I72" s="9"/>
      <c r="J72" s="3"/>
    </row>
    <row r="73" spans="1:10" x14ac:dyDescent="0.2">
      <c r="A73" s="1"/>
      <c r="G73" s="3"/>
      <c r="H73" s="3"/>
      <c r="I73" s="9"/>
      <c r="J73" s="3"/>
    </row>
    <row r="74" spans="1:10" x14ac:dyDescent="0.2">
      <c r="A74" s="1"/>
      <c r="G74" s="3"/>
      <c r="H74" s="3"/>
      <c r="I74" s="9"/>
      <c r="J74" s="3"/>
    </row>
    <row r="75" spans="1:10" x14ac:dyDescent="0.2">
      <c r="A75" s="1"/>
      <c r="G75" s="3"/>
      <c r="H75" s="3"/>
      <c r="I75" s="9"/>
      <c r="J75" s="3"/>
    </row>
    <row r="76" spans="1:10" x14ac:dyDescent="0.2">
      <c r="A76" s="1"/>
      <c r="G76" s="3"/>
      <c r="H76" s="3"/>
      <c r="I76" s="9"/>
      <c r="J76" s="3"/>
    </row>
    <row r="77" spans="1:10" x14ac:dyDescent="0.2">
      <c r="A77" s="1"/>
      <c r="G77" s="3"/>
      <c r="H77" s="3"/>
      <c r="I77" s="9"/>
      <c r="J77" s="3"/>
    </row>
    <row r="78" spans="1:10" x14ac:dyDescent="0.2">
      <c r="A78" s="1"/>
      <c r="G78" s="3"/>
      <c r="H78" s="3"/>
      <c r="I78" s="9"/>
      <c r="J78" s="3"/>
    </row>
    <row r="79" spans="1:10" x14ac:dyDescent="0.2">
      <c r="A79" s="1"/>
      <c r="G79" s="3"/>
      <c r="H79" s="3"/>
      <c r="I79" s="9"/>
      <c r="J79" s="3"/>
    </row>
    <row r="80" spans="1:10" x14ac:dyDescent="0.2">
      <c r="A80" s="1"/>
      <c r="G80" s="3"/>
      <c r="H80" s="3"/>
      <c r="I80" s="9"/>
      <c r="J80" s="3"/>
    </row>
    <row r="81" spans="1:10" x14ac:dyDescent="0.2">
      <c r="A81" s="1"/>
      <c r="G81" s="3"/>
      <c r="H81" s="3"/>
      <c r="I81" s="9"/>
      <c r="J81" s="3"/>
    </row>
    <row r="82" spans="1:10" x14ac:dyDescent="0.2">
      <c r="A82" s="1"/>
      <c r="G82" s="3"/>
      <c r="H82" s="3"/>
      <c r="I82" s="9"/>
      <c r="J82" s="3"/>
    </row>
    <row r="83" spans="1:10" x14ac:dyDescent="0.2">
      <c r="A83" s="1"/>
      <c r="G83" s="3"/>
      <c r="H83" s="3"/>
      <c r="I83" s="9"/>
      <c r="J83" s="3"/>
    </row>
    <row r="84" spans="1:10" x14ac:dyDescent="0.2">
      <c r="A84" s="1"/>
      <c r="G84" s="3"/>
      <c r="H84" s="3"/>
      <c r="I84" s="9"/>
      <c r="J84" s="3"/>
    </row>
    <row r="85" spans="1:10" x14ac:dyDescent="0.2">
      <c r="A85" s="1"/>
      <c r="G85" s="3"/>
      <c r="H85" s="3"/>
      <c r="I85" s="9"/>
      <c r="J85" s="3"/>
    </row>
    <row r="86" spans="1:10" x14ac:dyDescent="0.2">
      <c r="A86" s="1"/>
      <c r="G86" s="3"/>
      <c r="H86" s="3"/>
      <c r="I86" s="9"/>
      <c r="J86" s="3"/>
    </row>
    <row r="87" spans="1:10" x14ac:dyDescent="0.2">
      <c r="A87" s="1"/>
      <c r="G87" s="3"/>
      <c r="H87" s="3"/>
      <c r="I87" s="9"/>
      <c r="J87" s="3"/>
    </row>
    <row r="88" spans="1:10" x14ac:dyDescent="0.2">
      <c r="A88" s="1"/>
      <c r="G88" s="3"/>
      <c r="H88" s="3"/>
      <c r="I88" s="9"/>
      <c r="J88" s="3"/>
    </row>
    <row r="89" spans="1:10" x14ac:dyDescent="0.2">
      <c r="A89" s="1"/>
      <c r="G89" s="3"/>
      <c r="H89" s="3"/>
      <c r="I89" s="9"/>
      <c r="J89" s="3"/>
    </row>
    <row r="90" spans="1:10" x14ac:dyDescent="0.2">
      <c r="A90" s="1"/>
      <c r="G90" s="3"/>
      <c r="H90" s="3"/>
      <c r="I90" s="9"/>
      <c r="J90" s="3"/>
    </row>
    <row r="91" spans="1:10" x14ac:dyDescent="0.2">
      <c r="A91" s="1"/>
      <c r="G91" s="3"/>
      <c r="H91" s="3"/>
      <c r="I91" s="9"/>
      <c r="J91" s="3"/>
    </row>
    <row r="92" spans="1:10" x14ac:dyDescent="0.2">
      <c r="A92" s="1"/>
      <c r="G92" s="3"/>
      <c r="H92" s="3"/>
      <c r="I92" s="9"/>
      <c r="J92" s="3"/>
    </row>
    <row r="93" spans="1:10" x14ac:dyDescent="0.2">
      <c r="A93" s="1"/>
      <c r="G93" s="3"/>
      <c r="H93" s="3"/>
      <c r="I93" s="9"/>
      <c r="J93" s="3"/>
    </row>
    <row r="94" spans="1:10" x14ac:dyDescent="0.2">
      <c r="A94" s="1"/>
      <c r="G94" s="3"/>
      <c r="H94" s="3"/>
      <c r="I94" s="9"/>
      <c r="J94" s="3"/>
    </row>
    <row r="95" spans="1:10" x14ac:dyDescent="0.2">
      <c r="A95" s="1"/>
      <c r="G95" s="3"/>
      <c r="H95" s="3"/>
      <c r="I95" s="9"/>
      <c r="J95" s="3"/>
    </row>
    <row r="96" spans="1:10" x14ac:dyDescent="0.2">
      <c r="A96" s="1"/>
      <c r="G96" s="3"/>
      <c r="H96" s="3"/>
      <c r="I96" s="9"/>
      <c r="J96" s="3"/>
    </row>
    <row r="97" spans="1:10" x14ac:dyDescent="0.2">
      <c r="A97" s="1"/>
      <c r="G97" s="3"/>
      <c r="H97" s="3"/>
      <c r="I97" s="9"/>
      <c r="J97" s="3"/>
    </row>
    <row r="98" spans="1:10" x14ac:dyDescent="0.2">
      <c r="A98" s="1"/>
      <c r="G98" s="3"/>
      <c r="H98" s="3"/>
      <c r="I98" s="9"/>
      <c r="J98" s="3"/>
    </row>
    <row r="99" spans="1:10" x14ac:dyDescent="0.2">
      <c r="A99" s="1"/>
      <c r="G99" s="3"/>
      <c r="H99" s="3"/>
      <c r="I99" s="9"/>
      <c r="J99" s="3"/>
    </row>
    <row r="100" spans="1:10" x14ac:dyDescent="0.2">
      <c r="A100" s="1"/>
      <c r="G100" s="3"/>
      <c r="H100" s="3"/>
      <c r="I100" s="9"/>
      <c r="J100" s="3"/>
    </row>
    <row r="101" spans="1:10" x14ac:dyDescent="0.2">
      <c r="A101" s="1"/>
      <c r="G101" s="3"/>
      <c r="H101" s="3"/>
      <c r="I101" s="9"/>
      <c r="J101" s="3"/>
    </row>
    <row r="102" spans="1:10" x14ac:dyDescent="0.2">
      <c r="A102" s="1"/>
      <c r="G102" s="3"/>
      <c r="H102" s="3"/>
      <c r="I102" s="9"/>
      <c r="J102" s="3"/>
    </row>
    <row r="103" spans="1:10" x14ac:dyDescent="0.2">
      <c r="A103" s="1"/>
      <c r="G103" s="3"/>
      <c r="H103" s="3"/>
      <c r="I103" s="9"/>
      <c r="J103" s="3"/>
    </row>
    <row r="104" spans="1:10" x14ac:dyDescent="0.2">
      <c r="A104" s="1"/>
      <c r="G104" s="3"/>
      <c r="H104" s="3"/>
      <c r="I104" s="9"/>
      <c r="J104" s="3"/>
    </row>
    <row r="105" spans="1:10" x14ac:dyDescent="0.2">
      <c r="A105" s="1"/>
      <c r="G105" s="3"/>
      <c r="H105" s="3"/>
      <c r="I105" s="9"/>
      <c r="J105" s="3"/>
    </row>
    <row r="106" spans="1:10" x14ac:dyDescent="0.2">
      <c r="A106" s="1"/>
      <c r="G106" s="3"/>
      <c r="H106" s="3"/>
      <c r="I106" s="9"/>
      <c r="J106" s="3"/>
    </row>
    <row r="107" spans="1:10" x14ac:dyDescent="0.2">
      <c r="A107" s="1"/>
      <c r="G107" s="3"/>
      <c r="H107" s="3"/>
      <c r="I107" s="9"/>
      <c r="J107" s="3"/>
    </row>
    <row r="108" spans="1:10" x14ac:dyDescent="0.2">
      <c r="A108" s="1"/>
      <c r="G108" s="3"/>
      <c r="H108" s="3"/>
      <c r="I108" s="9"/>
      <c r="J108" s="3"/>
    </row>
    <row r="109" spans="1:10" x14ac:dyDescent="0.2">
      <c r="A109" s="1"/>
      <c r="G109" s="3"/>
      <c r="H109" s="3"/>
      <c r="I109" s="9"/>
      <c r="J109" s="3"/>
    </row>
    <row r="110" spans="1:10" x14ac:dyDescent="0.2">
      <c r="A110" s="1"/>
      <c r="G110" s="3"/>
      <c r="H110" s="3"/>
      <c r="I110" s="9"/>
      <c r="J110" s="3"/>
    </row>
    <row r="111" spans="1:10" x14ac:dyDescent="0.2">
      <c r="A111" s="1"/>
      <c r="G111" s="3"/>
      <c r="H111" s="3"/>
      <c r="I111" s="9"/>
      <c r="J111" s="3"/>
    </row>
    <row r="112" spans="1:10" x14ac:dyDescent="0.2">
      <c r="A112" s="1"/>
      <c r="G112" s="3"/>
      <c r="H112" s="3"/>
      <c r="I112" s="9"/>
      <c r="J112" s="3"/>
    </row>
    <row r="113" spans="1:10" x14ac:dyDescent="0.2">
      <c r="A113" s="1"/>
      <c r="G113" s="3"/>
      <c r="H113" s="3"/>
      <c r="I113" s="9"/>
      <c r="J113" s="3"/>
    </row>
    <row r="114" spans="1:10" x14ac:dyDescent="0.2">
      <c r="A114" s="1"/>
      <c r="G114" s="3"/>
      <c r="H114" s="3"/>
      <c r="I114" s="9"/>
      <c r="J114" s="3"/>
    </row>
    <row r="115" spans="1:10" x14ac:dyDescent="0.2">
      <c r="A115" s="1"/>
      <c r="G115" s="3"/>
      <c r="H115" s="3"/>
      <c r="I115" s="9"/>
      <c r="J115" s="3"/>
    </row>
    <row r="116" spans="1:10" x14ac:dyDescent="0.2">
      <c r="A116" s="1"/>
      <c r="G116" s="3"/>
      <c r="H116" s="3"/>
      <c r="I116" s="9"/>
      <c r="J116" s="3"/>
    </row>
    <row r="117" spans="1:10" x14ac:dyDescent="0.2">
      <c r="A117" s="1"/>
      <c r="G117" s="3"/>
      <c r="H117" s="3"/>
      <c r="I117" s="9"/>
      <c r="J117" s="3"/>
    </row>
    <row r="118" spans="1:10" x14ac:dyDescent="0.2">
      <c r="A118" s="1"/>
      <c r="G118" s="3"/>
      <c r="H118" s="3"/>
      <c r="I118" s="9"/>
      <c r="J118" s="3"/>
    </row>
    <row r="119" spans="1:10" x14ac:dyDescent="0.2">
      <c r="A119" s="1"/>
      <c r="G119" s="3"/>
      <c r="H119" s="3"/>
      <c r="I119" s="9"/>
      <c r="J119" s="3"/>
    </row>
    <row r="120" spans="1:10" x14ac:dyDescent="0.2">
      <c r="A120" s="1"/>
      <c r="G120" s="3"/>
      <c r="H120" s="3"/>
      <c r="I120" s="9"/>
      <c r="J120" s="3"/>
    </row>
    <row r="121" spans="1:10" x14ac:dyDescent="0.2">
      <c r="A121" s="1"/>
      <c r="G121" s="3"/>
      <c r="H121" s="3"/>
      <c r="I121" s="9"/>
      <c r="J121" s="3"/>
    </row>
    <row r="122" spans="1:10" x14ac:dyDescent="0.2">
      <c r="A122" s="1"/>
      <c r="G122" s="3"/>
      <c r="H122" s="3"/>
      <c r="I122" s="9"/>
      <c r="J122" s="3"/>
    </row>
    <row r="123" spans="1:10" x14ac:dyDescent="0.2">
      <c r="A123" s="1"/>
      <c r="G123" s="3"/>
      <c r="H123" s="3"/>
      <c r="I123" s="9"/>
      <c r="J123" s="3"/>
    </row>
    <row r="124" spans="1:10" x14ac:dyDescent="0.2">
      <c r="A124" s="1"/>
      <c r="G124" s="3"/>
      <c r="H124" s="3"/>
      <c r="I124" s="9"/>
      <c r="J124" s="3"/>
    </row>
    <row r="125" spans="1:10" x14ac:dyDescent="0.2">
      <c r="A125" s="1"/>
      <c r="G125" s="3"/>
      <c r="H125" s="3"/>
      <c r="I125" s="9"/>
      <c r="J125" s="3"/>
    </row>
    <row r="126" spans="1:10" x14ac:dyDescent="0.2">
      <c r="A126" s="1"/>
      <c r="G126" s="3"/>
      <c r="H126" s="3"/>
      <c r="I126" s="9"/>
      <c r="J126" s="3"/>
    </row>
    <row r="127" spans="1:10" x14ac:dyDescent="0.2">
      <c r="A127" s="1"/>
      <c r="G127" s="3"/>
      <c r="H127" s="3"/>
      <c r="I127" s="9"/>
      <c r="J127" s="3"/>
    </row>
    <row r="128" spans="1:10" x14ac:dyDescent="0.2">
      <c r="A128" s="1"/>
      <c r="G128" s="3"/>
      <c r="H128" s="3"/>
      <c r="I128" s="9"/>
      <c r="J128" s="3"/>
    </row>
    <row r="129" spans="1:10" x14ac:dyDescent="0.2">
      <c r="A129" s="1"/>
      <c r="G129" s="3"/>
      <c r="H129" s="3"/>
      <c r="I129" s="9"/>
      <c r="J129" s="3"/>
    </row>
    <row r="130" spans="1:10" x14ac:dyDescent="0.2">
      <c r="A130" s="1"/>
      <c r="G130" s="3"/>
      <c r="H130" s="3"/>
      <c r="I130" s="9"/>
      <c r="J130" s="3"/>
    </row>
    <row r="131" spans="1:10" x14ac:dyDescent="0.2">
      <c r="A131" s="1"/>
      <c r="G131" s="3"/>
      <c r="H131" s="3"/>
      <c r="I131" s="9"/>
      <c r="J131" s="3"/>
    </row>
    <row r="132" spans="1:10" x14ac:dyDescent="0.2">
      <c r="A132" s="1"/>
      <c r="G132" s="3"/>
      <c r="H132" s="3"/>
      <c r="I132" s="9"/>
      <c r="J132" s="3"/>
    </row>
    <row r="133" spans="1:10" x14ac:dyDescent="0.2">
      <c r="A133" s="1"/>
      <c r="G133" s="3"/>
      <c r="H133" s="3"/>
      <c r="I133" s="9"/>
      <c r="J133" s="3"/>
    </row>
    <row r="134" spans="1:10" x14ac:dyDescent="0.2">
      <c r="A134" s="1"/>
      <c r="G134" s="3"/>
      <c r="H134" s="3"/>
      <c r="I134" s="9"/>
      <c r="J134" s="3"/>
    </row>
    <row r="135" spans="1:10" x14ac:dyDescent="0.2">
      <c r="A135" s="1"/>
      <c r="G135" s="3"/>
      <c r="H135" s="3"/>
      <c r="I135" s="9"/>
      <c r="J135" s="3"/>
    </row>
    <row r="136" spans="1:10" x14ac:dyDescent="0.2">
      <c r="A136" s="1"/>
      <c r="G136" s="3"/>
      <c r="H136" s="3"/>
      <c r="I136" s="9"/>
      <c r="J136" s="3"/>
    </row>
    <row r="137" spans="1:10" x14ac:dyDescent="0.2">
      <c r="A137" s="1"/>
      <c r="G137" s="3"/>
      <c r="H137" s="3"/>
      <c r="I137" s="9"/>
      <c r="J137" s="3"/>
    </row>
    <row r="138" spans="1:10" x14ac:dyDescent="0.2">
      <c r="A138" s="1"/>
      <c r="G138" s="3"/>
      <c r="H138" s="3"/>
      <c r="I138" s="9"/>
      <c r="J138" s="3"/>
    </row>
    <row r="139" spans="1:10" x14ac:dyDescent="0.2">
      <c r="A139" s="1"/>
      <c r="G139" s="3"/>
      <c r="H139" s="3"/>
      <c r="I139" s="9"/>
      <c r="J139" s="3"/>
    </row>
    <row r="140" spans="1:10" x14ac:dyDescent="0.2">
      <c r="A140" s="1"/>
      <c r="G140" s="3"/>
      <c r="H140" s="3"/>
      <c r="I140" s="9"/>
      <c r="J140" s="3"/>
    </row>
    <row r="141" spans="1:10" x14ac:dyDescent="0.2">
      <c r="A141" s="1"/>
      <c r="G141" s="3"/>
      <c r="H141" s="3"/>
      <c r="I141" s="9"/>
      <c r="J141" s="3"/>
    </row>
    <row r="142" spans="1:10" x14ac:dyDescent="0.2">
      <c r="A142" s="1"/>
      <c r="G142" s="3"/>
      <c r="H142" s="3"/>
      <c r="I142" s="9"/>
      <c r="J142" s="3"/>
    </row>
    <row r="143" spans="1:10" x14ac:dyDescent="0.2">
      <c r="A143" s="1"/>
      <c r="G143" s="3"/>
      <c r="H143" s="3"/>
      <c r="I143" s="9"/>
      <c r="J143" s="3"/>
    </row>
    <row r="144" spans="1:10" x14ac:dyDescent="0.2">
      <c r="A144" s="1"/>
      <c r="G144" s="3"/>
      <c r="H144" s="3"/>
      <c r="I144" s="9"/>
      <c r="J144" s="3"/>
    </row>
    <row r="145" spans="1:10" x14ac:dyDescent="0.2">
      <c r="A145" s="1"/>
      <c r="G145" s="3"/>
      <c r="H145" s="3"/>
      <c r="I145" s="9"/>
      <c r="J145" s="3"/>
    </row>
    <row r="146" spans="1:10" x14ac:dyDescent="0.2">
      <c r="A146" s="1"/>
      <c r="G146" s="3"/>
      <c r="H146" s="3"/>
      <c r="I146" s="9"/>
      <c r="J146" s="3"/>
    </row>
    <row r="147" spans="1:10" x14ac:dyDescent="0.2">
      <c r="A147" s="1"/>
      <c r="G147" s="3"/>
      <c r="H147" s="3"/>
      <c r="I147" s="9"/>
      <c r="J147" s="3"/>
    </row>
    <row r="148" spans="1:10" x14ac:dyDescent="0.2">
      <c r="A148" s="1"/>
      <c r="G148" s="3"/>
      <c r="H148" s="3"/>
      <c r="I148" s="9"/>
      <c r="J148" s="3"/>
    </row>
    <row r="149" spans="1:10" x14ac:dyDescent="0.2">
      <c r="A149" s="1"/>
      <c r="G149" s="3"/>
      <c r="H149" s="3"/>
      <c r="I149" s="9"/>
      <c r="J149" s="3"/>
    </row>
    <row r="150" spans="1:10" x14ac:dyDescent="0.2">
      <c r="A150" s="1"/>
      <c r="G150" s="3"/>
      <c r="H150" s="3"/>
      <c r="I150" s="9"/>
      <c r="J150" s="3"/>
    </row>
    <row r="151" spans="1:10" x14ac:dyDescent="0.2">
      <c r="A151" s="1"/>
      <c r="G151" s="3"/>
      <c r="H151" s="3"/>
      <c r="I151" s="9"/>
      <c r="J151" s="3"/>
    </row>
    <row r="152" spans="1:10" x14ac:dyDescent="0.2">
      <c r="A152" s="1"/>
      <c r="G152" s="3"/>
      <c r="H152" s="3"/>
      <c r="I152" s="9"/>
      <c r="J152" s="3"/>
    </row>
    <row r="153" spans="1:10" x14ac:dyDescent="0.2">
      <c r="A153" s="1"/>
      <c r="G153" s="3"/>
      <c r="H153" s="3"/>
      <c r="I153" s="9"/>
      <c r="J153" s="3"/>
    </row>
    <row r="154" spans="1:10" x14ac:dyDescent="0.2">
      <c r="A154" s="1"/>
      <c r="G154" s="3"/>
      <c r="H154" s="3"/>
      <c r="I154" s="9"/>
      <c r="J154" s="3"/>
    </row>
    <row r="155" spans="1:10" x14ac:dyDescent="0.2">
      <c r="A155" s="1"/>
      <c r="G155" s="3"/>
      <c r="H155" s="3"/>
      <c r="I155" s="9"/>
      <c r="J155" s="3"/>
    </row>
    <row r="156" spans="1:10" x14ac:dyDescent="0.2">
      <c r="A156" s="1"/>
      <c r="G156" s="3"/>
      <c r="H156" s="3"/>
      <c r="I156" s="9"/>
      <c r="J156" s="3"/>
    </row>
    <row r="157" spans="1:10" x14ac:dyDescent="0.2">
      <c r="A157" s="1"/>
      <c r="G157" s="3"/>
      <c r="H157" s="3"/>
      <c r="I157" s="9"/>
      <c r="J157" s="3"/>
    </row>
    <row r="158" spans="1:10" x14ac:dyDescent="0.2">
      <c r="A158" s="1"/>
      <c r="G158" s="3"/>
      <c r="H158" s="3"/>
      <c r="I158" s="9"/>
      <c r="J158" s="3"/>
    </row>
    <row r="159" spans="1:10" x14ac:dyDescent="0.2">
      <c r="A159" s="1"/>
      <c r="G159" s="3"/>
      <c r="H159" s="3"/>
      <c r="I159" s="9"/>
      <c r="J159" s="3"/>
    </row>
    <row r="160" spans="1:10" x14ac:dyDescent="0.2">
      <c r="A160" s="1"/>
      <c r="G160" s="3"/>
      <c r="H160" s="3"/>
      <c r="I160" s="9"/>
      <c r="J160" s="3"/>
    </row>
    <row r="161" spans="1:10" x14ac:dyDescent="0.2">
      <c r="A161" s="1"/>
      <c r="G161" s="3"/>
      <c r="H161" s="3"/>
      <c r="I161" s="9"/>
      <c r="J161" s="3"/>
    </row>
    <row r="162" spans="1:10" x14ac:dyDescent="0.2">
      <c r="A162" s="1"/>
      <c r="G162" s="3"/>
      <c r="H162" s="3"/>
      <c r="I162" s="9"/>
      <c r="J162" s="3"/>
    </row>
    <row r="163" spans="1:10" x14ac:dyDescent="0.2">
      <c r="A163" s="1"/>
      <c r="G163" s="3"/>
      <c r="H163" s="3"/>
      <c r="I163" s="9"/>
      <c r="J163" s="3"/>
    </row>
    <row r="164" spans="1:10" x14ac:dyDescent="0.2">
      <c r="A164" s="1"/>
      <c r="G164" s="3"/>
      <c r="H164" s="3"/>
      <c r="I164" s="9"/>
      <c r="J164" s="3"/>
    </row>
    <row r="165" spans="1:10" x14ac:dyDescent="0.2">
      <c r="A165" s="1"/>
      <c r="G165" s="3"/>
      <c r="H165" s="3"/>
      <c r="I165" s="9"/>
      <c r="J165" s="3"/>
    </row>
    <row r="166" spans="1:10" x14ac:dyDescent="0.2">
      <c r="A166" s="1"/>
      <c r="G166" s="3"/>
      <c r="H166" s="3"/>
      <c r="I166" s="9"/>
      <c r="J166" s="3"/>
    </row>
    <row r="167" spans="1:10" x14ac:dyDescent="0.2">
      <c r="A167" s="1"/>
      <c r="G167" s="3"/>
      <c r="H167" s="3"/>
      <c r="I167" s="9"/>
      <c r="J167" s="3"/>
    </row>
    <row r="168" spans="1:10" x14ac:dyDescent="0.2">
      <c r="A168" s="1"/>
      <c r="G168" s="3"/>
      <c r="H168" s="3"/>
      <c r="I168" s="9"/>
      <c r="J168" s="3"/>
    </row>
    <row r="169" spans="1:10" x14ac:dyDescent="0.2">
      <c r="A169" s="1"/>
      <c r="G169" s="3"/>
      <c r="H169" s="3"/>
      <c r="I169" s="9"/>
      <c r="J169" s="3"/>
    </row>
    <row r="170" spans="1:10" x14ac:dyDescent="0.2">
      <c r="A170" s="1"/>
      <c r="G170" s="3"/>
      <c r="H170" s="3"/>
      <c r="I170" s="9"/>
      <c r="J170" s="3"/>
    </row>
    <row r="171" spans="1:10" x14ac:dyDescent="0.2">
      <c r="A171" s="1"/>
      <c r="G171" s="3"/>
      <c r="H171" s="3"/>
      <c r="I171" s="9"/>
      <c r="J171" s="3"/>
    </row>
    <row r="172" spans="1:10" x14ac:dyDescent="0.2">
      <c r="A172" s="1"/>
      <c r="G172" s="3"/>
      <c r="H172" s="3"/>
      <c r="I172" s="9"/>
      <c r="J172" s="3"/>
    </row>
    <row r="173" spans="1:10" x14ac:dyDescent="0.2">
      <c r="A173" s="1"/>
      <c r="G173" s="3"/>
      <c r="H173" s="3"/>
      <c r="I173" s="9"/>
      <c r="J173" s="3"/>
    </row>
    <row r="174" spans="1:10" x14ac:dyDescent="0.2">
      <c r="A174" s="1"/>
      <c r="G174" s="3"/>
      <c r="H174" s="3"/>
      <c r="I174" s="9"/>
      <c r="J174" s="3"/>
    </row>
    <row r="175" spans="1:10" x14ac:dyDescent="0.2">
      <c r="A175" s="1"/>
      <c r="G175" s="3"/>
      <c r="H175" s="3"/>
      <c r="I175" s="9"/>
      <c r="J175" s="3"/>
    </row>
    <row r="176" spans="1:10" x14ac:dyDescent="0.2">
      <c r="A176" s="1"/>
      <c r="G176" s="3"/>
      <c r="H176" s="3"/>
      <c r="I176" s="9"/>
      <c r="J176" s="3"/>
    </row>
    <row r="177" spans="1:10" x14ac:dyDescent="0.2">
      <c r="A177" s="1"/>
      <c r="G177" s="3"/>
      <c r="H177" s="3"/>
      <c r="I177" s="9"/>
      <c r="J177" s="3"/>
    </row>
    <row r="178" spans="1:10" x14ac:dyDescent="0.2">
      <c r="A178" s="1"/>
      <c r="G178" s="3"/>
      <c r="H178" s="3"/>
      <c r="I178" s="9"/>
      <c r="J178" s="3"/>
    </row>
    <row r="179" spans="1:10" x14ac:dyDescent="0.2">
      <c r="A179" s="1"/>
      <c r="G179" s="3"/>
      <c r="H179" s="3"/>
      <c r="I179" s="9"/>
      <c r="J179" s="3"/>
    </row>
    <row r="180" spans="1:10" x14ac:dyDescent="0.2">
      <c r="A180" s="1"/>
      <c r="G180" s="3"/>
      <c r="H180" s="3"/>
      <c r="I180" s="9"/>
      <c r="J180" s="3"/>
    </row>
    <row r="181" spans="1:10" x14ac:dyDescent="0.2">
      <c r="A181" s="1"/>
      <c r="G181" s="3"/>
      <c r="H181" s="3"/>
      <c r="I181" s="9"/>
      <c r="J181" s="3"/>
    </row>
    <row r="182" spans="1:10" x14ac:dyDescent="0.2">
      <c r="A182" s="1"/>
      <c r="G182" s="3"/>
      <c r="H182" s="3"/>
      <c r="I182" s="9"/>
      <c r="J182" s="3"/>
    </row>
    <row r="183" spans="1:10" x14ac:dyDescent="0.2">
      <c r="A183" s="1"/>
      <c r="G183" s="3"/>
      <c r="H183" s="3"/>
      <c r="I183" s="9"/>
      <c r="J183" s="3"/>
    </row>
    <row r="184" spans="1:10" x14ac:dyDescent="0.2">
      <c r="A184" s="1"/>
      <c r="G184" s="3"/>
      <c r="H184" s="3"/>
      <c r="I184" s="9"/>
      <c r="J184" s="3"/>
    </row>
    <row r="185" spans="1:10" x14ac:dyDescent="0.2">
      <c r="A185" s="1"/>
      <c r="G185" s="3"/>
      <c r="H185" s="3"/>
      <c r="I185" s="9"/>
      <c r="J185" s="3"/>
    </row>
    <row r="186" spans="1:10" x14ac:dyDescent="0.2">
      <c r="A186" s="1"/>
      <c r="G186" s="3"/>
      <c r="H186" s="3"/>
      <c r="I186" s="9"/>
      <c r="J186" s="3"/>
    </row>
    <row r="187" spans="1:10" x14ac:dyDescent="0.2">
      <c r="A187" s="1"/>
      <c r="G187" s="3"/>
      <c r="H187" s="3"/>
      <c r="I187" s="9"/>
      <c r="J187" s="3"/>
    </row>
    <row r="188" spans="1:10" x14ac:dyDescent="0.2">
      <c r="A188" s="1"/>
      <c r="G188" s="3"/>
      <c r="H188" s="3"/>
      <c r="I188" s="9"/>
      <c r="J188" s="3"/>
    </row>
    <row r="189" spans="1:10" x14ac:dyDescent="0.2">
      <c r="A189" s="1"/>
      <c r="G189" s="3"/>
      <c r="H189" s="3"/>
      <c r="I189" s="9"/>
      <c r="J189" s="3"/>
    </row>
    <row r="190" spans="1:10" x14ac:dyDescent="0.2">
      <c r="A190" s="1"/>
      <c r="G190" s="3"/>
      <c r="H190" s="3"/>
      <c r="I190" s="9"/>
      <c r="J190" s="3"/>
    </row>
    <row r="191" spans="1:10" x14ac:dyDescent="0.2">
      <c r="A191" s="1"/>
      <c r="G191" s="3"/>
      <c r="H191" s="3"/>
      <c r="I191" s="9"/>
      <c r="J191" s="3"/>
    </row>
    <row r="192" spans="1:10" x14ac:dyDescent="0.2">
      <c r="A192" s="1"/>
      <c r="G192" s="3"/>
      <c r="H192" s="3"/>
      <c r="I192" s="9"/>
      <c r="J192" s="3"/>
    </row>
    <row r="193" spans="1:10" x14ac:dyDescent="0.2">
      <c r="A193" s="1"/>
      <c r="G193" s="3"/>
      <c r="H193" s="3"/>
      <c r="I193" s="9"/>
      <c r="J193" s="3"/>
    </row>
    <row r="194" spans="1:10" x14ac:dyDescent="0.2">
      <c r="A194" s="1"/>
      <c r="G194" s="3"/>
      <c r="H194" s="3"/>
      <c r="I194" s="9"/>
      <c r="J194" s="3"/>
    </row>
    <row r="195" spans="1:10" x14ac:dyDescent="0.2">
      <c r="A195" s="1"/>
      <c r="G195" s="3"/>
      <c r="H195" s="3"/>
      <c r="I195" s="9"/>
      <c r="J195" s="3"/>
    </row>
    <row r="196" spans="1:10" x14ac:dyDescent="0.2">
      <c r="A196" s="1"/>
      <c r="G196" s="3"/>
      <c r="H196" s="3"/>
      <c r="I196" s="9"/>
      <c r="J196" s="3"/>
    </row>
    <row r="197" spans="1:10" x14ac:dyDescent="0.2">
      <c r="A197" s="1"/>
      <c r="G197" s="3"/>
      <c r="H197" s="3"/>
      <c r="I197" s="9"/>
      <c r="J197" s="3"/>
    </row>
    <row r="198" spans="1:10" x14ac:dyDescent="0.2">
      <c r="A198" s="1"/>
      <c r="G198" s="3"/>
      <c r="H198" s="3"/>
      <c r="I198" s="9"/>
      <c r="J198" s="3"/>
    </row>
    <row r="199" spans="1:10" x14ac:dyDescent="0.2">
      <c r="A199" s="1"/>
      <c r="G199" s="3"/>
      <c r="H199" s="3"/>
      <c r="I199" s="9"/>
      <c r="J199" s="3"/>
    </row>
    <row r="200" spans="1:10" x14ac:dyDescent="0.2">
      <c r="A200" s="1"/>
      <c r="G200" s="3"/>
      <c r="H200" s="3"/>
      <c r="I200" s="9"/>
      <c r="J200" s="3"/>
    </row>
    <row r="201" spans="1:10" x14ac:dyDescent="0.2">
      <c r="A201" s="1"/>
      <c r="G201" s="3"/>
      <c r="H201" s="3"/>
      <c r="I201" s="9"/>
      <c r="J201" s="3"/>
    </row>
    <row r="202" spans="1:10" x14ac:dyDescent="0.2">
      <c r="A202" s="1"/>
      <c r="G202" s="3"/>
      <c r="H202" s="3"/>
      <c r="I202" s="9"/>
      <c r="J202" s="3"/>
    </row>
    <row r="203" spans="1:10" x14ac:dyDescent="0.2">
      <c r="A203" s="1"/>
      <c r="G203" s="3"/>
      <c r="H203" s="3"/>
      <c r="I203" s="9"/>
      <c r="J203" s="3"/>
    </row>
    <row r="204" spans="1:10" x14ac:dyDescent="0.2">
      <c r="A204" s="1"/>
      <c r="G204" s="3"/>
      <c r="H204" s="3"/>
      <c r="I204" s="9"/>
      <c r="J204" s="3"/>
    </row>
    <row r="205" spans="1:10" x14ac:dyDescent="0.2">
      <c r="A205" s="1"/>
      <c r="G205" s="3"/>
      <c r="H205" s="3"/>
      <c r="I205" s="9"/>
      <c r="J205" s="3"/>
    </row>
    <row r="206" spans="1:10" x14ac:dyDescent="0.2">
      <c r="A206" s="1"/>
      <c r="G206" s="3"/>
      <c r="H206" s="3"/>
      <c r="I206" s="9"/>
      <c r="J206" s="3"/>
    </row>
    <row r="207" spans="1:10" x14ac:dyDescent="0.2">
      <c r="A207" s="1"/>
      <c r="G207" s="3"/>
      <c r="H207" s="3"/>
      <c r="I207" s="9"/>
      <c r="J207" s="3"/>
    </row>
    <row r="208" spans="1:10" x14ac:dyDescent="0.2">
      <c r="A208" s="1"/>
      <c r="G208" s="3"/>
      <c r="H208" s="3"/>
      <c r="I208" s="9"/>
      <c r="J208" s="3"/>
    </row>
    <row r="209" spans="1:10" x14ac:dyDescent="0.2">
      <c r="A209" s="1"/>
      <c r="G209" s="3"/>
      <c r="H209" s="3"/>
      <c r="I209" s="9"/>
      <c r="J209" s="3"/>
    </row>
    <row r="210" spans="1:10" x14ac:dyDescent="0.2">
      <c r="A210" s="1"/>
      <c r="G210" s="3"/>
      <c r="H210" s="3"/>
      <c r="I210" s="9"/>
      <c r="J210" s="3"/>
    </row>
    <row r="211" spans="1:10" x14ac:dyDescent="0.2">
      <c r="A211" s="1"/>
      <c r="G211" s="3"/>
      <c r="H211" s="3"/>
      <c r="I211" s="9"/>
      <c r="J211" s="3"/>
    </row>
    <row r="212" spans="1:10" x14ac:dyDescent="0.2">
      <c r="A212" s="1"/>
      <c r="G212" s="3"/>
      <c r="H212" s="3"/>
      <c r="I212" s="9"/>
      <c r="J212" s="3"/>
    </row>
    <row r="213" spans="1:10" x14ac:dyDescent="0.2">
      <c r="A213" s="1"/>
      <c r="G213" s="3"/>
      <c r="H213" s="3"/>
      <c r="I213" s="9"/>
      <c r="J213" s="3"/>
    </row>
    <row r="214" spans="1:10" x14ac:dyDescent="0.2">
      <c r="A214" s="1"/>
      <c r="G214" s="3"/>
      <c r="H214" s="3"/>
      <c r="I214" s="9"/>
      <c r="J214" s="3"/>
    </row>
    <row r="215" spans="1:10" x14ac:dyDescent="0.2">
      <c r="A215" s="1"/>
      <c r="G215" s="3"/>
      <c r="H215" s="3"/>
      <c r="I215" s="9"/>
      <c r="J215" s="3"/>
    </row>
    <row r="216" spans="1:10" x14ac:dyDescent="0.2">
      <c r="A216" s="1"/>
      <c r="G216" s="3"/>
      <c r="H216" s="3"/>
      <c r="I216" s="9"/>
      <c r="J216" s="3"/>
    </row>
    <row r="217" spans="1:10" x14ac:dyDescent="0.2">
      <c r="A217" s="1"/>
      <c r="G217" s="3"/>
      <c r="H217" s="3"/>
      <c r="I217" s="9"/>
      <c r="J217" s="3"/>
    </row>
    <row r="218" spans="1:10" x14ac:dyDescent="0.2">
      <c r="A218" s="1"/>
      <c r="G218" s="3"/>
      <c r="H218" s="3"/>
      <c r="I218" s="9"/>
      <c r="J218" s="3"/>
    </row>
    <row r="219" spans="1:10" x14ac:dyDescent="0.2">
      <c r="A219" s="1"/>
      <c r="G219" s="3"/>
      <c r="H219" s="3"/>
      <c r="I219" s="9"/>
      <c r="J219" s="3"/>
    </row>
    <row r="220" spans="1:10" x14ac:dyDescent="0.2">
      <c r="A220" s="1"/>
      <c r="G220" s="3"/>
      <c r="H220" s="3"/>
      <c r="I220" s="9"/>
      <c r="J220" s="3"/>
    </row>
    <row r="221" spans="1:10" x14ac:dyDescent="0.2">
      <c r="A221" s="1"/>
      <c r="G221" s="3"/>
      <c r="H221" s="3"/>
      <c r="I221" s="9"/>
      <c r="J221" s="3"/>
    </row>
    <row r="222" spans="1:10" x14ac:dyDescent="0.2">
      <c r="A222" s="1"/>
      <c r="G222" s="3"/>
      <c r="H222" s="3"/>
      <c r="I222" s="9"/>
      <c r="J222" s="3"/>
    </row>
    <row r="223" spans="1:10" x14ac:dyDescent="0.2">
      <c r="A223" s="1"/>
      <c r="G223" s="3"/>
      <c r="H223" s="3"/>
      <c r="I223" s="9"/>
      <c r="J223" s="3"/>
    </row>
    <row r="224" spans="1:10" x14ac:dyDescent="0.2">
      <c r="A224" s="1"/>
      <c r="G224" s="3"/>
      <c r="H224" s="3"/>
      <c r="I224" s="9"/>
      <c r="J224" s="3"/>
    </row>
    <row r="225" spans="1:10" x14ac:dyDescent="0.2">
      <c r="A225" s="1"/>
      <c r="G225" s="3"/>
      <c r="H225" s="3"/>
      <c r="I225" s="9"/>
      <c r="J225" s="3"/>
    </row>
    <row r="226" spans="1:10" x14ac:dyDescent="0.2">
      <c r="A226" s="1"/>
      <c r="G226" s="3"/>
      <c r="H226" s="3"/>
      <c r="I226" s="9"/>
      <c r="J226" s="3"/>
    </row>
    <row r="227" spans="1:10" x14ac:dyDescent="0.2">
      <c r="A227" s="1"/>
      <c r="G227" s="3"/>
      <c r="H227" s="3"/>
      <c r="I227" s="9"/>
      <c r="J227" s="3"/>
    </row>
    <row r="228" spans="1:10" x14ac:dyDescent="0.2">
      <c r="A228" s="1"/>
      <c r="G228" s="3"/>
      <c r="H228" s="3"/>
      <c r="I228" s="9"/>
      <c r="J228" s="3"/>
    </row>
    <row r="229" spans="1:10" x14ac:dyDescent="0.2">
      <c r="A229" s="1"/>
      <c r="G229" s="3"/>
      <c r="H229" s="3"/>
      <c r="I229" s="9"/>
      <c r="J229" s="3"/>
    </row>
    <row r="230" spans="1:10" x14ac:dyDescent="0.2">
      <c r="A230" s="1"/>
      <c r="G230" s="3"/>
      <c r="H230" s="3"/>
      <c r="I230" s="9"/>
      <c r="J230" s="3"/>
    </row>
    <row r="231" spans="1:10" x14ac:dyDescent="0.2">
      <c r="A231" s="1"/>
      <c r="G231" s="3"/>
      <c r="H231" s="3"/>
      <c r="I231" s="9"/>
      <c r="J231" s="3"/>
    </row>
    <row r="232" spans="1:10" x14ac:dyDescent="0.2">
      <c r="A232" s="1"/>
      <c r="G232" s="3"/>
      <c r="H232" s="3"/>
      <c r="I232" s="9"/>
      <c r="J232" s="3"/>
    </row>
    <row r="233" spans="1:10" x14ac:dyDescent="0.2">
      <c r="A233" s="1"/>
      <c r="G233" s="3"/>
      <c r="H233" s="3"/>
      <c r="I233" s="9"/>
      <c r="J233" s="3"/>
    </row>
    <row r="234" spans="1:10" x14ac:dyDescent="0.2">
      <c r="A234" s="1"/>
      <c r="G234" s="3"/>
      <c r="H234" s="3"/>
      <c r="I234" s="9"/>
      <c r="J234" s="3"/>
    </row>
    <row r="235" spans="1:10" x14ac:dyDescent="0.2">
      <c r="A235" s="1"/>
      <c r="G235" s="3"/>
      <c r="H235" s="3"/>
      <c r="I235" s="9"/>
      <c r="J235" s="3"/>
    </row>
    <row r="236" spans="1:10" x14ac:dyDescent="0.2">
      <c r="A236" s="1"/>
      <c r="G236" s="3"/>
      <c r="H236" s="3"/>
      <c r="I236" s="9"/>
      <c r="J236" s="3"/>
    </row>
    <row r="237" spans="1:10" x14ac:dyDescent="0.2">
      <c r="A237" s="1"/>
      <c r="G237" s="3"/>
      <c r="H237" s="3"/>
      <c r="I237" s="9"/>
      <c r="J237" s="3"/>
    </row>
    <row r="238" spans="1:10" x14ac:dyDescent="0.2">
      <c r="A238" s="1"/>
      <c r="G238" s="3"/>
      <c r="H238" s="3"/>
      <c r="I238" s="9"/>
      <c r="J238" s="3"/>
    </row>
    <row r="239" spans="1:10" x14ac:dyDescent="0.2">
      <c r="A239" s="1"/>
      <c r="G239" s="3"/>
      <c r="H239" s="3"/>
      <c r="I239" s="9"/>
      <c r="J239" s="3"/>
    </row>
    <row r="240" spans="1:10" x14ac:dyDescent="0.2">
      <c r="A240" s="1"/>
      <c r="G240" s="3"/>
      <c r="H240" s="3"/>
      <c r="I240" s="9"/>
      <c r="J240" s="3"/>
    </row>
    <row r="241" spans="1:10" x14ac:dyDescent="0.2">
      <c r="A241" s="1"/>
      <c r="G241" s="3"/>
      <c r="H241" s="3"/>
      <c r="I241" s="9"/>
      <c r="J241" s="3"/>
    </row>
    <row r="242" spans="1:10" x14ac:dyDescent="0.2">
      <c r="A242" s="1"/>
      <c r="G242" s="3"/>
      <c r="H242" s="3"/>
      <c r="I242" s="9"/>
      <c r="J242" s="3"/>
    </row>
    <row r="243" spans="1:10" x14ac:dyDescent="0.2">
      <c r="A243" s="1"/>
      <c r="G243" s="3"/>
      <c r="H243" s="3"/>
      <c r="I243" s="9"/>
      <c r="J243" s="3"/>
    </row>
    <row r="244" spans="1:10" x14ac:dyDescent="0.2">
      <c r="A244" s="1"/>
      <c r="G244" s="3"/>
      <c r="H244" s="3"/>
      <c r="I244" s="9"/>
      <c r="J244" s="3"/>
    </row>
    <row r="245" spans="1:10" x14ac:dyDescent="0.2">
      <c r="A245" s="1"/>
      <c r="G245" s="3"/>
      <c r="H245" s="3"/>
      <c r="I245" s="9"/>
      <c r="J245" s="3"/>
    </row>
    <row r="246" spans="1:10" x14ac:dyDescent="0.2">
      <c r="A246" s="1"/>
      <c r="G246" s="3"/>
      <c r="H246" s="3"/>
      <c r="I246" s="9"/>
      <c r="J246" s="3"/>
    </row>
    <row r="247" spans="1:10" x14ac:dyDescent="0.2">
      <c r="A247" s="1"/>
      <c r="G247" s="3"/>
      <c r="H247" s="3"/>
      <c r="I247" s="9"/>
      <c r="J247" s="3"/>
    </row>
    <row r="248" spans="1:10" x14ac:dyDescent="0.2">
      <c r="A248" s="1"/>
      <c r="G248" s="3"/>
      <c r="H248" s="3"/>
      <c r="I248" s="9"/>
      <c r="J248" s="3"/>
    </row>
    <row r="249" spans="1:10" x14ac:dyDescent="0.2">
      <c r="A249" s="1"/>
      <c r="G249" s="3"/>
      <c r="H249" s="3"/>
      <c r="I249" s="9"/>
      <c r="J249" s="3"/>
    </row>
    <row r="250" spans="1:10" x14ac:dyDescent="0.2">
      <c r="A250" s="1"/>
      <c r="G250" s="3"/>
      <c r="H250" s="3"/>
      <c r="I250" s="9"/>
      <c r="J250" s="3"/>
    </row>
    <row r="251" spans="1:10" x14ac:dyDescent="0.2">
      <c r="A251" s="1"/>
      <c r="G251" s="3"/>
      <c r="H251" s="3"/>
      <c r="I251" s="9"/>
      <c r="J251" s="3"/>
    </row>
    <row r="252" spans="1:10" x14ac:dyDescent="0.2">
      <c r="A252" s="1"/>
      <c r="G252" s="3"/>
      <c r="H252" s="3"/>
      <c r="I252" s="9"/>
      <c r="J252" s="3"/>
    </row>
    <row r="253" spans="1:10" x14ac:dyDescent="0.2">
      <c r="A253" s="1"/>
      <c r="G253" s="3"/>
      <c r="H253" s="3"/>
      <c r="I253" s="9"/>
      <c r="J253" s="3"/>
    </row>
    <row r="254" spans="1:10" x14ac:dyDescent="0.2">
      <c r="A254" s="1"/>
      <c r="G254" s="3"/>
      <c r="H254" s="3"/>
      <c r="I254" s="9"/>
      <c r="J254" s="3"/>
    </row>
    <row r="255" spans="1:10" x14ac:dyDescent="0.2">
      <c r="A255" s="1"/>
      <c r="G255" s="3"/>
      <c r="H255" s="3"/>
      <c r="I255" s="9"/>
      <c r="J255" s="3"/>
    </row>
    <row r="256" spans="1:10" x14ac:dyDescent="0.2">
      <c r="A256" s="1"/>
      <c r="G256" s="3"/>
      <c r="H256" s="3"/>
      <c r="I256" s="9"/>
      <c r="J256" s="3"/>
    </row>
    <row r="257" spans="1:10" x14ac:dyDescent="0.2">
      <c r="A257" s="1"/>
      <c r="G257" s="3"/>
      <c r="H257" s="3"/>
      <c r="I257" s="9"/>
      <c r="J257" s="3"/>
    </row>
    <row r="258" spans="1:10" x14ac:dyDescent="0.2">
      <c r="A258" s="1"/>
      <c r="G258" s="3"/>
      <c r="H258" s="3"/>
      <c r="I258" s="9"/>
      <c r="J258" s="3"/>
    </row>
    <row r="259" spans="1:10" x14ac:dyDescent="0.2">
      <c r="A259" s="1"/>
      <c r="G259" s="3"/>
      <c r="H259" s="3"/>
      <c r="I259" s="9"/>
      <c r="J259" s="3"/>
    </row>
    <row r="260" spans="1:10" x14ac:dyDescent="0.2">
      <c r="A260" s="1"/>
      <c r="G260" s="3"/>
      <c r="H260" s="3"/>
      <c r="I260" s="9"/>
      <c r="J260" s="3"/>
    </row>
    <row r="261" spans="1:10" x14ac:dyDescent="0.2">
      <c r="A261" s="1"/>
      <c r="G261" s="3"/>
      <c r="H261" s="3"/>
      <c r="I261" s="9"/>
      <c r="J261" s="3"/>
    </row>
    <row r="262" spans="1:10" x14ac:dyDescent="0.2">
      <c r="A262" s="1"/>
      <c r="G262" s="3"/>
      <c r="H262" s="3"/>
      <c r="I262" s="9"/>
      <c r="J262" s="3"/>
    </row>
    <row r="263" spans="1:10" x14ac:dyDescent="0.2">
      <c r="A263" s="1"/>
      <c r="G263" s="3"/>
      <c r="H263" s="3"/>
      <c r="I263" s="9"/>
      <c r="J263" s="3"/>
    </row>
    <row r="264" spans="1:10" x14ac:dyDescent="0.2">
      <c r="A264" s="1"/>
      <c r="G264" s="3"/>
      <c r="H264" s="3"/>
      <c r="I264" s="9"/>
      <c r="J264" s="3"/>
    </row>
    <row r="265" spans="1:10" x14ac:dyDescent="0.2">
      <c r="A265" s="1"/>
      <c r="G265" s="3"/>
      <c r="H265" s="3"/>
      <c r="I265" s="9"/>
      <c r="J265" s="3"/>
    </row>
    <row r="266" spans="1:10" x14ac:dyDescent="0.2">
      <c r="A266" s="1"/>
      <c r="G266" s="3"/>
      <c r="H266" s="3"/>
      <c r="I266" s="9"/>
      <c r="J266" s="3"/>
    </row>
    <row r="267" spans="1:10" x14ac:dyDescent="0.2">
      <c r="A267" s="1"/>
      <c r="G267" s="3"/>
      <c r="H267" s="3"/>
      <c r="I267" s="9"/>
      <c r="J267" s="3"/>
    </row>
    <row r="268" spans="1:10" x14ac:dyDescent="0.2">
      <c r="A268" s="1"/>
      <c r="G268" s="3"/>
      <c r="H268" s="3"/>
      <c r="I268" s="9"/>
      <c r="J268" s="3"/>
    </row>
    <row r="269" spans="1:10" x14ac:dyDescent="0.2">
      <c r="A269" s="1"/>
      <c r="G269" s="3"/>
      <c r="H269" s="3"/>
      <c r="I269" s="9"/>
      <c r="J269" s="3"/>
    </row>
    <row r="270" spans="1:10" x14ac:dyDescent="0.2">
      <c r="A270" s="1"/>
      <c r="G270" s="3"/>
      <c r="H270" s="3"/>
      <c r="I270" s="9"/>
      <c r="J270" s="3"/>
    </row>
    <row r="271" spans="1:10" x14ac:dyDescent="0.2">
      <c r="A271" s="1"/>
      <c r="G271" s="3"/>
      <c r="H271" s="3"/>
      <c r="I271" s="9"/>
      <c r="J271" s="3"/>
    </row>
    <row r="272" spans="1:10" x14ac:dyDescent="0.2">
      <c r="A272" s="1"/>
      <c r="G272" s="3"/>
      <c r="H272" s="3"/>
      <c r="I272" s="9"/>
      <c r="J272" s="3"/>
    </row>
    <row r="273" spans="1:10" x14ac:dyDescent="0.2">
      <c r="A273" s="1"/>
      <c r="G273" s="3"/>
      <c r="H273" s="3"/>
      <c r="I273" s="9"/>
      <c r="J273" s="3"/>
    </row>
    <row r="274" spans="1:10" x14ac:dyDescent="0.2">
      <c r="A274" s="1"/>
      <c r="G274" s="3"/>
      <c r="H274" s="3"/>
      <c r="I274" s="9"/>
      <c r="J274" s="3"/>
    </row>
    <row r="275" spans="1:10" x14ac:dyDescent="0.2">
      <c r="A275" s="1"/>
      <c r="G275" s="3"/>
      <c r="H275" s="3"/>
      <c r="I275" s="9"/>
      <c r="J275" s="3"/>
    </row>
    <row r="276" spans="1:10" x14ac:dyDescent="0.2">
      <c r="A276" s="1"/>
      <c r="G276" s="3"/>
      <c r="H276" s="3"/>
      <c r="I276" s="9"/>
      <c r="J276" s="3"/>
    </row>
    <row r="277" spans="1:10" x14ac:dyDescent="0.2">
      <c r="A277" s="1"/>
      <c r="G277" s="3"/>
      <c r="H277" s="3"/>
      <c r="I277" s="9"/>
      <c r="J277" s="3"/>
    </row>
    <row r="278" spans="1:10" x14ac:dyDescent="0.2">
      <c r="A278" s="1"/>
      <c r="G278" s="3"/>
      <c r="H278" s="3"/>
      <c r="I278" s="9"/>
      <c r="J278" s="3"/>
    </row>
    <row r="279" spans="1:10" x14ac:dyDescent="0.2">
      <c r="A279" s="1"/>
      <c r="G279" s="3"/>
      <c r="H279" s="3"/>
      <c r="I279" s="9"/>
      <c r="J279" s="3"/>
    </row>
    <row r="280" spans="1:10" x14ac:dyDescent="0.2">
      <c r="A280" s="1"/>
      <c r="G280" s="3"/>
      <c r="H280" s="3"/>
      <c r="I280" s="9"/>
      <c r="J280" s="3"/>
    </row>
    <row r="281" spans="1:10" x14ac:dyDescent="0.2">
      <c r="A281" s="1"/>
      <c r="G281" s="3"/>
      <c r="H281" s="3"/>
      <c r="I281" s="9"/>
      <c r="J281" s="3"/>
    </row>
    <row r="282" spans="1:10" x14ac:dyDescent="0.2">
      <c r="A282" s="1"/>
      <c r="G282" s="3"/>
      <c r="H282" s="3"/>
      <c r="I282" s="9"/>
      <c r="J282" s="3"/>
    </row>
    <row r="283" spans="1:10" x14ac:dyDescent="0.2">
      <c r="A283" s="1"/>
      <c r="G283" s="3"/>
      <c r="H283" s="3"/>
      <c r="I283" s="9"/>
      <c r="J283" s="3"/>
    </row>
    <row r="284" spans="1:10" x14ac:dyDescent="0.2">
      <c r="A284" s="1"/>
      <c r="G284" s="3"/>
      <c r="H284" s="3"/>
      <c r="I284" s="9"/>
      <c r="J284" s="3"/>
    </row>
    <row r="285" spans="1:10" x14ac:dyDescent="0.2">
      <c r="A285" s="1"/>
      <c r="G285" s="3"/>
      <c r="H285" s="3"/>
      <c r="I285" s="9"/>
      <c r="J285" s="3"/>
    </row>
    <row r="286" spans="1:10" x14ac:dyDescent="0.2">
      <c r="A286" s="1"/>
      <c r="G286" s="3"/>
      <c r="H286" s="3"/>
      <c r="I286" s="9"/>
      <c r="J286" s="3"/>
    </row>
    <row r="287" spans="1:10" x14ac:dyDescent="0.2">
      <c r="A287" s="1"/>
      <c r="G287" s="3"/>
      <c r="H287" s="3"/>
      <c r="I287" s="9"/>
      <c r="J287" s="3"/>
    </row>
    <row r="288" spans="1:10" x14ac:dyDescent="0.2">
      <c r="A288" s="1"/>
      <c r="G288" s="3"/>
      <c r="H288" s="3"/>
      <c r="I288" s="9"/>
      <c r="J288" s="3"/>
    </row>
    <row r="289" spans="1:10" x14ac:dyDescent="0.2">
      <c r="A289" s="1"/>
      <c r="G289" s="3"/>
      <c r="H289" s="3"/>
      <c r="I289" s="9"/>
      <c r="J289" s="3"/>
    </row>
    <row r="290" spans="1:10" x14ac:dyDescent="0.2">
      <c r="A290" s="1"/>
      <c r="G290" s="3"/>
      <c r="H290" s="3"/>
      <c r="I290" s="9"/>
      <c r="J290" s="3"/>
    </row>
    <row r="291" spans="1:10" x14ac:dyDescent="0.2">
      <c r="A291" s="1"/>
      <c r="G291" s="3"/>
      <c r="H291" s="3"/>
      <c r="I291" s="9"/>
      <c r="J291" s="3"/>
    </row>
    <row r="292" spans="1:10" x14ac:dyDescent="0.2">
      <c r="A292" s="1"/>
      <c r="G292" s="3"/>
      <c r="H292" s="3"/>
      <c r="I292" s="9"/>
      <c r="J292" s="3"/>
    </row>
    <row r="293" spans="1:10" x14ac:dyDescent="0.2">
      <c r="A293" s="1"/>
      <c r="G293" s="3"/>
      <c r="H293" s="3"/>
      <c r="I293" s="9"/>
      <c r="J293" s="3"/>
    </row>
    <row r="294" spans="1:10" x14ac:dyDescent="0.2">
      <c r="A294" s="1"/>
      <c r="G294" s="3"/>
      <c r="H294" s="3"/>
      <c r="I294" s="9"/>
      <c r="J294" s="3"/>
    </row>
    <row r="295" spans="1:10" x14ac:dyDescent="0.2">
      <c r="A295" s="1"/>
      <c r="G295" s="3"/>
      <c r="H295" s="3"/>
      <c r="I295" s="9"/>
      <c r="J295" s="3"/>
    </row>
    <row r="296" spans="1:10" x14ac:dyDescent="0.2">
      <c r="A296" s="1"/>
      <c r="G296" s="3"/>
      <c r="H296" s="3"/>
      <c r="I296" s="9"/>
      <c r="J296" s="3"/>
    </row>
    <row r="297" spans="1:10" x14ac:dyDescent="0.2">
      <c r="A297" s="1"/>
      <c r="G297" s="3"/>
      <c r="H297" s="3"/>
      <c r="I297" s="9"/>
      <c r="J297" s="3"/>
    </row>
    <row r="298" spans="1:10" x14ac:dyDescent="0.2">
      <c r="A298" s="1"/>
      <c r="G298" s="3"/>
      <c r="H298" s="3"/>
      <c r="I298" s="9"/>
      <c r="J298" s="3"/>
    </row>
    <row r="299" spans="1:10" x14ac:dyDescent="0.2">
      <c r="A299" s="1"/>
      <c r="G299" s="3"/>
      <c r="H299" s="3"/>
      <c r="I299" s="9"/>
      <c r="J299" s="3"/>
    </row>
    <row r="300" spans="1:10" x14ac:dyDescent="0.2">
      <c r="A300" s="1"/>
      <c r="G300" s="3"/>
      <c r="H300" s="3"/>
      <c r="I300" s="9"/>
      <c r="J300" s="3"/>
    </row>
    <row r="301" spans="1:10" x14ac:dyDescent="0.2">
      <c r="A301" s="1"/>
      <c r="G301" s="3"/>
      <c r="H301" s="3"/>
      <c r="I301" s="9"/>
      <c r="J301" s="3"/>
    </row>
    <row r="302" spans="1:10" x14ac:dyDescent="0.2">
      <c r="A302" s="1"/>
      <c r="G302" s="3"/>
      <c r="H302" s="3"/>
      <c r="I302" s="9"/>
      <c r="J302" s="3"/>
    </row>
    <row r="303" spans="1:10" x14ac:dyDescent="0.2">
      <c r="A303" s="1"/>
      <c r="G303" s="3"/>
      <c r="H303" s="3"/>
      <c r="I303" s="9"/>
      <c r="J303" s="3"/>
    </row>
    <row r="304" spans="1:10" x14ac:dyDescent="0.2">
      <c r="A304" s="1"/>
      <c r="G304" s="3"/>
      <c r="H304" s="3"/>
      <c r="I304" s="9"/>
      <c r="J304" s="3"/>
    </row>
    <row r="305" spans="1:10" x14ac:dyDescent="0.2">
      <c r="A305" s="1"/>
      <c r="G305" s="3"/>
      <c r="H305" s="3"/>
      <c r="I305" s="9"/>
      <c r="J305" s="3"/>
    </row>
    <row r="306" spans="1:10" x14ac:dyDescent="0.2">
      <c r="A306" s="1"/>
      <c r="G306" s="3"/>
      <c r="H306" s="3"/>
      <c r="I306" s="9"/>
      <c r="J306" s="3"/>
    </row>
    <row r="307" spans="1:10" x14ac:dyDescent="0.2">
      <c r="A307" s="1"/>
      <c r="G307" s="3"/>
      <c r="H307" s="3"/>
      <c r="I307" s="9"/>
      <c r="J307" s="3"/>
    </row>
    <row r="308" spans="1:10" x14ac:dyDescent="0.2">
      <c r="A308" s="1"/>
      <c r="G308" s="3"/>
      <c r="H308" s="3"/>
      <c r="I308" s="9"/>
      <c r="J308" s="3"/>
    </row>
    <row r="309" spans="1:10" x14ac:dyDescent="0.2">
      <c r="A309" s="1"/>
      <c r="G309" s="3"/>
      <c r="H309" s="3"/>
      <c r="I309" s="9"/>
      <c r="J309" s="3"/>
    </row>
    <row r="310" spans="1:10" x14ac:dyDescent="0.2">
      <c r="A310" s="1"/>
      <c r="G310" s="3"/>
      <c r="H310" s="3"/>
      <c r="I310" s="9"/>
      <c r="J310" s="3"/>
    </row>
    <row r="311" spans="1:10" x14ac:dyDescent="0.2">
      <c r="A311" s="1"/>
      <c r="G311" s="3"/>
      <c r="H311" s="3"/>
      <c r="I311" s="9"/>
      <c r="J311" s="3"/>
    </row>
    <row r="312" spans="1:10" x14ac:dyDescent="0.2">
      <c r="A312" s="1"/>
      <c r="G312" s="3"/>
      <c r="H312" s="3"/>
      <c r="I312" s="9"/>
      <c r="J312" s="3"/>
    </row>
    <row r="313" spans="1:10" x14ac:dyDescent="0.2">
      <c r="A313" s="1"/>
      <c r="G313" s="3"/>
      <c r="H313" s="3"/>
      <c r="I313" s="9"/>
      <c r="J313" s="3"/>
    </row>
    <row r="314" spans="1:10" x14ac:dyDescent="0.2">
      <c r="A314" s="1"/>
      <c r="G314" s="3"/>
      <c r="H314" s="3"/>
      <c r="I314" s="9"/>
      <c r="J314" s="3"/>
    </row>
    <row r="315" spans="1:10" x14ac:dyDescent="0.2">
      <c r="A315" s="1"/>
      <c r="G315" s="3"/>
      <c r="H315" s="3"/>
      <c r="I315" s="9"/>
      <c r="J315" s="3"/>
    </row>
    <row r="316" spans="1:10" x14ac:dyDescent="0.2">
      <c r="A316" s="1"/>
      <c r="G316" s="3"/>
      <c r="H316" s="3"/>
      <c r="I316" s="9"/>
      <c r="J316" s="3"/>
    </row>
    <row r="317" spans="1:10" x14ac:dyDescent="0.2">
      <c r="A317" s="1"/>
      <c r="G317" s="3"/>
      <c r="H317" s="3"/>
      <c r="I317" s="9"/>
      <c r="J317" s="3"/>
    </row>
    <row r="318" spans="1:10" x14ac:dyDescent="0.2">
      <c r="A318" s="1"/>
      <c r="G318" s="3"/>
      <c r="H318" s="3"/>
      <c r="I318" s="9"/>
      <c r="J318" s="3"/>
    </row>
    <row r="319" spans="1:10" x14ac:dyDescent="0.2">
      <c r="A319" s="1"/>
      <c r="G319" s="3"/>
      <c r="H319" s="3"/>
      <c r="I319" s="9"/>
      <c r="J319" s="3"/>
    </row>
    <row r="320" spans="1:10" x14ac:dyDescent="0.2">
      <c r="A320" s="1"/>
      <c r="G320" s="3"/>
      <c r="H320" s="3"/>
      <c r="I320" s="9"/>
      <c r="J320" s="3"/>
    </row>
    <row r="321" spans="1:10" x14ac:dyDescent="0.2">
      <c r="A321" s="1"/>
      <c r="G321" s="3"/>
      <c r="H321" s="3"/>
      <c r="I321" s="9"/>
      <c r="J321" s="3"/>
    </row>
    <row r="322" spans="1:10" x14ac:dyDescent="0.2">
      <c r="A322" s="1"/>
      <c r="G322" s="3"/>
      <c r="H322" s="3"/>
      <c r="I322" s="9"/>
      <c r="J322" s="3"/>
    </row>
    <row r="323" spans="1:10" x14ac:dyDescent="0.2">
      <c r="A323" s="1"/>
      <c r="G323" s="3"/>
      <c r="H323" s="3"/>
      <c r="I323" s="9"/>
      <c r="J323" s="3"/>
    </row>
    <row r="324" spans="1:10" x14ac:dyDescent="0.2">
      <c r="A324" s="1"/>
      <c r="G324" s="3"/>
      <c r="H324" s="3"/>
      <c r="I324" s="9"/>
      <c r="J324" s="3"/>
    </row>
    <row r="325" spans="1:10" x14ac:dyDescent="0.2">
      <c r="A325" s="1"/>
      <c r="G325" s="3"/>
      <c r="H325" s="3"/>
      <c r="I325" s="9"/>
      <c r="J325" s="3"/>
    </row>
    <row r="326" spans="1:10" x14ac:dyDescent="0.2">
      <c r="A326" s="1"/>
      <c r="G326" s="3"/>
      <c r="H326" s="3"/>
      <c r="I326" s="9"/>
      <c r="J326" s="3"/>
    </row>
    <row r="327" spans="1:10" x14ac:dyDescent="0.2">
      <c r="A327" s="1"/>
      <c r="G327" s="3"/>
      <c r="H327" s="3"/>
      <c r="I327" s="9"/>
      <c r="J327" s="3"/>
    </row>
    <row r="328" spans="1:10" x14ac:dyDescent="0.2">
      <c r="A328" s="1"/>
      <c r="G328" s="3"/>
      <c r="H328" s="3"/>
      <c r="I328" s="9"/>
      <c r="J328" s="3"/>
    </row>
    <row r="329" spans="1:10" x14ac:dyDescent="0.2">
      <c r="A329" s="1"/>
      <c r="G329" s="3"/>
      <c r="H329" s="3"/>
      <c r="I329" s="9"/>
      <c r="J329" s="3"/>
    </row>
    <row r="330" spans="1:10" x14ac:dyDescent="0.2">
      <c r="A330" s="1"/>
      <c r="G330" s="3"/>
      <c r="H330" s="3"/>
      <c r="I330" s="9"/>
      <c r="J330" s="3"/>
    </row>
    <row r="331" spans="1:10" x14ac:dyDescent="0.2">
      <c r="A331" s="1"/>
      <c r="G331" s="3"/>
      <c r="H331" s="3"/>
      <c r="I331" s="9"/>
      <c r="J331" s="3"/>
    </row>
    <row r="332" spans="1:10" x14ac:dyDescent="0.2">
      <c r="A332" s="1"/>
      <c r="G332" s="3"/>
      <c r="H332" s="3"/>
      <c r="I332" s="9"/>
      <c r="J332" s="3"/>
    </row>
    <row r="333" spans="1:10" x14ac:dyDescent="0.2">
      <c r="A333" s="1"/>
      <c r="G333" s="3"/>
      <c r="H333" s="3"/>
      <c r="I333" s="9"/>
      <c r="J333" s="3"/>
    </row>
    <row r="334" spans="1:10" x14ac:dyDescent="0.2">
      <c r="A334" s="1"/>
      <c r="G334" s="3"/>
      <c r="H334" s="3"/>
      <c r="I334" s="9"/>
      <c r="J334" s="3"/>
    </row>
    <row r="335" spans="1:10" x14ac:dyDescent="0.2">
      <c r="A335" s="1"/>
      <c r="G335" s="3"/>
      <c r="H335" s="3"/>
      <c r="I335" s="9"/>
      <c r="J335" s="3"/>
    </row>
    <row r="336" spans="1:10" x14ac:dyDescent="0.2">
      <c r="A336" s="1"/>
      <c r="G336" s="3"/>
      <c r="H336" s="3"/>
      <c r="I336" s="9"/>
      <c r="J336" s="3"/>
    </row>
    <row r="337" spans="1:10" x14ac:dyDescent="0.2">
      <c r="A337" s="1"/>
      <c r="G337" s="3"/>
      <c r="H337" s="3"/>
      <c r="I337" s="9"/>
      <c r="J337" s="3"/>
    </row>
    <row r="338" spans="1:10" x14ac:dyDescent="0.2">
      <c r="A338" s="1"/>
      <c r="G338" s="3"/>
      <c r="H338" s="3"/>
      <c r="I338" s="9"/>
      <c r="J338" s="3"/>
    </row>
    <row r="339" spans="1:10" x14ac:dyDescent="0.2">
      <c r="A339" s="1"/>
      <c r="G339" s="3"/>
      <c r="H339" s="3"/>
      <c r="I339" s="9"/>
      <c r="J339" s="3"/>
    </row>
    <row r="340" spans="1:10" x14ac:dyDescent="0.2">
      <c r="A340" s="1"/>
      <c r="G340" s="3"/>
      <c r="H340" s="3"/>
      <c r="I340" s="9"/>
      <c r="J340" s="3"/>
    </row>
    <row r="341" spans="1:10" x14ac:dyDescent="0.2">
      <c r="A341" s="1"/>
      <c r="G341" s="3"/>
      <c r="H341" s="3"/>
      <c r="I341" s="9"/>
      <c r="J341" s="3"/>
    </row>
    <row r="342" spans="1:10" x14ac:dyDescent="0.2">
      <c r="A342" s="1"/>
      <c r="G342" s="3"/>
      <c r="H342" s="3"/>
      <c r="I342" s="9"/>
      <c r="J342" s="3"/>
    </row>
    <row r="343" spans="1:10" x14ac:dyDescent="0.2">
      <c r="A343" s="1"/>
      <c r="G343" s="3"/>
      <c r="H343" s="3"/>
      <c r="I343" s="9"/>
      <c r="J343" s="3"/>
    </row>
    <row r="344" spans="1:10" x14ac:dyDescent="0.2">
      <c r="A344" s="1"/>
      <c r="G344" s="3"/>
      <c r="H344" s="3"/>
      <c r="I344" s="9"/>
      <c r="J344" s="3"/>
    </row>
    <row r="345" spans="1:10" x14ac:dyDescent="0.2">
      <c r="A345" s="1"/>
      <c r="G345" s="3"/>
      <c r="H345" s="3"/>
      <c r="I345" s="9"/>
      <c r="J345" s="3"/>
    </row>
    <row r="346" spans="1:10" x14ac:dyDescent="0.2">
      <c r="A346" s="1"/>
      <c r="G346" s="3"/>
      <c r="H346" s="3"/>
      <c r="I346" s="9"/>
      <c r="J346" s="3"/>
    </row>
    <row r="347" spans="1:10" x14ac:dyDescent="0.2">
      <c r="A347" s="1"/>
      <c r="G347" s="3"/>
      <c r="H347" s="3"/>
      <c r="I347" s="9"/>
      <c r="J347" s="3"/>
    </row>
    <row r="348" spans="1:10" x14ac:dyDescent="0.2">
      <c r="A348" s="1"/>
      <c r="G348" s="3"/>
      <c r="H348" s="3"/>
      <c r="I348" s="9"/>
      <c r="J348" s="3"/>
    </row>
    <row r="349" spans="1:10" x14ac:dyDescent="0.2">
      <c r="A349" s="1"/>
      <c r="G349" s="3"/>
      <c r="H349" s="3"/>
      <c r="I349" s="9"/>
      <c r="J349" s="3"/>
    </row>
    <row r="350" spans="1:10" x14ac:dyDescent="0.2">
      <c r="A350" s="1"/>
      <c r="G350" s="3"/>
      <c r="H350" s="3"/>
      <c r="I350" s="9"/>
      <c r="J350" s="3"/>
    </row>
    <row r="351" spans="1:10" x14ac:dyDescent="0.2">
      <c r="A351" s="1"/>
      <c r="G351" s="3"/>
      <c r="H351" s="3"/>
      <c r="I351" s="9"/>
      <c r="J351" s="3"/>
    </row>
    <row r="352" spans="1:10" x14ac:dyDescent="0.2">
      <c r="A352" s="1"/>
      <c r="G352" s="3"/>
      <c r="H352" s="3"/>
      <c r="I352" s="9"/>
      <c r="J352" s="3"/>
    </row>
    <row r="353" spans="1:10" x14ac:dyDescent="0.2">
      <c r="A353" s="1"/>
      <c r="G353" s="3"/>
      <c r="H353" s="3"/>
      <c r="I353" s="9"/>
      <c r="J353" s="3"/>
    </row>
    <row r="354" spans="1:10" x14ac:dyDescent="0.2">
      <c r="A354" s="1"/>
      <c r="G354" s="3"/>
      <c r="H354" s="3"/>
      <c r="I354" s="9"/>
      <c r="J354" s="3"/>
    </row>
    <row r="355" spans="1:10" x14ac:dyDescent="0.2">
      <c r="A355" s="1"/>
      <c r="G355" s="3"/>
      <c r="H355" s="3"/>
      <c r="I355" s="9"/>
      <c r="J355" s="3"/>
    </row>
    <row r="356" spans="1:10" x14ac:dyDescent="0.2">
      <c r="A356" s="1"/>
      <c r="G356" s="3"/>
      <c r="H356" s="3"/>
      <c r="I356" s="9"/>
      <c r="J356" s="3"/>
    </row>
    <row r="357" spans="1:10" x14ac:dyDescent="0.2">
      <c r="A357" s="1"/>
      <c r="G357" s="3"/>
      <c r="H357" s="3"/>
      <c r="I357" s="9"/>
      <c r="J357" s="3"/>
    </row>
    <row r="358" spans="1:10" x14ac:dyDescent="0.2">
      <c r="A358" s="1"/>
      <c r="G358" s="3"/>
      <c r="H358" s="3"/>
      <c r="I358" s="9"/>
      <c r="J358" s="3"/>
    </row>
    <row r="359" spans="1:10" x14ac:dyDescent="0.2">
      <c r="A359" s="1"/>
      <c r="G359" s="3"/>
      <c r="H359" s="3"/>
      <c r="I359" s="9"/>
      <c r="J359" s="3"/>
    </row>
    <row r="360" spans="1:10" x14ac:dyDescent="0.2">
      <c r="A360" s="1"/>
      <c r="G360" s="3"/>
      <c r="H360" s="3"/>
      <c r="I360" s="9"/>
      <c r="J360" s="3"/>
    </row>
    <row r="361" spans="1:10" x14ac:dyDescent="0.2">
      <c r="A361" s="1"/>
      <c r="G361" s="3"/>
      <c r="H361" s="3"/>
      <c r="I361" s="9"/>
      <c r="J361" s="3"/>
    </row>
    <row r="362" spans="1:10" x14ac:dyDescent="0.2">
      <c r="A362" s="1"/>
      <c r="G362" s="3"/>
      <c r="H362" s="3"/>
      <c r="I362" s="9"/>
      <c r="J362" s="3"/>
    </row>
    <row r="363" spans="1:10" x14ac:dyDescent="0.2">
      <c r="A363" s="1"/>
      <c r="G363" s="3"/>
      <c r="H363" s="3"/>
      <c r="I363" s="9"/>
      <c r="J363" s="3"/>
    </row>
    <row r="364" spans="1:10" x14ac:dyDescent="0.2">
      <c r="A364" s="1"/>
      <c r="G364" s="3"/>
      <c r="H364" s="3"/>
      <c r="I364" s="9"/>
      <c r="J364" s="3"/>
    </row>
    <row r="365" spans="1:10" x14ac:dyDescent="0.2">
      <c r="A365" s="1"/>
      <c r="G365" s="3"/>
      <c r="H365" s="3"/>
      <c r="I365" s="9"/>
      <c r="J365" s="3"/>
    </row>
    <row r="366" spans="1:10" x14ac:dyDescent="0.2">
      <c r="A366" s="1"/>
      <c r="G366" s="3"/>
      <c r="H366" s="3"/>
      <c r="I366" s="9"/>
      <c r="J366" s="3"/>
    </row>
    <row r="367" spans="1:10" x14ac:dyDescent="0.2">
      <c r="A367" s="1"/>
      <c r="G367" s="3"/>
      <c r="H367" s="3"/>
      <c r="I367" s="9"/>
      <c r="J367" s="3"/>
    </row>
    <row r="368" spans="1:10" x14ac:dyDescent="0.2">
      <c r="A368" s="1"/>
      <c r="G368" s="3"/>
      <c r="H368" s="3"/>
      <c r="I368" s="9"/>
      <c r="J368" s="3"/>
    </row>
    <row r="369" spans="1:10" x14ac:dyDescent="0.2">
      <c r="A369" s="1"/>
      <c r="G369" s="3"/>
      <c r="H369" s="3"/>
      <c r="I369" s="9"/>
      <c r="J369" s="3"/>
    </row>
    <row r="370" spans="1:10" x14ac:dyDescent="0.2">
      <c r="A370" s="1"/>
      <c r="G370" s="3"/>
      <c r="H370" s="3"/>
      <c r="I370" s="9"/>
      <c r="J370" s="3"/>
    </row>
    <row r="371" spans="1:10" x14ac:dyDescent="0.2">
      <c r="A371" s="1"/>
      <c r="G371" s="3"/>
      <c r="H371" s="3"/>
      <c r="I371" s="9"/>
      <c r="J371" s="3"/>
    </row>
    <row r="372" spans="1:10" x14ac:dyDescent="0.2">
      <c r="A372" s="1"/>
      <c r="G372" s="3"/>
      <c r="H372" s="3"/>
      <c r="I372" s="9"/>
      <c r="J372" s="3"/>
    </row>
    <row r="373" spans="1:10" x14ac:dyDescent="0.2">
      <c r="A373" s="1"/>
      <c r="G373" s="3"/>
      <c r="H373" s="3"/>
      <c r="I373" s="9"/>
      <c r="J373" s="3"/>
    </row>
    <row r="374" spans="1:10" x14ac:dyDescent="0.2">
      <c r="A374" s="1"/>
      <c r="G374" s="3"/>
      <c r="H374" s="3"/>
      <c r="I374" s="9"/>
      <c r="J374" s="3"/>
    </row>
    <row r="375" spans="1:10" x14ac:dyDescent="0.2">
      <c r="A375" s="1"/>
      <c r="G375" s="3"/>
      <c r="H375" s="3"/>
      <c r="I375" s="9"/>
      <c r="J375" s="3"/>
    </row>
    <row r="376" spans="1:10" x14ac:dyDescent="0.2">
      <c r="A376" s="1"/>
      <c r="G376" s="3"/>
      <c r="H376" s="3"/>
      <c r="I376" s="9"/>
      <c r="J376" s="3"/>
    </row>
    <row r="377" spans="1:10" x14ac:dyDescent="0.2">
      <c r="A377" s="1"/>
      <c r="G377" s="3"/>
      <c r="H377" s="3"/>
      <c r="I377" s="9"/>
      <c r="J377" s="3"/>
    </row>
    <row r="378" spans="1:10" x14ac:dyDescent="0.2">
      <c r="A378" s="1"/>
      <c r="G378" s="3"/>
      <c r="H378" s="3"/>
      <c r="I378" s="9"/>
      <c r="J378" s="3"/>
    </row>
    <row r="379" spans="1:10" x14ac:dyDescent="0.2">
      <c r="A379" s="1"/>
      <c r="G379" s="3"/>
      <c r="H379" s="3"/>
      <c r="I379" s="9"/>
      <c r="J379" s="3"/>
    </row>
    <row r="380" spans="1:10" x14ac:dyDescent="0.2">
      <c r="A380" s="1"/>
      <c r="G380" s="3"/>
      <c r="H380" s="3"/>
      <c r="I380" s="9"/>
      <c r="J380" s="3"/>
    </row>
    <row r="381" spans="1:10" x14ac:dyDescent="0.2">
      <c r="A381" s="1"/>
      <c r="G381" s="3"/>
      <c r="H381" s="3"/>
      <c r="I381" s="9"/>
      <c r="J381" s="3"/>
    </row>
    <row r="382" spans="1:10" x14ac:dyDescent="0.2">
      <c r="A382" s="1"/>
      <c r="G382" s="3"/>
      <c r="H382" s="3"/>
      <c r="I382" s="9"/>
      <c r="J382" s="3"/>
    </row>
    <row r="383" spans="1:10" x14ac:dyDescent="0.2">
      <c r="A383" s="1"/>
      <c r="G383" s="3"/>
      <c r="H383" s="3"/>
      <c r="I383" s="9"/>
      <c r="J383" s="3"/>
    </row>
    <row r="384" spans="1:10" x14ac:dyDescent="0.2">
      <c r="A384" s="1"/>
      <c r="G384" s="3"/>
      <c r="H384" s="3"/>
      <c r="I384" s="9"/>
      <c r="J384" s="3"/>
    </row>
    <row r="385" spans="1:10" x14ac:dyDescent="0.2">
      <c r="A385" s="1"/>
      <c r="G385" s="3"/>
      <c r="H385" s="3"/>
      <c r="I385" s="9"/>
      <c r="J385" s="3"/>
    </row>
    <row r="386" spans="1:10" x14ac:dyDescent="0.2">
      <c r="A386" s="1"/>
      <c r="G386" s="3"/>
      <c r="H386" s="3"/>
      <c r="I386" s="9"/>
      <c r="J386" s="3"/>
    </row>
    <row r="387" spans="1:10" x14ac:dyDescent="0.2">
      <c r="A387" s="1"/>
      <c r="G387" s="3"/>
      <c r="H387" s="3"/>
      <c r="I387" s="9"/>
      <c r="J387" s="3"/>
    </row>
    <row r="388" spans="1:10" x14ac:dyDescent="0.2">
      <c r="A388" s="1"/>
      <c r="G388" s="3"/>
      <c r="H388" s="3"/>
      <c r="I388" s="9"/>
      <c r="J388" s="3"/>
    </row>
    <row r="389" spans="1:10" x14ac:dyDescent="0.2">
      <c r="A389" s="1"/>
      <c r="G389" s="3"/>
      <c r="H389" s="3"/>
      <c r="I389" s="9"/>
      <c r="J389" s="3"/>
    </row>
    <row r="390" spans="1:10" x14ac:dyDescent="0.2">
      <c r="A390" s="1"/>
      <c r="G390" s="3"/>
      <c r="H390" s="3"/>
      <c r="I390" s="9"/>
      <c r="J390" s="3"/>
    </row>
    <row r="391" spans="1:10" x14ac:dyDescent="0.2">
      <c r="A391" s="1"/>
      <c r="G391" s="3"/>
      <c r="H391" s="3"/>
      <c r="I391" s="9"/>
      <c r="J391" s="3"/>
    </row>
    <row r="392" spans="1:10" x14ac:dyDescent="0.2">
      <c r="A392" s="1"/>
      <c r="G392" s="3"/>
      <c r="H392" s="3"/>
      <c r="I392" s="9"/>
      <c r="J392" s="3"/>
    </row>
    <row r="393" spans="1:10" x14ac:dyDescent="0.2">
      <c r="A393" s="1"/>
      <c r="G393" s="3"/>
      <c r="H393" s="3"/>
      <c r="I393" s="9"/>
      <c r="J393" s="3"/>
    </row>
    <row r="394" spans="1:10" x14ac:dyDescent="0.2">
      <c r="A394" s="1"/>
      <c r="G394" s="3"/>
      <c r="H394" s="3"/>
      <c r="I394" s="9"/>
      <c r="J394" s="3"/>
    </row>
    <row r="395" spans="1:10" x14ac:dyDescent="0.2">
      <c r="A395" s="1"/>
      <c r="G395" s="3"/>
      <c r="H395" s="3"/>
      <c r="I395" s="9"/>
      <c r="J395" s="3"/>
    </row>
    <row r="396" spans="1:10" x14ac:dyDescent="0.2">
      <c r="A396" s="1"/>
      <c r="G396" s="3"/>
      <c r="H396" s="3"/>
      <c r="I396" s="9"/>
      <c r="J396" s="3"/>
    </row>
    <row r="397" spans="1:10" x14ac:dyDescent="0.2">
      <c r="A397" s="1"/>
      <c r="G397" s="3"/>
      <c r="H397" s="3"/>
      <c r="I397" s="9"/>
      <c r="J397" s="3"/>
    </row>
    <row r="398" spans="1:10" x14ac:dyDescent="0.2">
      <c r="A398" s="1"/>
      <c r="G398" s="3"/>
      <c r="H398" s="3"/>
      <c r="I398" s="9"/>
      <c r="J398" s="3"/>
    </row>
    <row r="399" spans="1:10" x14ac:dyDescent="0.2">
      <c r="A399" s="1"/>
      <c r="G399" s="3"/>
      <c r="H399" s="3"/>
      <c r="I399" s="9"/>
      <c r="J399" s="3"/>
    </row>
    <row r="400" spans="1:10" x14ac:dyDescent="0.2">
      <c r="A400" s="1"/>
      <c r="G400" s="3"/>
      <c r="H400" s="3"/>
      <c r="I400" s="9"/>
      <c r="J400" s="3"/>
    </row>
    <row r="401" spans="1:10" x14ac:dyDescent="0.2">
      <c r="A401" s="1"/>
      <c r="G401" s="3"/>
      <c r="H401" s="3"/>
      <c r="I401" s="9"/>
      <c r="J401" s="3"/>
    </row>
    <row r="402" spans="1:10" x14ac:dyDescent="0.2">
      <c r="A402" s="1"/>
      <c r="G402" s="3"/>
      <c r="H402" s="3"/>
      <c r="I402" s="9"/>
      <c r="J402" s="3"/>
    </row>
    <row r="403" spans="1:10" x14ac:dyDescent="0.2">
      <c r="A403" s="1"/>
      <c r="G403" s="3"/>
      <c r="H403" s="3"/>
      <c r="I403" s="9"/>
      <c r="J403" s="3"/>
    </row>
    <row r="404" spans="1:10" x14ac:dyDescent="0.2">
      <c r="A404" s="1"/>
      <c r="G404" s="3"/>
      <c r="H404" s="3"/>
      <c r="I404" s="9"/>
      <c r="J404" s="3"/>
    </row>
    <row r="405" spans="1:10" x14ac:dyDescent="0.2">
      <c r="A405" s="1"/>
      <c r="G405" s="3"/>
      <c r="H405" s="3"/>
      <c r="I405" s="9"/>
      <c r="J405" s="3"/>
    </row>
    <row r="406" spans="1:10" x14ac:dyDescent="0.2">
      <c r="A406" s="1"/>
      <c r="G406" s="3"/>
      <c r="H406" s="3"/>
      <c r="I406" s="9"/>
      <c r="J406" s="3"/>
    </row>
    <row r="407" spans="1:10" x14ac:dyDescent="0.2">
      <c r="A407" s="1"/>
      <c r="G407" s="3"/>
      <c r="H407" s="3"/>
      <c r="I407" s="9"/>
      <c r="J407" s="3"/>
    </row>
    <row r="408" spans="1:10" x14ac:dyDescent="0.2">
      <c r="A408" s="1"/>
      <c r="G408" s="3"/>
      <c r="H408" s="3"/>
      <c r="I408" s="9"/>
      <c r="J408" s="3"/>
    </row>
    <row r="409" spans="1:10" x14ac:dyDescent="0.2">
      <c r="A409" s="1"/>
      <c r="G409" s="3"/>
      <c r="H409" s="3"/>
      <c r="I409" s="9"/>
      <c r="J409" s="3"/>
    </row>
    <row r="410" spans="1:10" x14ac:dyDescent="0.2">
      <c r="A410" s="1"/>
      <c r="G410" s="3"/>
      <c r="H410" s="3"/>
      <c r="I410" s="9"/>
      <c r="J410" s="3"/>
    </row>
    <row r="411" spans="1:10" x14ac:dyDescent="0.2">
      <c r="A411" s="1"/>
      <c r="G411" s="3"/>
      <c r="H411" s="3"/>
      <c r="I411" s="9"/>
      <c r="J411" s="3"/>
    </row>
    <row r="412" spans="1:10" x14ac:dyDescent="0.2">
      <c r="A412" s="1"/>
      <c r="G412" s="3"/>
      <c r="H412" s="3"/>
      <c r="I412" s="9"/>
      <c r="J412" s="3"/>
    </row>
    <row r="413" spans="1:10" x14ac:dyDescent="0.2">
      <c r="A413" s="1"/>
      <c r="G413" s="3"/>
      <c r="H413" s="3"/>
      <c r="I413" s="9"/>
      <c r="J413" s="3"/>
    </row>
    <row r="414" spans="1:10" x14ac:dyDescent="0.2">
      <c r="A414" s="1"/>
      <c r="G414" s="3"/>
      <c r="H414" s="3"/>
      <c r="I414" s="9"/>
      <c r="J414" s="3"/>
    </row>
    <row r="415" spans="1:10" x14ac:dyDescent="0.2">
      <c r="A415" s="1"/>
      <c r="G415" s="3"/>
      <c r="H415" s="3"/>
      <c r="I415" s="9"/>
      <c r="J415" s="3"/>
    </row>
    <row r="416" spans="1:10" x14ac:dyDescent="0.2">
      <c r="A416" s="1"/>
      <c r="G416" s="3"/>
      <c r="H416" s="3"/>
      <c r="I416" s="9"/>
      <c r="J416" s="3"/>
    </row>
    <row r="417" spans="1:10" x14ac:dyDescent="0.2">
      <c r="A417" s="1"/>
      <c r="G417" s="3"/>
      <c r="H417" s="3"/>
      <c r="I417" s="9"/>
      <c r="J417" s="3"/>
    </row>
    <row r="418" spans="1:10" x14ac:dyDescent="0.2">
      <c r="A418" s="1"/>
      <c r="G418" s="3"/>
      <c r="H418" s="3"/>
      <c r="I418" s="9"/>
      <c r="J418" s="3"/>
    </row>
    <row r="419" spans="1:10" x14ac:dyDescent="0.2">
      <c r="A419" s="1"/>
      <c r="G419" s="3"/>
      <c r="H419" s="3"/>
      <c r="I419" s="9"/>
      <c r="J419" s="3"/>
    </row>
    <row r="420" spans="1:10" x14ac:dyDescent="0.2">
      <c r="A420" s="1"/>
      <c r="G420" s="3"/>
      <c r="H420" s="3"/>
      <c r="I420" s="9"/>
      <c r="J420" s="3"/>
    </row>
    <row r="421" spans="1:10" x14ac:dyDescent="0.2">
      <c r="A421" s="1"/>
      <c r="G421" s="3"/>
      <c r="H421" s="3"/>
      <c r="I421" s="9"/>
      <c r="J421" s="3"/>
    </row>
    <row r="422" spans="1:10" x14ac:dyDescent="0.2">
      <c r="A422" s="1"/>
      <c r="G422" s="3"/>
      <c r="H422" s="3"/>
      <c r="I422" s="9"/>
      <c r="J422" s="3"/>
    </row>
    <row r="423" spans="1:10" x14ac:dyDescent="0.2">
      <c r="A423" s="1"/>
      <c r="G423" s="3"/>
      <c r="H423" s="3"/>
      <c r="I423" s="9"/>
      <c r="J423" s="3"/>
    </row>
    <row r="424" spans="1:10" x14ac:dyDescent="0.2">
      <c r="A424" s="1"/>
      <c r="G424" s="3"/>
      <c r="H424" s="3"/>
      <c r="I424" s="9"/>
      <c r="J424" s="3"/>
    </row>
    <row r="425" spans="1:10" x14ac:dyDescent="0.2">
      <c r="A425" s="1"/>
      <c r="G425" s="3"/>
      <c r="H425" s="3"/>
      <c r="I425" s="9"/>
      <c r="J425" s="3"/>
    </row>
    <row r="426" spans="1:10" x14ac:dyDescent="0.2">
      <c r="A426" s="1"/>
      <c r="G426" s="3"/>
      <c r="H426" s="3"/>
      <c r="I426" s="9"/>
      <c r="J426" s="3"/>
    </row>
    <row r="427" spans="1:10" x14ac:dyDescent="0.2">
      <c r="A427" s="1"/>
      <c r="G427" s="3"/>
      <c r="H427" s="3"/>
      <c r="I427" s="9"/>
      <c r="J427" s="3"/>
    </row>
    <row r="428" spans="1:10" x14ac:dyDescent="0.2">
      <c r="A428" s="1"/>
      <c r="G428" s="3"/>
      <c r="H428" s="3"/>
      <c r="I428" s="9"/>
      <c r="J428" s="3"/>
    </row>
    <row r="429" spans="1:10" x14ac:dyDescent="0.2">
      <c r="A429" s="1"/>
      <c r="G429" s="3"/>
      <c r="H429" s="3"/>
      <c r="I429" s="9"/>
      <c r="J429" s="3"/>
    </row>
    <row r="430" spans="1:10" x14ac:dyDescent="0.2">
      <c r="A430" s="1"/>
      <c r="G430" s="3"/>
      <c r="H430" s="3"/>
      <c r="I430" s="9"/>
      <c r="J430" s="3"/>
    </row>
    <row r="431" spans="1:10" x14ac:dyDescent="0.2">
      <c r="A431" s="1"/>
      <c r="G431" s="3"/>
      <c r="H431" s="3"/>
      <c r="I431" s="9"/>
      <c r="J431" s="3"/>
    </row>
    <row r="432" spans="1:10" x14ac:dyDescent="0.2">
      <c r="A432" s="1"/>
      <c r="G432" s="3"/>
      <c r="H432" s="3"/>
      <c r="I432" s="9"/>
      <c r="J432" s="3"/>
    </row>
    <row r="433" spans="1:10" x14ac:dyDescent="0.2">
      <c r="A433" s="1"/>
      <c r="G433" s="3"/>
      <c r="H433" s="3"/>
      <c r="I433" s="9"/>
      <c r="J433" s="3"/>
    </row>
    <row r="434" spans="1:10" x14ac:dyDescent="0.2">
      <c r="A434" s="1"/>
      <c r="G434" s="3"/>
      <c r="H434" s="3"/>
      <c r="I434" s="9"/>
      <c r="J434" s="3"/>
    </row>
    <row r="435" spans="1:10" x14ac:dyDescent="0.2">
      <c r="A435" s="1"/>
      <c r="G435" s="3"/>
      <c r="H435" s="3"/>
      <c r="I435" s="9"/>
      <c r="J435" s="3"/>
    </row>
    <row r="436" spans="1:10" x14ac:dyDescent="0.2">
      <c r="A436" s="1"/>
      <c r="G436" s="3"/>
      <c r="H436" s="3"/>
      <c r="I436" s="9"/>
      <c r="J436" s="3"/>
    </row>
    <row r="437" spans="1:10" x14ac:dyDescent="0.2">
      <c r="A437" s="1"/>
      <c r="G437" s="3"/>
      <c r="H437" s="3"/>
      <c r="I437" s="9"/>
      <c r="J437" s="3"/>
    </row>
    <row r="438" spans="1:10" x14ac:dyDescent="0.2">
      <c r="A438" s="1"/>
      <c r="G438" s="3"/>
      <c r="H438" s="3"/>
      <c r="I438" s="9"/>
      <c r="J438" s="3"/>
    </row>
    <row r="439" spans="1:10" x14ac:dyDescent="0.2">
      <c r="A439" s="1"/>
      <c r="G439" s="3"/>
      <c r="H439" s="3"/>
      <c r="I439" s="9"/>
      <c r="J439" s="3"/>
    </row>
    <row r="440" spans="1:10" x14ac:dyDescent="0.2">
      <c r="A440" s="1"/>
      <c r="G440" s="3"/>
      <c r="H440" s="3"/>
      <c r="I440" s="9"/>
      <c r="J440" s="3"/>
    </row>
    <row r="441" spans="1:10" x14ac:dyDescent="0.2">
      <c r="A441" s="1"/>
      <c r="G441" s="3"/>
      <c r="H441" s="3"/>
      <c r="I441" s="9"/>
      <c r="J441" s="3"/>
    </row>
    <row r="442" spans="1:10" x14ac:dyDescent="0.2">
      <c r="A442" s="1"/>
      <c r="G442" s="3"/>
      <c r="H442" s="3"/>
      <c r="I442" s="9"/>
      <c r="J442" s="3"/>
    </row>
    <row r="443" spans="1:10" x14ac:dyDescent="0.2">
      <c r="A443" s="1"/>
      <c r="G443" s="3"/>
      <c r="H443" s="3"/>
      <c r="I443" s="9"/>
      <c r="J443" s="3"/>
    </row>
    <row r="444" spans="1:10" x14ac:dyDescent="0.2">
      <c r="A444" s="1"/>
      <c r="G444" s="3"/>
      <c r="H444" s="3"/>
      <c r="I444" s="9"/>
      <c r="J444" s="3"/>
    </row>
    <row r="445" spans="1:10" x14ac:dyDescent="0.2">
      <c r="A445" s="1"/>
      <c r="G445" s="3"/>
      <c r="H445" s="3"/>
      <c r="I445" s="9"/>
      <c r="J445" s="3"/>
    </row>
    <row r="446" spans="1:10" x14ac:dyDescent="0.2">
      <c r="A446" s="1"/>
      <c r="G446" s="3"/>
      <c r="H446" s="3"/>
      <c r="I446" s="9"/>
      <c r="J446" s="3"/>
    </row>
    <row r="447" spans="1:10" x14ac:dyDescent="0.2">
      <c r="A447" s="1"/>
      <c r="G447" s="3"/>
      <c r="H447" s="3"/>
      <c r="I447" s="9"/>
      <c r="J447" s="3"/>
    </row>
    <row r="448" spans="1:10" x14ac:dyDescent="0.2">
      <c r="A448" s="1"/>
      <c r="G448" s="3"/>
      <c r="H448" s="3"/>
      <c r="I448" s="9"/>
      <c r="J448" s="3"/>
    </row>
    <row r="449" spans="1:10" x14ac:dyDescent="0.2">
      <c r="A449" s="1"/>
      <c r="G449" s="3"/>
      <c r="H449" s="3"/>
      <c r="I449" s="9"/>
      <c r="J449" s="3"/>
    </row>
    <row r="450" spans="1:10" x14ac:dyDescent="0.2">
      <c r="A450" s="1"/>
      <c r="G450" s="3"/>
      <c r="H450" s="3"/>
      <c r="I450" s="9"/>
      <c r="J450" s="3"/>
    </row>
    <row r="451" spans="1:10" x14ac:dyDescent="0.2">
      <c r="A451" s="1"/>
      <c r="G451" s="3"/>
      <c r="H451" s="3"/>
      <c r="I451" s="9"/>
      <c r="J451" s="3"/>
    </row>
    <row r="452" spans="1:10" x14ac:dyDescent="0.2">
      <c r="A452" s="1"/>
      <c r="G452" s="3"/>
      <c r="H452" s="3"/>
      <c r="I452" s="9"/>
      <c r="J452" s="3"/>
    </row>
    <row r="453" spans="1:10" x14ac:dyDescent="0.2">
      <c r="A453" s="1"/>
      <c r="G453" s="3"/>
      <c r="H453" s="3"/>
      <c r="I453" s="9"/>
      <c r="J453" s="3"/>
    </row>
    <row r="454" spans="1:10" x14ac:dyDescent="0.2">
      <c r="A454" s="1"/>
      <c r="G454" s="3"/>
      <c r="H454" s="3"/>
      <c r="I454" s="9"/>
      <c r="J454" s="3"/>
    </row>
    <row r="455" spans="1:10" x14ac:dyDescent="0.2">
      <c r="A455" s="1"/>
      <c r="G455" s="3"/>
      <c r="H455" s="3"/>
      <c r="I455" s="9"/>
      <c r="J455" s="3"/>
    </row>
    <row r="456" spans="1:10" x14ac:dyDescent="0.2">
      <c r="A456" s="1"/>
      <c r="G456" s="3"/>
      <c r="H456" s="3"/>
      <c r="I456" s="9"/>
      <c r="J456" s="3"/>
    </row>
    <row r="457" spans="1:10" x14ac:dyDescent="0.2">
      <c r="A457" s="1"/>
      <c r="G457" s="3"/>
      <c r="H457" s="3"/>
      <c r="I457" s="9"/>
      <c r="J457" s="3"/>
    </row>
    <row r="458" spans="1:10" x14ac:dyDescent="0.2">
      <c r="A458" s="1"/>
      <c r="G458" s="3"/>
      <c r="H458" s="3"/>
      <c r="I458" s="9"/>
      <c r="J458" s="3"/>
    </row>
    <row r="459" spans="1:10" x14ac:dyDescent="0.2">
      <c r="A459" s="1"/>
      <c r="G459" s="3"/>
      <c r="H459" s="3"/>
      <c r="I459" s="9"/>
      <c r="J459" s="3"/>
    </row>
    <row r="460" spans="1:10" x14ac:dyDescent="0.2">
      <c r="A460" s="1"/>
      <c r="G460" s="3"/>
      <c r="H460" s="3"/>
      <c r="I460" s="9"/>
      <c r="J460" s="3"/>
    </row>
    <row r="461" spans="1:10" x14ac:dyDescent="0.2">
      <c r="A461" s="1"/>
      <c r="G461" s="3"/>
      <c r="H461" s="3"/>
      <c r="I461" s="9"/>
      <c r="J461" s="3"/>
    </row>
    <row r="462" spans="1:10" x14ac:dyDescent="0.2">
      <c r="A462" s="1"/>
      <c r="G462" s="3"/>
      <c r="H462" s="3"/>
      <c r="I462" s="9"/>
      <c r="J462" s="3"/>
    </row>
    <row r="463" spans="1:10" x14ac:dyDescent="0.2">
      <c r="A463" s="1"/>
      <c r="G463" s="3"/>
      <c r="H463" s="3"/>
      <c r="I463" s="9"/>
      <c r="J463" s="3"/>
    </row>
    <row r="464" spans="1:10" x14ac:dyDescent="0.2">
      <c r="A464" s="1"/>
      <c r="G464" s="3"/>
      <c r="H464" s="3"/>
      <c r="I464" s="9"/>
      <c r="J464" s="3"/>
    </row>
    <row r="465" spans="1:10" x14ac:dyDescent="0.2">
      <c r="A465" s="1"/>
      <c r="G465" s="3"/>
      <c r="H465" s="3"/>
      <c r="I465" s="9"/>
      <c r="J465" s="3"/>
    </row>
    <row r="466" spans="1:10" x14ac:dyDescent="0.2">
      <c r="A466" s="1"/>
      <c r="G466" s="3"/>
      <c r="H466" s="3"/>
      <c r="I466" s="9"/>
      <c r="J466" s="3"/>
    </row>
    <row r="467" spans="1:10" x14ac:dyDescent="0.2">
      <c r="A467" s="1"/>
      <c r="G467" s="3"/>
      <c r="H467" s="3"/>
      <c r="I467" s="9"/>
      <c r="J467" s="3"/>
    </row>
    <row r="468" spans="1:10" x14ac:dyDescent="0.2">
      <c r="A468" s="1"/>
      <c r="G468" s="3"/>
      <c r="H468" s="3"/>
      <c r="I468" s="9"/>
      <c r="J468" s="3"/>
    </row>
    <row r="469" spans="1:10" x14ac:dyDescent="0.2">
      <c r="A469" s="1"/>
      <c r="G469" s="3"/>
      <c r="H469" s="3"/>
      <c r="I469" s="9"/>
      <c r="J469" s="3"/>
    </row>
    <row r="470" spans="1:10" x14ac:dyDescent="0.2">
      <c r="A470" s="1"/>
      <c r="G470" s="3"/>
      <c r="H470" s="3"/>
      <c r="I470" s="9"/>
      <c r="J470" s="3"/>
    </row>
    <row r="471" spans="1:10" x14ac:dyDescent="0.2">
      <c r="A471" s="1"/>
      <c r="G471" s="3"/>
      <c r="H471" s="3"/>
      <c r="I471" s="9"/>
      <c r="J471" s="3"/>
    </row>
    <row r="472" spans="1:10" x14ac:dyDescent="0.2">
      <c r="A472" s="1"/>
      <c r="G472" s="3"/>
      <c r="H472" s="3"/>
      <c r="I472" s="9"/>
      <c r="J472" s="3"/>
    </row>
    <row r="473" spans="1:10" x14ac:dyDescent="0.2">
      <c r="A473" s="1"/>
      <c r="G473" s="3"/>
      <c r="H473" s="3"/>
      <c r="I473" s="9"/>
      <c r="J473" s="3"/>
    </row>
    <row r="474" spans="1:10" x14ac:dyDescent="0.2">
      <c r="A474" s="1"/>
      <c r="G474" s="3"/>
      <c r="H474" s="3"/>
      <c r="I474" s="9"/>
      <c r="J474" s="3"/>
    </row>
    <row r="475" spans="1:10" x14ac:dyDescent="0.2">
      <c r="A475" s="1"/>
      <c r="G475" s="3"/>
      <c r="H475" s="3"/>
      <c r="I475" s="9"/>
      <c r="J475" s="3"/>
    </row>
    <row r="476" spans="1:10" x14ac:dyDescent="0.2">
      <c r="A476" s="1"/>
      <c r="G476" s="3"/>
      <c r="H476" s="3"/>
      <c r="I476" s="9"/>
      <c r="J476" s="3"/>
    </row>
    <row r="477" spans="1:10" x14ac:dyDescent="0.2">
      <c r="A477" s="1"/>
      <c r="G477" s="3"/>
      <c r="H477" s="3"/>
      <c r="I477" s="9"/>
      <c r="J477" s="3"/>
    </row>
    <row r="478" spans="1:10" x14ac:dyDescent="0.2">
      <c r="A478" s="1"/>
      <c r="G478" s="3"/>
      <c r="H478" s="3"/>
      <c r="I478" s="9"/>
      <c r="J478" s="3"/>
    </row>
    <row r="479" spans="1:10" x14ac:dyDescent="0.2">
      <c r="A479" s="1"/>
      <c r="G479" s="3"/>
      <c r="H479" s="3"/>
      <c r="I479" s="9"/>
      <c r="J479" s="3"/>
    </row>
    <row r="480" spans="1:10" x14ac:dyDescent="0.2">
      <c r="A480" s="1"/>
      <c r="G480" s="3"/>
      <c r="H480" s="3"/>
      <c r="I480" s="9"/>
      <c r="J480" s="3"/>
    </row>
    <row r="481" spans="1:10" x14ac:dyDescent="0.2">
      <c r="A481" s="1"/>
      <c r="G481" s="3"/>
      <c r="H481" s="3"/>
      <c r="I481" s="9"/>
      <c r="J481" s="3"/>
    </row>
    <row r="482" spans="1:10" x14ac:dyDescent="0.2">
      <c r="A482" s="1"/>
      <c r="G482" s="3"/>
      <c r="H482" s="3"/>
      <c r="I482" s="9"/>
      <c r="J482" s="3"/>
    </row>
    <row r="483" spans="1:10" x14ac:dyDescent="0.2">
      <c r="A483" s="1"/>
      <c r="G483" s="3"/>
      <c r="H483" s="3"/>
      <c r="I483" s="9"/>
      <c r="J483" s="3"/>
    </row>
    <row r="484" spans="1:10" x14ac:dyDescent="0.2">
      <c r="A484" s="1"/>
      <c r="G484" s="3"/>
      <c r="H484" s="3"/>
      <c r="I484" s="9"/>
      <c r="J484" s="3"/>
    </row>
    <row r="485" spans="1:10" x14ac:dyDescent="0.2">
      <c r="A485" s="1"/>
      <c r="G485" s="3"/>
      <c r="H485" s="3"/>
      <c r="I485" s="9"/>
      <c r="J485" s="3"/>
    </row>
    <row r="486" spans="1:10" x14ac:dyDescent="0.2">
      <c r="A486" s="1"/>
      <c r="G486" s="3"/>
      <c r="H486" s="3"/>
      <c r="I486" s="9"/>
      <c r="J486" s="3"/>
    </row>
    <row r="487" spans="1:10" x14ac:dyDescent="0.2">
      <c r="A487" s="1"/>
      <c r="G487" s="3"/>
      <c r="H487" s="3"/>
      <c r="I487" s="9"/>
      <c r="J487" s="3"/>
    </row>
    <row r="488" spans="1:10" x14ac:dyDescent="0.2">
      <c r="A488" s="1"/>
      <c r="G488" s="3"/>
      <c r="H488" s="3"/>
      <c r="I488" s="9"/>
      <c r="J488" s="3"/>
    </row>
    <row r="489" spans="1:10" x14ac:dyDescent="0.2">
      <c r="A489" s="1"/>
      <c r="G489" s="3"/>
      <c r="H489" s="3"/>
      <c r="I489" s="9"/>
      <c r="J489" s="3"/>
    </row>
    <row r="490" spans="1:10" x14ac:dyDescent="0.2">
      <c r="A490" s="1"/>
      <c r="G490" s="3"/>
      <c r="H490" s="3"/>
      <c r="I490" s="9"/>
      <c r="J490" s="3"/>
    </row>
    <row r="491" spans="1:10" x14ac:dyDescent="0.2">
      <c r="A491" s="1"/>
      <c r="G491" s="3"/>
      <c r="H491" s="3"/>
      <c r="I491" s="9"/>
      <c r="J491" s="3"/>
    </row>
    <row r="492" spans="1:10" x14ac:dyDescent="0.2">
      <c r="A492" s="1"/>
      <c r="G492" s="3"/>
      <c r="H492" s="3"/>
      <c r="I492" s="9"/>
      <c r="J492" s="3"/>
    </row>
    <row r="493" spans="1:10" x14ac:dyDescent="0.2">
      <c r="A493" s="1"/>
      <c r="G493" s="3"/>
      <c r="H493" s="3"/>
      <c r="I493" s="9"/>
      <c r="J493" s="3"/>
    </row>
    <row r="494" spans="1:10" x14ac:dyDescent="0.2">
      <c r="A494" s="1"/>
      <c r="G494" s="3"/>
      <c r="H494" s="3"/>
      <c r="I494" s="9"/>
      <c r="J494" s="3"/>
    </row>
    <row r="495" spans="1:10" x14ac:dyDescent="0.2">
      <c r="A495" s="1"/>
      <c r="G495" s="3"/>
      <c r="H495" s="3"/>
      <c r="I495" s="9"/>
      <c r="J495" s="3"/>
    </row>
    <row r="496" spans="1:10" x14ac:dyDescent="0.2">
      <c r="A496" s="1"/>
      <c r="G496" s="3"/>
      <c r="H496" s="3"/>
      <c r="I496" s="9"/>
      <c r="J496" s="3"/>
    </row>
    <row r="497" spans="1:10" x14ac:dyDescent="0.2">
      <c r="A497" s="1"/>
      <c r="G497" s="3"/>
      <c r="H497" s="3"/>
      <c r="I497" s="9"/>
      <c r="J497" s="3"/>
    </row>
    <row r="498" spans="1:10" x14ac:dyDescent="0.2">
      <c r="A498" s="1"/>
      <c r="G498" s="3"/>
      <c r="H498" s="3"/>
      <c r="I498" s="9"/>
      <c r="J498" s="3"/>
    </row>
    <row r="499" spans="1:10" x14ac:dyDescent="0.2">
      <c r="A499" s="1"/>
      <c r="G499" s="3"/>
      <c r="H499" s="3"/>
      <c r="I499" s="9"/>
      <c r="J499" s="3"/>
    </row>
    <row r="500" spans="1:10" x14ac:dyDescent="0.2">
      <c r="A500" s="1"/>
      <c r="G500" s="3"/>
      <c r="H500" s="3"/>
      <c r="I500" s="9"/>
      <c r="J500" s="3"/>
    </row>
    <row r="501" spans="1:10" x14ac:dyDescent="0.2">
      <c r="A501" s="1"/>
      <c r="G501" s="3"/>
      <c r="H501" s="3"/>
      <c r="I501" s="9"/>
      <c r="J501" s="3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C2AD324-1405-D241-A357-59754EF92C8F}">
          <x14:formula1>
            <xm:f>Catégories!$F$7:$F$13</xm:f>
          </x14:formula1>
          <xm:sqref>E4:E501</xm:sqref>
        </x14:dataValidation>
        <x14:dataValidation type="list" allowBlank="1" showInputMessage="1" showErrorMessage="1" xr:uid="{DC3C888C-5F71-C74F-BC4D-8E2BABC14A79}">
          <x14:formula1>
            <xm:f>Catégories!$E$7:$E$11</xm:f>
          </x14:formula1>
          <xm:sqref>D4:D501</xm:sqref>
        </x14:dataValidation>
        <x14:dataValidation type="list" allowBlank="1" showInputMessage="1" showErrorMessage="1" xr:uid="{28C8CAEB-AD1D-714C-A567-5958681D648D}">
          <x14:formula1>
            <xm:f>Catégories!$G$7:$G$9</xm:f>
          </x14:formula1>
          <xm:sqref>K436 F4:F501</xm:sqref>
        </x14:dataValidation>
        <x14:dataValidation type="list" allowBlank="1" showInputMessage="1" showErrorMessage="1" xr:uid="{4570427B-5B23-4941-B3FB-0B6EC0829F94}">
          <x14:formula1>
            <xm:f>Catégories!$D$7:$D$52</xm:f>
          </x14:formula1>
          <xm:sqref>C4:C501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EE631-7E38-F04F-B15E-B824D6B143D7}">
  <sheetPr codeName="Feuil11"/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E6835-0002-F647-8AF9-F340E20B16E7}">
  <sheetPr codeName="Feuil12"/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84B20-AF0E-6B47-94A8-45C366B3B54D}">
  <sheetPr codeName="Feuil13"/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37B5A-B928-7F47-B323-0094DF0318DC}">
  <sheetPr codeName="Feuil14"/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4DE1-5808-124D-B205-7CA2C4862629}">
  <sheetPr codeName="Feuil15"/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04052-69FC-5342-B9E6-B0BB919DEF3F}">
  <sheetPr codeName="Feuil16"/>
  <dimension ref="A1"/>
  <sheetViews>
    <sheetView workbookViewId="0">
      <selection activeCell="C31" sqref="C31"/>
    </sheetView>
  </sheetViews>
  <sheetFormatPr baseColWidth="10" defaultRowHeight="16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96190-0D8A-BC4A-8B71-06F2279DB33F}">
  <sheetPr codeName="Feuil2"/>
  <dimension ref="C4:G52"/>
  <sheetViews>
    <sheetView workbookViewId="0">
      <selection activeCell="C54" sqref="C54"/>
    </sheetView>
  </sheetViews>
  <sheetFormatPr baseColWidth="10" defaultRowHeight="16" x14ac:dyDescent="0.2"/>
  <cols>
    <col min="4" max="4" width="24.33203125" bestFit="1" customWidth="1"/>
    <col min="5" max="5" width="14.5" bestFit="1" customWidth="1"/>
    <col min="6" max="6" width="13.6640625" bestFit="1" customWidth="1"/>
    <col min="11" max="11" width="29" customWidth="1"/>
  </cols>
  <sheetData>
    <row r="4" spans="3:7" ht="21" customHeight="1" x14ac:dyDescent="0.2"/>
    <row r="6" spans="3:7" ht="19" x14ac:dyDescent="0.25">
      <c r="D6" s="2" t="s">
        <v>55</v>
      </c>
      <c r="E6" s="2" t="s">
        <v>56</v>
      </c>
      <c r="F6" s="2" t="s">
        <v>43</v>
      </c>
      <c r="G6" s="2" t="s">
        <v>80</v>
      </c>
    </row>
    <row r="7" spans="3:7" x14ac:dyDescent="0.2">
      <c r="C7">
        <v>1</v>
      </c>
      <c r="D7" t="s">
        <v>0</v>
      </c>
      <c r="E7" t="s">
        <v>57</v>
      </c>
      <c r="F7" t="s">
        <v>62</v>
      </c>
      <c r="G7" t="s">
        <v>81</v>
      </c>
    </row>
    <row r="8" spans="3:7" x14ac:dyDescent="0.2">
      <c r="C8">
        <v>2</v>
      </c>
      <c r="D8" t="s">
        <v>1</v>
      </c>
      <c r="E8" t="s">
        <v>58</v>
      </c>
      <c r="F8" t="s">
        <v>63</v>
      </c>
      <c r="G8" t="s">
        <v>82</v>
      </c>
    </row>
    <row r="9" spans="3:7" x14ac:dyDescent="0.2">
      <c r="C9">
        <v>3</v>
      </c>
      <c r="D9" t="s">
        <v>48</v>
      </c>
      <c r="E9" t="s">
        <v>59</v>
      </c>
      <c r="F9" t="s">
        <v>64</v>
      </c>
      <c r="G9" t="s">
        <v>83</v>
      </c>
    </row>
    <row r="10" spans="3:7" x14ac:dyDescent="0.2">
      <c r="C10">
        <v>4</v>
      </c>
      <c r="D10" t="s">
        <v>49</v>
      </c>
      <c r="E10" t="s">
        <v>60</v>
      </c>
      <c r="F10" t="s">
        <v>65</v>
      </c>
    </row>
    <row r="11" spans="3:7" x14ac:dyDescent="0.2">
      <c r="C11">
        <v>5</v>
      </c>
      <c r="D11" t="s">
        <v>50</v>
      </c>
      <c r="E11" t="s">
        <v>61</v>
      </c>
      <c r="F11" t="s">
        <v>66</v>
      </c>
    </row>
    <row r="12" spans="3:7" x14ac:dyDescent="0.2">
      <c r="C12">
        <v>6</v>
      </c>
      <c r="D12" t="s">
        <v>2</v>
      </c>
      <c r="F12" t="s">
        <v>67</v>
      </c>
    </row>
    <row r="13" spans="3:7" x14ac:dyDescent="0.2">
      <c r="C13">
        <v>7</v>
      </c>
      <c r="D13" t="s">
        <v>3</v>
      </c>
      <c r="F13" t="s">
        <v>68</v>
      </c>
    </row>
    <row r="14" spans="3:7" x14ac:dyDescent="0.2">
      <c r="C14">
        <v>8</v>
      </c>
      <c r="D14" t="s">
        <v>4</v>
      </c>
    </row>
    <row r="15" spans="3:7" x14ac:dyDescent="0.2">
      <c r="C15">
        <v>9</v>
      </c>
      <c r="D15" t="s">
        <v>5</v>
      </c>
    </row>
    <row r="16" spans="3:7" x14ac:dyDescent="0.2">
      <c r="C16">
        <v>10</v>
      </c>
      <c r="D16" t="s">
        <v>6</v>
      </c>
    </row>
    <row r="17" spans="3:4" x14ac:dyDescent="0.2">
      <c r="C17">
        <v>11</v>
      </c>
      <c r="D17" t="s">
        <v>7</v>
      </c>
    </row>
    <row r="18" spans="3:4" x14ac:dyDescent="0.2">
      <c r="C18">
        <v>12</v>
      </c>
      <c r="D18" t="s">
        <v>8</v>
      </c>
    </row>
    <row r="19" spans="3:4" x14ac:dyDescent="0.2">
      <c r="C19">
        <v>13</v>
      </c>
      <c r="D19" t="s">
        <v>51</v>
      </c>
    </row>
    <row r="20" spans="3:4" x14ac:dyDescent="0.2">
      <c r="C20">
        <v>14</v>
      </c>
      <c r="D20" t="s">
        <v>52</v>
      </c>
    </row>
    <row r="21" spans="3:4" x14ac:dyDescent="0.2">
      <c r="C21">
        <v>15</v>
      </c>
      <c r="D21" t="s">
        <v>9</v>
      </c>
    </row>
    <row r="22" spans="3:4" x14ac:dyDescent="0.2">
      <c r="C22">
        <v>16</v>
      </c>
      <c r="D22" t="s">
        <v>10</v>
      </c>
    </row>
    <row r="23" spans="3:4" x14ac:dyDescent="0.2">
      <c r="C23">
        <v>17</v>
      </c>
      <c r="D23" t="s">
        <v>11</v>
      </c>
    </row>
    <row r="24" spans="3:4" x14ac:dyDescent="0.2">
      <c r="C24">
        <v>18</v>
      </c>
      <c r="D24" t="s">
        <v>12</v>
      </c>
    </row>
    <row r="25" spans="3:4" x14ac:dyDescent="0.2">
      <c r="C25">
        <v>19</v>
      </c>
      <c r="D25" t="s">
        <v>13</v>
      </c>
    </row>
    <row r="26" spans="3:4" x14ac:dyDescent="0.2">
      <c r="C26">
        <v>20</v>
      </c>
      <c r="D26" t="s">
        <v>14</v>
      </c>
    </row>
    <row r="27" spans="3:4" x14ac:dyDescent="0.2">
      <c r="C27">
        <v>21</v>
      </c>
      <c r="D27" t="s">
        <v>15</v>
      </c>
    </row>
    <row r="28" spans="3:4" x14ac:dyDescent="0.2">
      <c r="C28">
        <v>22</v>
      </c>
      <c r="D28" t="s">
        <v>16</v>
      </c>
    </row>
    <row r="29" spans="3:4" x14ac:dyDescent="0.2">
      <c r="C29">
        <v>23</v>
      </c>
      <c r="D29" t="s">
        <v>17</v>
      </c>
    </row>
    <row r="30" spans="3:4" x14ac:dyDescent="0.2">
      <c r="C30">
        <v>24</v>
      </c>
      <c r="D30" t="s">
        <v>18</v>
      </c>
    </row>
    <row r="31" spans="3:4" x14ac:dyDescent="0.2">
      <c r="C31">
        <v>25</v>
      </c>
      <c r="D31" t="s">
        <v>19</v>
      </c>
    </row>
    <row r="32" spans="3:4" x14ac:dyDescent="0.2">
      <c r="C32">
        <v>26</v>
      </c>
      <c r="D32" t="s">
        <v>20</v>
      </c>
    </row>
    <row r="33" spans="3:4" x14ac:dyDescent="0.2">
      <c r="C33">
        <v>27</v>
      </c>
      <c r="D33" t="s">
        <v>21</v>
      </c>
    </row>
    <row r="34" spans="3:4" x14ac:dyDescent="0.2">
      <c r="C34">
        <v>28</v>
      </c>
      <c r="D34" t="s">
        <v>22</v>
      </c>
    </row>
    <row r="35" spans="3:4" x14ac:dyDescent="0.2">
      <c r="C35">
        <v>29</v>
      </c>
      <c r="D35" t="s">
        <v>23</v>
      </c>
    </row>
    <row r="36" spans="3:4" x14ac:dyDescent="0.2">
      <c r="C36">
        <v>30</v>
      </c>
      <c r="D36" t="s">
        <v>24</v>
      </c>
    </row>
    <row r="37" spans="3:4" x14ac:dyDescent="0.2">
      <c r="C37">
        <v>31</v>
      </c>
      <c r="D37" t="s">
        <v>25</v>
      </c>
    </row>
    <row r="38" spans="3:4" x14ac:dyDescent="0.2">
      <c r="C38">
        <v>32</v>
      </c>
      <c r="D38" t="s">
        <v>26</v>
      </c>
    </row>
    <row r="39" spans="3:4" x14ac:dyDescent="0.2">
      <c r="C39">
        <v>33</v>
      </c>
      <c r="D39" t="s">
        <v>27</v>
      </c>
    </row>
    <row r="40" spans="3:4" x14ac:dyDescent="0.2">
      <c r="C40">
        <v>34</v>
      </c>
      <c r="D40" t="s">
        <v>28</v>
      </c>
    </row>
    <row r="41" spans="3:4" x14ac:dyDescent="0.2">
      <c r="C41">
        <v>35</v>
      </c>
      <c r="D41" t="s">
        <v>29</v>
      </c>
    </row>
    <row r="42" spans="3:4" x14ac:dyDescent="0.2">
      <c r="C42">
        <v>36</v>
      </c>
      <c r="D42" t="s">
        <v>30</v>
      </c>
    </row>
    <row r="43" spans="3:4" x14ac:dyDescent="0.2">
      <c r="C43">
        <v>37</v>
      </c>
      <c r="D43" t="s">
        <v>31</v>
      </c>
    </row>
    <row r="44" spans="3:4" x14ac:dyDescent="0.2">
      <c r="C44">
        <v>38</v>
      </c>
      <c r="D44" t="s">
        <v>32</v>
      </c>
    </row>
    <row r="45" spans="3:4" x14ac:dyDescent="0.2">
      <c r="C45">
        <v>39</v>
      </c>
      <c r="D45" t="s">
        <v>54</v>
      </c>
    </row>
    <row r="46" spans="3:4" x14ac:dyDescent="0.2">
      <c r="C46">
        <v>40</v>
      </c>
      <c r="D46" t="s">
        <v>53</v>
      </c>
    </row>
    <row r="47" spans="3:4" x14ac:dyDescent="0.2">
      <c r="C47">
        <v>41</v>
      </c>
      <c r="D47" t="s">
        <v>33</v>
      </c>
    </row>
    <row r="48" spans="3:4" x14ac:dyDescent="0.2">
      <c r="C48">
        <v>42</v>
      </c>
      <c r="D48" t="s">
        <v>34</v>
      </c>
    </row>
    <row r="49" spans="3:4" x14ac:dyDescent="0.2">
      <c r="C49">
        <v>43</v>
      </c>
      <c r="D49" t="s">
        <v>35</v>
      </c>
    </row>
    <row r="50" spans="3:4" x14ac:dyDescent="0.2">
      <c r="C50">
        <v>44</v>
      </c>
      <c r="D50" t="s">
        <v>36</v>
      </c>
    </row>
    <row r="51" spans="3:4" x14ac:dyDescent="0.2">
      <c r="C51">
        <v>45</v>
      </c>
      <c r="D51" t="s">
        <v>37</v>
      </c>
    </row>
    <row r="52" spans="3:4" x14ac:dyDescent="0.2">
      <c r="C52">
        <v>46</v>
      </c>
      <c r="D52" t="s">
        <v>38</v>
      </c>
    </row>
  </sheetData>
  <sortState xmlns:xlrd2="http://schemas.microsoft.com/office/spreadsheetml/2017/richdata2" ref="D7:D54">
    <sortCondition ref="D7:D54"/>
  </sortState>
  <dataValidations count="2">
    <dataValidation type="list" allowBlank="1" showInputMessage="1" showErrorMessage="1" sqref="E18:E1048576" xr:uid="{06E68FA6-36A0-6242-85B4-8AB518D342A6}">
      <formula1>"Oui,Non"</formula1>
    </dataValidation>
    <dataValidation type="list" allowBlank="1" showInputMessage="1" showErrorMessage="1" sqref="H18:H1048576" xr:uid="{CF3B50C7-E0CA-354B-BB3E-225285AE3EA9}">
      <formula1>"Alimentation,Assurance Auto,Assurance Maison,Cadeaux,Coiffeur"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F622E-EFE9-6F4D-837A-8F60F1474409}">
  <sheetPr codeName="Feuil3"/>
  <dimension ref="C4:D6"/>
  <sheetViews>
    <sheetView showGridLines="0" workbookViewId="0">
      <selection activeCell="M9" sqref="M9"/>
    </sheetView>
  </sheetViews>
  <sheetFormatPr baseColWidth="10" defaultRowHeight="16" x14ac:dyDescent="0.2"/>
  <sheetData>
    <row r="4" spans="3:4" ht="21" x14ac:dyDescent="0.25">
      <c r="C4" s="13" t="s">
        <v>73</v>
      </c>
      <c r="D4" s="16">
        <f>Opérations!G2</f>
        <v>10716</v>
      </c>
    </row>
    <row r="5" spans="3:4" ht="21" x14ac:dyDescent="0.25">
      <c r="C5" s="14" t="s">
        <v>74</v>
      </c>
      <c r="D5" s="17">
        <f>Opérations!G1</f>
        <v>890.57999999999981</v>
      </c>
    </row>
    <row r="6" spans="3:4" ht="21" x14ac:dyDescent="0.25">
      <c r="C6" s="15" t="s">
        <v>46</v>
      </c>
      <c r="D6" s="18">
        <f>D4-D5</f>
        <v>9825.42</v>
      </c>
    </row>
  </sheetData>
  <conditionalFormatting sqref="D6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0665F-FE5D-CB43-A0B3-440D11079A64}">
  <sheetPr codeName="Feuil5"/>
  <dimension ref="L19:N31"/>
  <sheetViews>
    <sheetView zoomScale="125" zoomScaleNormal="125" workbookViewId="0">
      <selection activeCell="I19" sqref="I19"/>
    </sheetView>
  </sheetViews>
  <sheetFormatPr baseColWidth="10" defaultRowHeight="16" x14ac:dyDescent="0.2"/>
  <sheetData>
    <row r="19" spans="12:14" x14ac:dyDescent="0.2">
      <c r="L19" s="12" t="s">
        <v>84</v>
      </c>
      <c r="M19" s="12"/>
      <c r="N19" s="12"/>
    </row>
    <row r="20" spans="12:14" x14ac:dyDescent="0.2">
      <c r="L20">
        <f>INDEX(Opérations!A14:G27,1,1)</f>
        <v>43475</v>
      </c>
    </row>
    <row r="21" spans="12:14" x14ac:dyDescent="0.2">
      <c r="L21" t="str">
        <f>INDEX(Opérations!A4:J27,2,3)</f>
        <v>Alimentation</v>
      </c>
    </row>
    <row r="23" spans="12:14" x14ac:dyDescent="0.2">
      <c r="L23" s="12" t="s">
        <v>85</v>
      </c>
    </row>
    <row r="24" spans="12:14" x14ac:dyDescent="0.2">
      <c r="L24">
        <f>INDEX(Opérations!A4:G27,5,5)</f>
        <v>0</v>
      </c>
    </row>
    <row r="25" spans="12:14" x14ac:dyDescent="0.2">
      <c r="L25" t="str">
        <f>INDEX(Opérations!A4:G27,8,4)</f>
        <v>Fonctionnement</v>
      </c>
    </row>
    <row r="26" spans="12:14" x14ac:dyDescent="0.2">
      <c r="L26" t="str">
        <f>INDEX(Opérations!A4:G27,4,2)</f>
        <v>Internet</v>
      </c>
    </row>
    <row r="27" spans="12:14" x14ac:dyDescent="0.2">
      <c r="L27" t="str">
        <f>INDEX(Opérations!A5:G28,4,2)</f>
        <v>Solde au 31/12/18</v>
      </c>
    </row>
    <row r="28" spans="12:14" x14ac:dyDescent="0.2">
      <c r="L28" t="e">
        <f>INDEX(Opérations!A6:G29,MATCH(A4,Opérations!A4:G27,0),2)</f>
        <v>#N/A</v>
      </c>
    </row>
    <row r="29" spans="12:14" x14ac:dyDescent="0.2">
      <c r="L29" s="12" t="s">
        <v>86</v>
      </c>
    </row>
    <row r="31" spans="12:14" x14ac:dyDescent="0.2">
      <c r="L31" t="e">
        <f ca="1">INDEX(INDIRECT($A19&amp;"!$D:$D"),MATCH(TRIM(C19)&amp;TRIM(D19),INDIRECT($A19&amp;"!$Z:$Z"),0))</f>
        <v>#REF!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86303-5287-5446-A6F1-F0C01796B757}">
  <sheetPr codeName="Feuil6"/>
  <dimension ref="A1"/>
  <sheetViews>
    <sheetView workbookViewId="0">
      <selection activeCell="I29" sqref="I29"/>
    </sheetView>
  </sheetViews>
  <sheetFormatPr baseColWidth="10" defaultRowHeight="16" x14ac:dyDescent="0.2"/>
  <sheetData>
    <row r="1" spans="1:1" x14ac:dyDescent="0.2">
      <c r="A1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D51B3-4EB2-D346-9FBB-3723F28669DF}">
  <sheetPr codeName="Feuil7"/>
  <dimension ref="A1"/>
  <sheetViews>
    <sheetView workbookViewId="0"/>
  </sheetViews>
  <sheetFormatPr baseColWidth="10" defaultRowHeight="16" x14ac:dyDescent="0.2"/>
  <sheetData>
    <row r="1" spans="1:1" x14ac:dyDescent="0.2">
      <c r="A1" t="s">
        <v>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92F01-238E-E241-ABF3-9EFD23A24583}">
  <sheetPr codeName="Feuil8"/>
  <dimension ref="A1"/>
  <sheetViews>
    <sheetView workbookViewId="0">
      <selection activeCell="M34" sqref="M34"/>
    </sheetView>
  </sheetViews>
  <sheetFormatPr baseColWidth="10" defaultRowHeight="16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E2891-403D-D441-81DA-9E63AFB7DBD7}">
  <sheetPr codeName="Feuil9"/>
  <dimension ref="A1"/>
  <sheetViews>
    <sheetView workbookViewId="0">
      <selection activeCell="M34" sqref="M34"/>
    </sheetView>
  </sheetViews>
  <sheetFormatPr baseColWidth="10" defaultRowHeight="16" x14ac:dyDescent="0.2"/>
  <sheetData>
    <row r="1" spans="1:1" x14ac:dyDescent="0.2">
      <c r="A1" t="s">
        <v>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CA91-9875-814C-A291-85E745CAE5D2}">
  <sheetPr codeName="Feuil10"/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Opérations</vt:lpstr>
      <vt:lpstr>Catégories</vt:lpstr>
      <vt:lpstr>Bilan</vt:lpstr>
      <vt:lpstr>Fonctionnement</vt:lpstr>
      <vt:lpstr>Auto-Entrepreneur</vt:lpstr>
      <vt:lpstr>Belloc</vt:lpstr>
      <vt:lpstr>Cayrac</vt:lpstr>
      <vt:lpstr>Cab Méd</vt:lpstr>
      <vt:lpstr>Énergies</vt:lpstr>
      <vt:lpstr>Mutuelle</vt:lpstr>
      <vt:lpstr>Santé</vt:lpstr>
      <vt:lpstr>Retraite</vt:lpstr>
      <vt:lpstr>F. de ménage</vt:lpstr>
      <vt:lpstr>Voiture</vt:lpstr>
      <vt:lpstr>Taxes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BOULANGER</dc:creator>
  <cp:lastModifiedBy>Jacques BOULANGER</cp:lastModifiedBy>
  <cp:lastPrinted>2019-02-12T20:20:35Z</cp:lastPrinted>
  <dcterms:created xsi:type="dcterms:W3CDTF">2019-02-12T14:04:07Z</dcterms:created>
  <dcterms:modified xsi:type="dcterms:W3CDTF">2019-02-26T15:31:03Z</dcterms:modified>
</cp:coreProperties>
</file>