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filterPrivacy="1"/>
  <xr:revisionPtr revIDLastSave="0" documentId="8_{AD85B8BE-E59C-467D-ACFB-D43EB84B97D5}" xr6:coauthVersionLast="40" xr6:coauthVersionMax="40" xr10:uidLastSave="{00000000-0000-0000-0000-000000000000}"/>
  <bookViews>
    <workbookView xWindow="0" yWindow="0" windowWidth="28800" windowHeight="13065" xr2:uid="{00000000-000D-0000-FFFF-FFFF00000000}"/>
  </bookViews>
  <sheets>
    <sheet name="Feuil4" sheetId="4" r:id="rId1"/>
    <sheet name="Feuil3" sheetId="3" r:id="rId2"/>
  </sheets>
  <calcPr calcId="191029"/>
  <pivotCaches>
    <pivotCache cacheId="6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49" i="3" l="1"/>
  <c r="Q248" i="3"/>
  <c r="Q247" i="3"/>
  <c r="Q246" i="3"/>
  <c r="Q245" i="3"/>
  <c r="Q244" i="3"/>
  <c r="Q243" i="3"/>
  <c r="Q242" i="3"/>
  <c r="Q241" i="3"/>
  <c r="Q240" i="3"/>
  <c r="Q239" i="3"/>
  <c r="Q238" i="3"/>
  <c r="Q237" i="3"/>
  <c r="Q236" i="3"/>
  <c r="Q235" i="3"/>
  <c r="Q234" i="3"/>
  <c r="Q233" i="3"/>
  <c r="Q232" i="3"/>
  <c r="Q231" i="3"/>
  <c r="Q230" i="3"/>
  <c r="Q229" i="3"/>
  <c r="Q228" i="3"/>
  <c r="Q227" i="3"/>
  <c r="Q226" i="3"/>
  <c r="Q225" i="3"/>
  <c r="Q224" i="3"/>
  <c r="Q223" i="3"/>
  <c r="Q222" i="3"/>
  <c r="Q221" i="3"/>
  <c r="Q220" i="3"/>
  <c r="Q219" i="3"/>
  <c r="Q218" i="3"/>
  <c r="Q217" i="3"/>
  <c r="Q216" i="3"/>
  <c r="Q215" i="3"/>
  <c r="Q214" i="3"/>
  <c r="Q213" i="3"/>
  <c r="Q212" i="3"/>
  <c r="Q211" i="3"/>
  <c r="Q210" i="3"/>
  <c r="Q209" i="3"/>
  <c r="Q208" i="3"/>
  <c r="Q207" i="3"/>
  <c r="Q206" i="3"/>
  <c r="Q205" i="3"/>
  <c r="Q204" i="3"/>
  <c r="Q203" i="3"/>
  <c r="Q202" i="3"/>
  <c r="Q201" i="3"/>
  <c r="Q200" i="3"/>
  <c r="Q199" i="3"/>
  <c r="Q198" i="3"/>
  <c r="Q197" i="3"/>
  <c r="Q196" i="3"/>
  <c r="Q195" i="3"/>
  <c r="Q194" i="3"/>
  <c r="Q193" i="3"/>
  <c r="Q192" i="3"/>
  <c r="Q191" i="3"/>
  <c r="Q190" i="3"/>
  <c r="Q189" i="3"/>
  <c r="Q188" i="3"/>
  <c r="Q187" i="3"/>
  <c r="Q186" i="3"/>
  <c r="Q185" i="3"/>
  <c r="Q184" i="3"/>
  <c r="Q183" i="3"/>
  <c r="Q182" i="3"/>
  <c r="Q181" i="3"/>
  <c r="Q180" i="3"/>
  <c r="Q179" i="3"/>
  <c r="Q178" i="3"/>
  <c r="Q177" i="3"/>
  <c r="Q176" i="3"/>
  <c r="Q175" i="3"/>
  <c r="Q174" i="3"/>
  <c r="Q173" i="3"/>
  <c r="Q172" i="3"/>
  <c r="Q171" i="3"/>
  <c r="Q170" i="3"/>
  <c r="Q169" i="3"/>
  <c r="Q168" i="3"/>
  <c r="Q167" i="3"/>
  <c r="Q166" i="3"/>
  <c r="Q165" i="3"/>
  <c r="Q164" i="3"/>
  <c r="Q163" i="3"/>
  <c r="Q162" i="3"/>
  <c r="Q161" i="3"/>
  <c r="Q160" i="3"/>
  <c r="Q159" i="3"/>
  <c r="Q158" i="3"/>
  <c r="Q157" i="3"/>
  <c r="Q156" i="3"/>
  <c r="Q155" i="3"/>
  <c r="Q154" i="3"/>
  <c r="Q153" i="3"/>
  <c r="Q152" i="3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3" i="3"/>
  <c r="Q2" i="3"/>
</calcChain>
</file>

<file path=xl/sharedStrings.xml><?xml version="1.0" encoding="utf-8"?>
<sst xmlns="http://schemas.openxmlformats.org/spreadsheetml/2006/main" count="2092" uniqueCount="138">
  <si>
    <t>Admission</t>
  </si>
  <si>
    <t>Libellé regroupement A3</t>
  </si>
  <si>
    <t>Date jour</t>
  </si>
  <si>
    <t>Libellé Niveau 2</t>
  </si>
  <si>
    <t>RESTAURANT DE AUBERVILLIERS</t>
  </si>
  <si>
    <t>Couverts</t>
  </si>
  <si>
    <t>DESSERTS</t>
  </si>
  <si>
    <t>FROMAGES ET F BLANC</t>
  </si>
  <si>
    <t>HORS D'OEUVRE</t>
  </si>
  <si>
    <t>LEGUMES</t>
  </si>
  <si>
    <t>PLATS GARNIS</t>
  </si>
  <si>
    <t>PRODUITS CAFETERIA</t>
  </si>
  <si>
    <t>SODA + EAUX</t>
  </si>
  <si>
    <t>YAOURTS</t>
  </si>
  <si>
    <t>Total général</t>
  </si>
  <si>
    <t>Total RESTAURANT DE AUBERVILLIERS</t>
  </si>
  <si>
    <t>Somme de Quantité</t>
  </si>
  <si>
    <t>VINS + BOISSONS ALCOOLISEES</t>
  </si>
  <si>
    <t>2018</t>
  </si>
  <si>
    <t xml:space="preserve">Janvier  </t>
  </si>
  <si>
    <t xml:space="preserve">Mardi   </t>
  </si>
  <si>
    <t>Coupe de fruits frais</t>
  </si>
  <si>
    <t>DESSERTS1,05</t>
  </si>
  <si>
    <t>Entremet/Mousse</t>
  </si>
  <si>
    <t>DESSERTS0,65</t>
  </si>
  <si>
    <t>Fruit</t>
  </si>
  <si>
    <t>DESSERTS0,55</t>
  </si>
  <si>
    <t>Pâtisserie</t>
  </si>
  <si>
    <t>Fromage une sorte</t>
  </si>
  <si>
    <t>FROMAGES ET F BLANC0,65</t>
  </si>
  <si>
    <t>Mercredi</t>
  </si>
  <si>
    <t>Charcut./Oeufs durs</t>
  </si>
  <si>
    <t>HORS D'OEUVRE0,9</t>
  </si>
  <si>
    <t>Crudités</t>
  </si>
  <si>
    <t>HORS D'OEUVRE0,5</t>
  </si>
  <si>
    <t>Entrée sur assiette</t>
  </si>
  <si>
    <t xml:space="preserve">Jeudi   </t>
  </si>
  <si>
    <t>Petite assiette de légumes</t>
  </si>
  <si>
    <t>LEGUMES0,8</t>
  </si>
  <si>
    <t>Bavette</t>
  </si>
  <si>
    <t>PLATS GARNIS3,45</t>
  </si>
  <si>
    <t>Boulettes de boeuf -T</t>
  </si>
  <si>
    <t>PLATS GARNIS2,75</t>
  </si>
  <si>
    <t>Poisson à la bordelaise -T</t>
  </si>
  <si>
    <t>Suprème de volaille</t>
  </si>
  <si>
    <t>Café restaurant</t>
  </si>
  <si>
    <t>PRODUITS CAFETERIA0,4</t>
  </si>
  <si>
    <t>Vendredi</t>
  </si>
  <si>
    <t>Badoit pet 50cl</t>
  </si>
  <si>
    <t>SODA + EAUX0,85</t>
  </si>
  <si>
    <t>eau de source 50cl</t>
  </si>
  <si>
    <t>SODA + EAUX0,4</t>
  </si>
  <si>
    <t>Ice tea</t>
  </si>
  <si>
    <t>Minut maid orange</t>
  </si>
  <si>
    <t>Minut maid pomme</t>
  </si>
  <si>
    <t>Minut maid tropical</t>
  </si>
  <si>
    <t>oasis tropical 33cl</t>
  </si>
  <si>
    <t>San pellegrino 50cl</t>
  </si>
  <si>
    <t>Activia coco</t>
  </si>
  <si>
    <t>YAOURTS0,65</t>
  </si>
  <si>
    <t>Danette crème</t>
  </si>
  <si>
    <t>Danone aux fruits</t>
  </si>
  <si>
    <t>YAOURTS0,45</t>
  </si>
  <si>
    <t>Danone nature</t>
  </si>
  <si>
    <t>YAOURTS0,4</t>
  </si>
  <si>
    <t>Yaourt fruits Malo 125g</t>
  </si>
  <si>
    <t xml:space="preserve">Lundi   </t>
  </si>
  <si>
    <t>Crème brûlée</t>
  </si>
  <si>
    <t>Mousse</t>
  </si>
  <si>
    <t>Dos de cabillaud -T</t>
  </si>
  <si>
    <t>Pané au fromage</t>
  </si>
  <si>
    <t>Sauté de porc</t>
  </si>
  <si>
    <t>Steak haché</t>
  </si>
  <si>
    <t>Coca-cola 33cl</t>
  </si>
  <si>
    <t>Coca-cola zéro 33cl</t>
  </si>
  <si>
    <t>Fanta orange 33cl</t>
  </si>
  <si>
    <t>Libellé regroupement A2</t>
  </si>
  <si>
    <t>Année calendaire</t>
  </si>
  <si>
    <t>Mois</t>
  </si>
  <si>
    <t>Libellé mois</t>
  </si>
  <si>
    <t>Semaine</t>
  </si>
  <si>
    <t>Libellé jour</t>
  </si>
  <si>
    <t>Libellé Niveau 3</t>
  </si>
  <si>
    <t>Quantité</t>
  </si>
  <si>
    <t>Montant HT</t>
  </si>
  <si>
    <t>Montant TTC</t>
  </si>
  <si>
    <t>pu ttc</t>
  </si>
  <si>
    <t>conca I + N</t>
  </si>
  <si>
    <t>PUTTC 19</t>
  </si>
  <si>
    <t>SATELLITES</t>
  </si>
  <si>
    <t>Admission0,958333333333333</t>
  </si>
  <si>
    <t/>
  </si>
  <si>
    <t>Couverts0</t>
  </si>
  <si>
    <t>Admission0,947058823529412</t>
  </si>
  <si>
    <t>Faisselle</t>
  </si>
  <si>
    <t>YAOURTS0,55</t>
  </si>
  <si>
    <t>Taillefine fruits</t>
  </si>
  <si>
    <t>Yaourt vanille Malo</t>
  </si>
  <si>
    <t>Admission0,953125</t>
  </si>
  <si>
    <t>Dessert du chef</t>
  </si>
  <si>
    <t>DESSERTS1,55</t>
  </si>
  <si>
    <t>Charcuterie</t>
  </si>
  <si>
    <t>Entrée du chef</t>
  </si>
  <si>
    <t>HORS D'OEUVRE1,3</t>
  </si>
  <si>
    <t>Emincé de boeuf au saté</t>
  </si>
  <si>
    <t>Pavé de boeuf</t>
  </si>
  <si>
    <t>Plat garni 2.75€</t>
  </si>
  <si>
    <t>Saumonette</t>
  </si>
  <si>
    <t>Evian 50cl</t>
  </si>
  <si>
    <t>SODA + EAUX0,75</t>
  </si>
  <si>
    <t>Fanta citron 33cl</t>
  </si>
  <si>
    <t>Admission0,944444444444444</t>
  </si>
  <si>
    <t>Calamars à l'armoricaine</t>
  </si>
  <si>
    <t>Merguez / Chipo</t>
  </si>
  <si>
    <t>Petit suisse</t>
  </si>
  <si>
    <t>Admission1,15289719626168</t>
  </si>
  <si>
    <t>Compote - Pot</t>
  </si>
  <si>
    <t>DESSERTS0,4</t>
  </si>
  <si>
    <t>Dessert lacté</t>
  </si>
  <si>
    <t>Daube de boeuf</t>
  </si>
  <si>
    <t>Côtes du Rhône 25 cl</t>
  </si>
  <si>
    <t>VINS + BOISSONS ALCOOLISEES2,2</t>
  </si>
  <si>
    <t>Admission1,1030534351145</t>
  </si>
  <si>
    <t>Cuisse de poulet</t>
  </si>
  <si>
    <t>Hampe</t>
  </si>
  <si>
    <t>Lasagnes aux légumes</t>
  </si>
  <si>
    <t>Pizza 3.45€</t>
  </si>
  <si>
    <t>Plat garni 3.45€</t>
  </si>
  <si>
    <t>Steak de Thon</t>
  </si>
  <si>
    <t>Cidre brut 27.5cl</t>
  </si>
  <si>
    <t>VINS + BOISSONS ALCOOLISEES1,15</t>
  </si>
  <si>
    <t>Admission1,10694915254237</t>
  </si>
  <si>
    <t>Echine demi sel</t>
  </si>
  <si>
    <t>Filet de dorade</t>
  </si>
  <si>
    <t>Filet de poisson pané</t>
  </si>
  <si>
    <t>Raviolis du jour</t>
  </si>
  <si>
    <t>%</t>
  </si>
  <si>
    <t>Somme de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</si>
</sst>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10" fontId="0" fillId="0" borderId="0" xfId="1" applyNumberFormat="1" applyFont="1"/>
    <xf numFmtId="14" fontId="0" fillId="0" borderId="0" xfId="0" applyNumberFormat="1"/>
    <xf numFmtId="0" fontId="0" fillId="0" borderId="0" xfId="0" applyNumberFormat="1"/>
    <xf numFmtId="0" fontId="0" fillId="0" borderId="0" xfId="0" pivotButton="1"/>
    <xf numFmtId="0" fontId="0" fillId="2" borderId="0" xfId="0" applyNumberFormat="1" applyFill="1"/>
    <xf numFmtId="0" fontId="0" fillId="3" borderId="0" xfId="0" applyNumberFormat="1" applyFill="1"/>
    <xf numFmtId="0" fontId="0" fillId="4" borderId="0" xfId="0" applyNumberFormat="1" applyFill="1"/>
    <xf numFmtId="10" fontId="0" fillId="0" borderId="0" xfId="0" applyNumberFormat="1"/>
    <xf numFmtId="10" fontId="0" fillId="3" borderId="0" xfId="0" applyNumberFormat="1" applyFill="1"/>
    <xf numFmtId="10" fontId="0" fillId="2" borderId="0" xfId="0" applyNumberFormat="1" applyFill="1"/>
    <xf numFmtId="10" fontId="0" fillId="4" borderId="0" xfId="0" applyNumberFormat="1" applyFill="1"/>
  </cellXfs>
  <cellStyles count="2">
    <cellStyle name="Normal" xfId="0" builtinId="0"/>
    <cellStyle name="Pourcentage" xfId="1" builtinId="5"/>
  </cellStyles>
  <dxfs count="22">
    <dxf>
      <numFmt numFmtId="14" formatCode="0.00%"/>
    </dxf>
    <dxf>
      <numFmt numFmtId="14" formatCode="0.00%"/>
    </dxf>
    <dxf>
      <fill>
        <patternFill patternType="solid">
          <bgColor theme="4" tint="0.39997558519241921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0" tint="-0.249977111117893"/>
        </patternFill>
      </fill>
    </dxf>
    <dxf>
      <numFmt numFmtId="14" formatCode="0.00%"/>
    </dxf>
    <dxf>
      <fill>
        <patternFill patternType="solid">
          <bgColor theme="4" tint="0.39997558519241921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0" tint="-0.249977111117893"/>
        </patternFill>
      </fill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eur" refreshedDate="43480.053839583336" createdVersion="6" refreshedVersion="6" minRefreshableVersion="3" recordCount="248" xr:uid="{00000000-000A-0000-FFFF-FFFF1E000000}">
  <cacheSource type="worksheet">
    <worksheetSource name="Tableau2"/>
  </cacheSource>
  <cacheFields count="17">
    <cacheField name="Libellé regroupement A2" numFmtId="0">
      <sharedItems/>
    </cacheField>
    <cacheField name="Libellé regroupement A3" numFmtId="0">
      <sharedItems count="2">
        <s v="RESTAURANT DE AUBERVILLIERS"/>
        <s v="RESTAURANT DE BASTILLE" u="1"/>
      </sharedItems>
    </cacheField>
    <cacheField name="Année calendaire" numFmtId="0">
      <sharedItems/>
    </cacheField>
    <cacheField name="Mois" numFmtId="0">
      <sharedItems containsSemiMixedTypes="0" containsString="0" containsNumber="1" containsInteger="1" minValue="1" maxValue="1"/>
    </cacheField>
    <cacheField name="Libellé mois" numFmtId="0">
      <sharedItems/>
    </cacheField>
    <cacheField name="Semaine" numFmtId="0">
      <sharedItems containsSemiMixedTypes="0" containsString="0" containsNumber="1" containsInteger="1" minValue="1" maxValue="2"/>
    </cacheField>
    <cacheField name="Libellé jour" numFmtId="0">
      <sharedItems/>
    </cacheField>
    <cacheField name="Date jour" numFmtId="14">
      <sharedItems containsSemiMixedTypes="0" containsNonDate="0" containsDate="1" containsString="0" minDate="2018-01-02T00:00:00" maxDate="2018-01-12T00:00:00" count="9">
        <d v="2018-01-02T00:00:00"/>
        <d v="2018-01-03T00:00:00"/>
        <d v="2018-01-04T00:00:00"/>
        <d v="2018-01-05T00:00:00"/>
        <d v="2018-01-08T00:00:00"/>
        <d v="2018-01-09T00:00:00"/>
        <d v="2018-01-10T00:00:00"/>
        <d v="2018-01-11T00:00:00" u="1"/>
        <d v="2018-01-06T00:00:00" u="1"/>
      </sharedItems>
    </cacheField>
    <cacheField name="Libellé Niveau 2" numFmtId="0">
      <sharedItems count="11">
        <s v="Admission"/>
        <s v="Couverts"/>
        <s v="DESSERTS"/>
        <s v="FROMAGES ET F BLANC"/>
        <s v="HORS D'OEUVRE"/>
        <s v="LEGUMES"/>
        <s v="PLATS GARNIS"/>
        <s v="PRODUITS CAFETERIA"/>
        <s v="SODA + EAUX"/>
        <s v="YAOURTS"/>
        <s v="VINS + BOISSONS ALCOOLISEES"/>
      </sharedItems>
    </cacheField>
    <cacheField name="Libellé Niveau 3" numFmtId="0">
      <sharedItems/>
    </cacheField>
    <cacheField name="Quantité" numFmtId="0">
      <sharedItems containsSemiMixedTypes="0" containsString="0" containsNumber="1" containsInteger="1" minValue="0" maxValue="131"/>
    </cacheField>
    <cacheField name="Montant HT" numFmtId="0">
      <sharedItems containsSemiMixedTypes="0" containsString="0" containsNumber="1" minValue="0" maxValue="131.36439999999999"/>
    </cacheField>
    <cacheField name="Montant TTC" numFmtId="0">
      <sharedItems containsSemiMixedTypes="0" containsString="0" containsNumber="1" minValue="0" maxValue="144.5"/>
    </cacheField>
    <cacheField name="pu ttc" numFmtId="0">
      <sharedItems containsMixedTypes="1" containsNumber="1" minValue="0" maxValue="3.45"/>
    </cacheField>
    <cacheField name="conca I + N" numFmtId="0">
      <sharedItems/>
    </cacheField>
    <cacheField name="PUTTC 19" numFmtId="0">
      <sharedItems containsMixedTypes="1" containsNumber="1" minValue="0.4" maxValue="3.5"/>
    </cacheField>
    <cacheField name="%" numFmtId="10">
      <sharedItems containsSemiMixedTypes="0" containsString="0" containsNumber="1" minValue="0" maxValue="1" count="103">
        <n v="1"/>
        <n v="0.19047619047619047"/>
        <n v="7.1428571428571425E-2"/>
        <n v="4.7619047619047616E-2"/>
        <n v="0.23809523809523808"/>
        <n v="0.10714285714285714"/>
        <n v="0.15476190476190477"/>
        <n v="3.5714285714285712E-2"/>
        <n v="0.13095238095238096"/>
        <n v="0.33333333333333331"/>
        <n v="0.20238095238095238"/>
        <n v="1.1904761904761904E-2"/>
        <n v="2.3809523809523808E-2"/>
        <n v="5.9523809523809521E-2"/>
        <n v="8.3333333333333329E-2"/>
        <n v="7.0588235294117646E-2"/>
        <n v="9.4117647058823528E-2"/>
        <n v="0.10588235294117647"/>
        <n v="0.18823529411764706"/>
        <n v="4.7058823529411764E-2"/>
        <n v="0.12941176470588237"/>
        <n v="0.23529411764705882"/>
        <n v="0.27058823529411763"/>
        <n v="8.2352941176470587E-2"/>
        <n v="2.3529411764705882E-2"/>
        <n v="1.1764705882352941E-2"/>
        <n v="5.8823529411764705E-2"/>
        <n v="3.5294117647058823E-2"/>
        <n v="1.5625E-2"/>
        <n v="3.125E-2"/>
        <n v="6.25E-2"/>
        <n v="0.234375"/>
        <n v="7.8125E-2"/>
        <n v="0.203125"/>
        <n v="0.140625"/>
        <n v="9.375E-2"/>
        <n v="4.6875E-2"/>
        <n v="0.34375"/>
        <n v="0.109375"/>
        <n v="0.125"/>
        <n v="0.15625"/>
        <n v="7.9365079365079361E-2"/>
        <n v="0.15873015873015872"/>
        <n v="0.20634920634920634"/>
        <n v="9.5238095238095233E-2"/>
        <n v="0.1111111111111111"/>
        <n v="6.3492063492063489E-2"/>
        <n v="0.12698412698412698"/>
        <n v="0.2857142857142857"/>
        <n v="0.22222222222222221"/>
        <n v="3.1746031746031744E-2"/>
        <n v="1.5873015873015872E-2"/>
        <n v="4.6728971962616821E-2"/>
        <n v="5.6074766355140186E-2"/>
        <n v="0.11214953271028037"/>
        <n v="1.8691588785046728E-2"/>
        <n v="7.476635514018691E-2"/>
        <n v="0.17757009345794392"/>
        <n v="0.10280373831775701"/>
        <n v="8.4112149532710276E-2"/>
        <n v="0.16822429906542055"/>
        <n v="9.3457943925233641E-2"/>
        <n v="0.24299065420560748"/>
        <n v="0.28971962616822428"/>
        <n v="0.14953271028037382"/>
        <n v="2.8037383177570093E-2"/>
        <n v="3.7383177570093455E-2"/>
        <n v="9.3457943925233638E-3"/>
        <n v="5.3435114503816793E-2"/>
        <n v="7.6335877862595422E-2"/>
        <n v="7.6335877862595417E-3"/>
        <n v="0.12977099236641221"/>
        <n v="6.1068702290076333E-2"/>
        <n v="0.16793893129770993"/>
        <n v="8.3969465648854963E-2"/>
        <n v="0.11450381679389313"/>
        <n v="6.8702290076335881E-2"/>
        <n v="2.2900763358778626E-2"/>
        <n v="9.9236641221374045E-2"/>
        <n v="0.30534351145038169"/>
        <n v="0.10687022900763359"/>
        <n v="0"/>
        <n v="3.8167938931297711E-2"/>
        <n v="1.5267175572519083E-2"/>
        <n v="3.0534351145038167E-2"/>
        <n v="5.0847457627118647E-2"/>
        <n v="8.4745762711864403E-2"/>
        <n v="6.7796610169491525E-2"/>
        <n v="4.2372881355932202E-2"/>
        <n v="0.3135593220338983"/>
        <n v="9.3220338983050849E-2"/>
        <n v="0.10169491525423729"/>
        <n v="3.3898305084745763E-2"/>
        <n v="7.6271186440677971E-2"/>
        <n v="0.17796610169491525"/>
        <n v="0.2288135593220339"/>
        <n v="8.4745762711864406E-3"/>
        <n v="0.11864406779661017"/>
        <n v="0.19491525423728814"/>
        <n v="0.13559322033898305"/>
        <n v="5.9322033898305086E-2"/>
        <n v="2.5423728813559324E-2"/>
        <n v="1.6949152542372881E-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48">
  <r>
    <s v="SATELLITES"/>
    <x v="0"/>
    <s v="2018"/>
    <n v="1"/>
    <s v="Janvier  "/>
    <n v="1"/>
    <s v="Mardi   "/>
    <x v="0"/>
    <x v="0"/>
    <s v="Admission"/>
    <n v="84"/>
    <n v="73.182199999999995"/>
    <n v="80.5"/>
    <n v="0.95833333333333337"/>
    <s v="Admission0,958333333333333"/>
    <s v=""/>
    <x v="0"/>
  </r>
  <r>
    <s v="SATELLITES"/>
    <x v="0"/>
    <s v="2018"/>
    <n v="1"/>
    <s v="Janvier  "/>
    <n v="1"/>
    <s v="Mardi   "/>
    <x v="0"/>
    <x v="1"/>
    <s v="Couverts"/>
    <n v="84"/>
    <n v="0"/>
    <n v="0"/>
    <n v="0"/>
    <s v="Couverts0"/>
    <s v=""/>
    <x v="0"/>
  </r>
  <r>
    <s v="SATELLITES"/>
    <x v="0"/>
    <s v="2018"/>
    <n v="1"/>
    <s v="Janvier  "/>
    <n v="1"/>
    <s v="Mardi   "/>
    <x v="0"/>
    <x v="2"/>
    <s v="Coupe de fruits frais"/>
    <n v="16"/>
    <n v="15.272"/>
    <n v="16.8"/>
    <n v="1.05"/>
    <s v="DESSERTS1,05"/>
    <n v="1.1000000000000001"/>
    <x v="1"/>
  </r>
  <r>
    <s v="SATELLITES"/>
    <x v="0"/>
    <s v="2018"/>
    <n v="1"/>
    <s v="Janvier  "/>
    <n v="1"/>
    <s v="Mardi   "/>
    <x v="0"/>
    <x v="2"/>
    <s v="Entremet/Mousse"/>
    <n v="6"/>
    <n v="3.5453999999999999"/>
    <n v="3.9"/>
    <n v="0.65"/>
    <s v="DESSERTS0,65"/>
    <n v="0.7"/>
    <x v="2"/>
  </r>
  <r>
    <s v="SATELLITES"/>
    <x v="0"/>
    <s v="2018"/>
    <n v="1"/>
    <s v="Janvier  "/>
    <n v="1"/>
    <s v="Mardi   "/>
    <x v="0"/>
    <x v="2"/>
    <s v="Fruit"/>
    <n v="4"/>
    <n v="2"/>
    <n v="2.2000000000000002"/>
    <n v="0.55000000000000004"/>
    <s v="DESSERTS0,55"/>
    <n v="0.6"/>
    <x v="3"/>
  </r>
  <r>
    <s v="SATELLITES"/>
    <x v="0"/>
    <s v="2018"/>
    <n v="1"/>
    <s v="Janvier  "/>
    <n v="1"/>
    <s v="Mardi   "/>
    <x v="0"/>
    <x v="2"/>
    <s v="Pâtisserie"/>
    <n v="20"/>
    <n v="19.0901"/>
    <n v="21"/>
    <n v="1.05"/>
    <s v="DESSERTS1,05"/>
    <n v="1.1000000000000001"/>
    <x v="4"/>
  </r>
  <r>
    <s v="SATELLITES"/>
    <x v="0"/>
    <s v="2018"/>
    <n v="1"/>
    <s v="Janvier  "/>
    <n v="1"/>
    <s v="Mardi   "/>
    <x v="0"/>
    <x v="3"/>
    <s v="Fromage une sorte"/>
    <n v="9"/>
    <n v="5.3181000000000003"/>
    <n v="5.85"/>
    <n v="0.64999999999999991"/>
    <s v="FROMAGES ET F BLANC0,65"/>
    <n v="0.75"/>
    <x v="5"/>
  </r>
  <r>
    <s v="SATELLITES"/>
    <x v="0"/>
    <s v="2018"/>
    <n v="1"/>
    <s v="Janvier  "/>
    <n v="1"/>
    <s v="Mardi   "/>
    <x v="0"/>
    <x v="4"/>
    <s v="Charcut./Oeufs durs"/>
    <n v="13"/>
    <n v="10.6366"/>
    <n v="11.7"/>
    <n v="0.89999999999999991"/>
    <s v="HORS D'OEUVRE0,9"/>
    <n v="0.9"/>
    <x v="6"/>
  </r>
  <r>
    <s v="SATELLITES"/>
    <x v="0"/>
    <s v="2018"/>
    <n v="1"/>
    <s v="Janvier  "/>
    <n v="1"/>
    <s v="Mardi   "/>
    <x v="0"/>
    <x v="4"/>
    <s v="Crudités"/>
    <n v="3"/>
    <n v="1.3634999999999999"/>
    <n v="1.5"/>
    <n v="0.5"/>
    <s v="HORS D'OEUVRE0,5"/>
    <n v="0.5"/>
    <x v="7"/>
  </r>
  <r>
    <s v="SATELLITES"/>
    <x v="0"/>
    <s v="2018"/>
    <n v="1"/>
    <s v="Janvier  "/>
    <n v="1"/>
    <s v="Mardi   "/>
    <x v="0"/>
    <x v="4"/>
    <s v="Entrée sur assiette"/>
    <n v="11"/>
    <n v="9.0001999999999995"/>
    <n v="9.9"/>
    <n v="0.9"/>
    <s v="HORS D'OEUVRE0,9"/>
    <n v="0.9"/>
    <x v="8"/>
  </r>
  <r>
    <s v="SATELLITES"/>
    <x v="0"/>
    <s v="2018"/>
    <n v="1"/>
    <s v="Janvier  "/>
    <n v="1"/>
    <s v="Mardi   "/>
    <x v="0"/>
    <x v="5"/>
    <s v="Petite assiette de légumes"/>
    <n v="9"/>
    <n v="6.5457000000000001"/>
    <n v="7.2"/>
    <n v="0.8"/>
    <s v="LEGUMES0,8"/>
    <n v="0.9"/>
    <x v="5"/>
  </r>
  <r>
    <s v="SATELLITES"/>
    <x v="0"/>
    <s v="2018"/>
    <n v="1"/>
    <s v="Janvier  "/>
    <n v="1"/>
    <s v="Mardi   "/>
    <x v="0"/>
    <x v="6"/>
    <s v="Bavette"/>
    <n v="9"/>
    <n v="28.227599999999999"/>
    <n v="31.05"/>
    <n v="3.45"/>
    <s v="PLATS GARNIS3,45"/>
    <n v="3.5"/>
    <x v="5"/>
  </r>
  <r>
    <s v="SATELLITES"/>
    <x v="0"/>
    <s v="2018"/>
    <n v="1"/>
    <s v="Janvier  "/>
    <n v="1"/>
    <s v="Mardi   "/>
    <x v="0"/>
    <x v="6"/>
    <s v="Boulettes de boeuf -T"/>
    <n v="20"/>
    <n v="50"/>
    <n v="55"/>
    <n v="2.75"/>
    <s v="PLATS GARNIS2,75"/>
    <n v="2.8"/>
    <x v="4"/>
  </r>
  <r>
    <s v="SATELLITES"/>
    <x v="0"/>
    <s v="2018"/>
    <n v="1"/>
    <s v="Janvier  "/>
    <n v="1"/>
    <s v="Mardi   "/>
    <x v="0"/>
    <x v="6"/>
    <s v="Poisson à la bordelaise -T"/>
    <n v="28"/>
    <n v="70"/>
    <n v="77"/>
    <n v="2.75"/>
    <s v="PLATS GARNIS2,75"/>
    <n v="2.8"/>
    <x v="9"/>
  </r>
  <r>
    <s v="SATELLITES"/>
    <x v="0"/>
    <s v="2018"/>
    <n v="1"/>
    <s v="Janvier  "/>
    <n v="1"/>
    <s v="Mardi   "/>
    <x v="0"/>
    <x v="6"/>
    <s v="Suprème de volaille"/>
    <n v="17"/>
    <n v="42.5"/>
    <n v="46.75"/>
    <n v="2.75"/>
    <s v="PLATS GARNIS2,75"/>
    <n v="2.8"/>
    <x v="10"/>
  </r>
  <r>
    <s v="SATELLITES"/>
    <x v="0"/>
    <s v="2018"/>
    <n v="1"/>
    <s v="Janvier  "/>
    <n v="1"/>
    <s v="Mardi   "/>
    <x v="0"/>
    <x v="7"/>
    <s v="Café restaurant"/>
    <n v="1"/>
    <n v="0.36359999999999998"/>
    <n v="0.4"/>
    <n v="0.4"/>
    <s v="PRODUITS CAFETERIA0,4"/>
    <n v="0.4"/>
    <x v="11"/>
  </r>
  <r>
    <s v="SATELLITES"/>
    <x v="0"/>
    <s v="2018"/>
    <n v="1"/>
    <s v="Janvier  "/>
    <n v="1"/>
    <s v="Mardi   "/>
    <x v="0"/>
    <x v="8"/>
    <s v="Badoit pet 50cl"/>
    <n v="3"/>
    <n v="2.3180999999999998"/>
    <n v="2.5499999999999998"/>
    <n v="0.85"/>
    <s v="SODA + EAUX0,85"/>
    <n v="0.9"/>
    <x v="7"/>
  </r>
  <r>
    <s v="SATELLITES"/>
    <x v="0"/>
    <s v="2018"/>
    <n v="1"/>
    <s v="Janvier  "/>
    <n v="1"/>
    <s v="Mardi   "/>
    <x v="0"/>
    <x v="8"/>
    <s v="eau de source 50cl"/>
    <n v="1"/>
    <n v="0.36359999999999998"/>
    <n v="0.4"/>
    <n v="0.4"/>
    <s v="SODA + EAUX0,4"/>
    <n v="0.4"/>
    <x v="11"/>
  </r>
  <r>
    <s v="SATELLITES"/>
    <x v="0"/>
    <s v="2018"/>
    <n v="1"/>
    <s v="Janvier  "/>
    <n v="1"/>
    <s v="Mardi   "/>
    <x v="0"/>
    <x v="8"/>
    <s v="Ice tea"/>
    <n v="2"/>
    <n v="1.5454000000000001"/>
    <n v="1.7"/>
    <n v="0.85"/>
    <s v="SODA + EAUX0,85"/>
    <n v="0.9"/>
    <x v="12"/>
  </r>
  <r>
    <s v="SATELLITES"/>
    <x v="0"/>
    <s v="2018"/>
    <n v="1"/>
    <s v="Janvier  "/>
    <n v="1"/>
    <s v="Mardi   "/>
    <x v="0"/>
    <x v="8"/>
    <s v="Minut maid orange"/>
    <n v="3"/>
    <n v="2.3180999999999998"/>
    <n v="2.5499999999999998"/>
    <n v="0.85"/>
    <s v="SODA + EAUX0,85"/>
    <n v="0.9"/>
    <x v="7"/>
  </r>
  <r>
    <s v="SATELLITES"/>
    <x v="0"/>
    <s v="2018"/>
    <n v="1"/>
    <s v="Janvier  "/>
    <n v="1"/>
    <s v="Mardi   "/>
    <x v="0"/>
    <x v="8"/>
    <s v="Minut maid pomme"/>
    <n v="3"/>
    <n v="2.3180999999999998"/>
    <n v="2.5499999999999998"/>
    <n v="0.85"/>
    <s v="SODA + EAUX0,85"/>
    <n v="0.9"/>
    <x v="7"/>
  </r>
  <r>
    <s v="SATELLITES"/>
    <x v="0"/>
    <s v="2018"/>
    <n v="1"/>
    <s v="Janvier  "/>
    <n v="1"/>
    <s v="Mardi   "/>
    <x v="0"/>
    <x v="8"/>
    <s v="Minut maid tropical"/>
    <n v="1"/>
    <n v="0.77270000000000005"/>
    <n v="0.85"/>
    <n v="0.85"/>
    <s v="SODA + EAUX0,85"/>
    <n v="0.9"/>
    <x v="11"/>
  </r>
  <r>
    <s v="SATELLITES"/>
    <x v="0"/>
    <s v="2018"/>
    <n v="1"/>
    <s v="Janvier  "/>
    <n v="1"/>
    <s v="Mardi   "/>
    <x v="0"/>
    <x v="8"/>
    <s v="oasis tropical 33cl"/>
    <n v="1"/>
    <n v="0.77270000000000005"/>
    <n v="0.85"/>
    <n v="0.85"/>
    <s v="SODA + EAUX0,85"/>
    <n v="0.9"/>
    <x v="11"/>
  </r>
  <r>
    <s v="SATELLITES"/>
    <x v="0"/>
    <s v="2018"/>
    <n v="1"/>
    <s v="Janvier  "/>
    <n v="1"/>
    <s v="Mardi   "/>
    <x v="0"/>
    <x v="8"/>
    <s v="San pellegrino 50cl"/>
    <n v="1"/>
    <n v="0.77270000000000005"/>
    <n v="0.85"/>
    <n v="0.85"/>
    <s v="SODA + EAUX0,85"/>
    <n v="0.9"/>
    <x v="11"/>
  </r>
  <r>
    <s v="SATELLITES"/>
    <x v="0"/>
    <s v="2018"/>
    <n v="1"/>
    <s v="Janvier  "/>
    <n v="1"/>
    <s v="Mardi   "/>
    <x v="0"/>
    <x v="9"/>
    <s v="Activia coco"/>
    <n v="5"/>
    <n v="2.9544999999999999"/>
    <n v="3.25"/>
    <n v="0.65"/>
    <s v="YAOURTS0,65"/>
    <n v="0.65"/>
    <x v="13"/>
  </r>
  <r>
    <s v="SATELLITES"/>
    <x v="0"/>
    <s v="2018"/>
    <n v="1"/>
    <s v="Janvier  "/>
    <n v="1"/>
    <s v="Mardi   "/>
    <x v="0"/>
    <x v="9"/>
    <s v="Danette crème"/>
    <n v="4"/>
    <n v="2.3635999999999999"/>
    <n v="2.6"/>
    <n v="0.65"/>
    <s v="YAOURTS0,65"/>
    <n v="0.65"/>
    <x v="3"/>
  </r>
  <r>
    <s v="SATELLITES"/>
    <x v="0"/>
    <s v="2018"/>
    <n v="1"/>
    <s v="Janvier  "/>
    <n v="1"/>
    <s v="Mardi   "/>
    <x v="0"/>
    <x v="9"/>
    <s v="Danone aux fruits"/>
    <n v="7"/>
    <n v="2.8637000000000001"/>
    <n v="3.15"/>
    <n v="0.45"/>
    <s v="YAOURTS0,45"/>
    <n v="0.45"/>
    <x v="14"/>
  </r>
  <r>
    <s v="SATELLITES"/>
    <x v="0"/>
    <s v="2018"/>
    <n v="1"/>
    <s v="Janvier  "/>
    <n v="1"/>
    <s v="Mardi   "/>
    <x v="0"/>
    <x v="9"/>
    <s v="Danone nature"/>
    <n v="7"/>
    <n v="2.5451999999999999"/>
    <n v="2.8"/>
    <n v="0.39999999999999997"/>
    <s v="YAOURTS0,4"/>
    <n v="0.4"/>
    <x v="14"/>
  </r>
  <r>
    <s v="SATELLITES"/>
    <x v="0"/>
    <s v="2018"/>
    <n v="1"/>
    <s v="Janvier  "/>
    <n v="1"/>
    <s v="Mardi   "/>
    <x v="0"/>
    <x v="9"/>
    <s v="Yaourt fruits Malo 125g"/>
    <n v="6"/>
    <n v="3.5453999999999999"/>
    <n v="3.9"/>
    <n v="0.65"/>
    <s v="YAOURTS0,65"/>
    <n v="0.65"/>
    <x v="2"/>
  </r>
  <r>
    <s v="SATELLITES"/>
    <x v="0"/>
    <s v="2018"/>
    <n v="1"/>
    <s v="Janvier  "/>
    <n v="1"/>
    <s v="Mercredi"/>
    <x v="1"/>
    <x v="0"/>
    <s v="Admission"/>
    <n v="85"/>
    <n v="73.182100000000005"/>
    <n v="80.5"/>
    <n v="0.94705882352941173"/>
    <s v="Admission0,947058823529412"/>
    <s v=""/>
    <x v="0"/>
  </r>
  <r>
    <s v="SATELLITES"/>
    <x v="0"/>
    <s v="2018"/>
    <n v="1"/>
    <s v="Janvier  "/>
    <n v="1"/>
    <s v="Mercredi"/>
    <x v="1"/>
    <x v="1"/>
    <s v="Couverts"/>
    <n v="85"/>
    <n v="0"/>
    <n v="0"/>
    <n v="0"/>
    <s v="Couverts0"/>
    <s v=""/>
    <x v="0"/>
  </r>
  <r>
    <s v="SATELLITES"/>
    <x v="0"/>
    <s v="2018"/>
    <n v="1"/>
    <s v="Janvier  "/>
    <n v="1"/>
    <s v="Mercredi"/>
    <x v="1"/>
    <x v="2"/>
    <s v="Coupe de fruits frais"/>
    <n v="6"/>
    <n v="5.7270000000000003"/>
    <n v="6.3"/>
    <n v="1.05"/>
    <s v="DESSERTS1,05"/>
    <n v="1.1000000000000001"/>
    <x v="15"/>
  </r>
  <r>
    <s v="SATELLITES"/>
    <x v="0"/>
    <s v="2018"/>
    <n v="1"/>
    <s v="Janvier  "/>
    <n v="1"/>
    <s v="Mercredi"/>
    <x v="1"/>
    <x v="2"/>
    <s v="Entremet/Mousse"/>
    <n v="8"/>
    <n v="4.7271999999999998"/>
    <n v="5.2"/>
    <n v="0.65"/>
    <s v="DESSERTS0,65"/>
    <n v="0.7"/>
    <x v="16"/>
  </r>
  <r>
    <s v="SATELLITES"/>
    <x v="0"/>
    <s v="2018"/>
    <n v="1"/>
    <s v="Janvier  "/>
    <n v="1"/>
    <s v="Mercredi"/>
    <x v="1"/>
    <x v="2"/>
    <s v="Fruit"/>
    <n v="9"/>
    <n v="4.5"/>
    <n v="4.95"/>
    <n v="0.55000000000000004"/>
    <s v="DESSERTS0,55"/>
    <n v="0.6"/>
    <x v="17"/>
  </r>
  <r>
    <s v="SATELLITES"/>
    <x v="0"/>
    <s v="2018"/>
    <n v="1"/>
    <s v="Janvier  "/>
    <n v="1"/>
    <s v="Mercredi"/>
    <x v="1"/>
    <x v="2"/>
    <s v="Mousse"/>
    <n v="8"/>
    <n v="4.7271999999999998"/>
    <n v="5.2"/>
    <n v="0.65"/>
    <s v="DESSERTS0,65"/>
    <n v="0.7"/>
    <x v="16"/>
  </r>
  <r>
    <s v="SATELLITES"/>
    <x v="0"/>
    <s v="2018"/>
    <n v="1"/>
    <s v="Janvier  "/>
    <n v="1"/>
    <s v="Mercredi"/>
    <x v="1"/>
    <x v="2"/>
    <s v="Pâtisserie"/>
    <n v="16"/>
    <n v="15.2721"/>
    <n v="16.8"/>
    <n v="1.05"/>
    <s v="DESSERTS1,05"/>
    <n v="1.1000000000000001"/>
    <x v="18"/>
  </r>
  <r>
    <s v="SATELLITES"/>
    <x v="0"/>
    <s v="2018"/>
    <n v="1"/>
    <s v="Janvier  "/>
    <n v="1"/>
    <s v="Mercredi"/>
    <x v="1"/>
    <x v="2"/>
    <s v="Crème brûlée"/>
    <n v="4"/>
    <n v="3.8180000000000001"/>
    <n v="4.2"/>
    <n v="1.05"/>
    <s v="DESSERTS1,05"/>
    <n v="1.1000000000000001"/>
    <x v="19"/>
  </r>
  <r>
    <s v="SATELLITES"/>
    <x v="0"/>
    <s v="2018"/>
    <n v="1"/>
    <s v="Janvier  "/>
    <n v="1"/>
    <s v="Mercredi"/>
    <x v="1"/>
    <x v="3"/>
    <s v="Fromage une sorte"/>
    <n v="11"/>
    <n v="6.4999000000000002"/>
    <n v="7.15"/>
    <n v="0.65"/>
    <s v="FROMAGES ET F BLANC0,65"/>
    <n v="0.75"/>
    <x v="20"/>
  </r>
  <r>
    <s v="SATELLITES"/>
    <x v="0"/>
    <s v="2018"/>
    <n v="1"/>
    <s v="Janvier  "/>
    <n v="1"/>
    <s v="Mercredi"/>
    <x v="1"/>
    <x v="4"/>
    <s v="Charcut./Oeufs durs"/>
    <n v="9"/>
    <n v="7.3638000000000003"/>
    <n v="8.1"/>
    <n v="0.89999999999999991"/>
    <s v="HORS D'OEUVRE0,9"/>
    <n v="0.9"/>
    <x v="17"/>
  </r>
  <r>
    <s v="SATELLITES"/>
    <x v="0"/>
    <s v="2018"/>
    <n v="1"/>
    <s v="Janvier  "/>
    <n v="1"/>
    <s v="Mercredi"/>
    <x v="1"/>
    <x v="4"/>
    <s v="Crudités"/>
    <n v="9"/>
    <n v="4.0904999999999996"/>
    <n v="4.5"/>
    <n v="0.5"/>
    <s v="HORS D'OEUVRE0,5"/>
    <n v="0.5"/>
    <x v="17"/>
  </r>
  <r>
    <s v="SATELLITES"/>
    <x v="0"/>
    <s v="2018"/>
    <n v="1"/>
    <s v="Janvier  "/>
    <n v="1"/>
    <s v="Mercredi"/>
    <x v="1"/>
    <x v="4"/>
    <s v="Entrée sur assiette"/>
    <n v="6"/>
    <n v="4.9092000000000002"/>
    <n v="5.4"/>
    <n v="0.9"/>
    <s v="HORS D'OEUVRE0,9"/>
    <n v="0.9"/>
    <x v="15"/>
  </r>
  <r>
    <s v="SATELLITES"/>
    <x v="0"/>
    <s v="2018"/>
    <n v="1"/>
    <s v="Janvier  "/>
    <n v="1"/>
    <s v="Mercredi"/>
    <x v="1"/>
    <x v="5"/>
    <s v="Petite assiette de légumes"/>
    <n v="6"/>
    <n v="4.3638000000000003"/>
    <n v="4.8"/>
    <n v="0.79999999999999993"/>
    <s v="LEGUMES0,8"/>
    <n v="0.9"/>
    <x v="15"/>
  </r>
  <r>
    <s v="SATELLITES"/>
    <x v="0"/>
    <s v="2018"/>
    <n v="1"/>
    <s v="Janvier  "/>
    <n v="1"/>
    <s v="Mercredi"/>
    <x v="1"/>
    <x v="6"/>
    <s v="Boulettes de boeuf -T"/>
    <n v="8"/>
    <n v="20"/>
    <n v="22"/>
    <n v="2.75"/>
    <s v="PLATS GARNIS2,75"/>
    <n v="2.8"/>
    <x v="16"/>
  </r>
  <r>
    <s v="SATELLITES"/>
    <x v="0"/>
    <s v="2018"/>
    <n v="1"/>
    <s v="Janvier  "/>
    <n v="1"/>
    <s v="Mercredi"/>
    <x v="1"/>
    <x v="6"/>
    <s v="Dos de cabillaud -T"/>
    <n v="20"/>
    <n v="62.728000000000002"/>
    <n v="69"/>
    <n v="3.45"/>
    <s v="PLATS GARNIS3,45"/>
    <n v="3.5"/>
    <x v="21"/>
  </r>
  <r>
    <s v="SATELLITES"/>
    <x v="0"/>
    <s v="2018"/>
    <n v="1"/>
    <s v="Janvier  "/>
    <n v="1"/>
    <s v="Mercredi"/>
    <x v="1"/>
    <x v="6"/>
    <s v="Pané au fromage"/>
    <n v="6"/>
    <n v="15"/>
    <n v="16.5"/>
    <n v="2.75"/>
    <s v="PLATS GARNIS2,75"/>
    <n v="2.8"/>
    <x v="15"/>
  </r>
  <r>
    <s v="SATELLITES"/>
    <x v="0"/>
    <s v="2018"/>
    <n v="1"/>
    <s v="Janvier  "/>
    <n v="1"/>
    <s v="Mercredi"/>
    <x v="1"/>
    <x v="6"/>
    <s v="Poisson à la bordelaise -T"/>
    <n v="6"/>
    <n v="15"/>
    <n v="16.5"/>
    <n v="2.75"/>
    <s v="PLATS GARNIS2,75"/>
    <n v="2.8"/>
    <x v="15"/>
  </r>
  <r>
    <s v="SATELLITES"/>
    <x v="0"/>
    <s v="2018"/>
    <n v="1"/>
    <s v="Janvier  "/>
    <n v="1"/>
    <s v="Mercredi"/>
    <x v="1"/>
    <x v="6"/>
    <s v="Sauté de porc"/>
    <n v="23"/>
    <n v="57.5"/>
    <n v="63.25"/>
    <n v="2.75"/>
    <s v="PLATS GARNIS2,75"/>
    <n v="2.8"/>
    <x v="22"/>
  </r>
  <r>
    <s v="SATELLITES"/>
    <x v="0"/>
    <s v="2018"/>
    <n v="1"/>
    <s v="Janvier  "/>
    <n v="1"/>
    <s v="Mercredi"/>
    <x v="1"/>
    <x v="6"/>
    <s v="Steak haché"/>
    <n v="8"/>
    <n v="20"/>
    <n v="22"/>
    <n v="2.75"/>
    <s v="PLATS GARNIS2,75"/>
    <n v="2.8"/>
    <x v="16"/>
  </r>
  <r>
    <s v="SATELLITES"/>
    <x v="0"/>
    <s v="2018"/>
    <n v="1"/>
    <s v="Janvier  "/>
    <n v="1"/>
    <s v="Mercredi"/>
    <x v="1"/>
    <x v="6"/>
    <s v="Suprème de volaille"/>
    <n v="6"/>
    <n v="15"/>
    <n v="16.5"/>
    <n v="2.75"/>
    <s v="PLATS GARNIS2,75"/>
    <n v="2.8"/>
    <x v="15"/>
  </r>
  <r>
    <s v="SATELLITES"/>
    <x v="0"/>
    <s v="2018"/>
    <n v="1"/>
    <s v="Janvier  "/>
    <n v="1"/>
    <s v="Mercredi"/>
    <x v="1"/>
    <x v="8"/>
    <s v="Badoit pet 50cl"/>
    <n v="4"/>
    <n v="3.0908000000000002"/>
    <n v="3.4"/>
    <n v="0.85"/>
    <s v="SODA + EAUX0,85"/>
    <n v="0.9"/>
    <x v="19"/>
  </r>
  <r>
    <s v="SATELLITES"/>
    <x v="0"/>
    <s v="2018"/>
    <n v="1"/>
    <s v="Janvier  "/>
    <n v="1"/>
    <s v="Mercredi"/>
    <x v="1"/>
    <x v="8"/>
    <s v="Coca-cola 33cl"/>
    <n v="7"/>
    <n v="5.4089"/>
    <n v="5.95"/>
    <n v="0.85"/>
    <s v="SODA + EAUX0,85"/>
    <n v="0.9"/>
    <x v="23"/>
  </r>
  <r>
    <s v="SATELLITES"/>
    <x v="0"/>
    <s v="2018"/>
    <n v="1"/>
    <s v="Janvier  "/>
    <n v="1"/>
    <s v="Mercredi"/>
    <x v="1"/>
    <x v="8"/>
    <s v="Coca-cola zéro 33cl"/>
    <n v="7"/>
    <n v="5.4089"/>
    <n v="5.95"/>
    <n v="0.85"/>
    <s v="SODA + EAUX0,85"/>
    <n v="0.9"/>
    <x v="23"/>
  </r>
  <r>
    <s v="SATELLITES"/>
    <x v="0"/>
    <s v="2018"/>
    <n v="1"/>
    <s v="Janvier  "/>
    <n v="1"/>
    <s v="Mercredi"/>
    <x v="1"/>
    <x v="8"/>
    <s v="Fanta orange 33cl"/>
    <n v="2"/>
    <n v="1.5454000000000001"/>
    <n v="1.7"/>
    <n v="0.85"/>
    <s v="SODA + EAUX0,85"/>
    <n v="0.9"/>
    <x v="24"/>
  </r>
  <r>
    <s v="SATELLITES"/>
    <x v="0"/>
    <s v="2018"/>
    <n v="1"/>
    <s v="Janvier  "/>
    <n v="1"/>
    <s v="Mercredi"/>
    <x v="1"/>
    <x v="8"/>
    <s v="Minut maid orange"/>
    <n v="1"/>
    <n v="0.77270000000000005"/>
    <n v="0.85"/>
    <n v="0.85"/>
    <s v="SODA + EAUX0,85"/>
    <n v="0.9"/>
    <x v="25"/>
  </r>
  <r>
    <s v="SATELLITES"/>
    <x v="0"/>
    <s v="2018"/>
    <n v="1"/>
    <s v="Janvier  "/>
    <n v="1"/>
    <s v="Mercredi"/>
    <x v="1"/>
    <x v="8"/>
    <s v="Minut maid pomme"/>
    <n v="1"/>
    <n v="0.77270000000000005"/>
    <n v="0.85"/>
    <n v="0.85"/>
    <s v="SODA + EAUX0,85"/>
    <n v="0.9"/>
    <x v="25"/>
  </r>
  <r>
    <s v="SATELLITES"/>
    <x v="0"/>
    <s v="2018"/>
    <n v="1"/>
    <s v="Janvier  "/>
    <n v="1"/>
    <s v="Mercredi"/>
    <x v="1"/>
    <x v="8"/>
    <s v="oasis tropical 33cl"/>
    <n v="5"/>
    <n v="3.8635000000000002"/>
    <n v="4.25"/>
    <n v="0.85"/>
    <s v="SODA + EAUX0,85"/>
    <n v="0.9"/>
    <x v="26"/>
  </r>
  <r>
    <s v="SATELLITES"/>
    <x v="0"/>
    <s v="2018"/>
    <n v="1"/>
    <s v="Janvier  "/>
    <n v="1"/>
    <s v="Mercredi"/>
    <x v="1"/>
    <x v="9"/>
    <s v="Activia coco"/>
    <n v="2"/>
    <n v="1.1818"/>
    <n v="1.3"/>
    <n v="0.65"/>
    <s v="YAOURTS0,65"/>
    <n v="0.65"/>
    <x v="24"/>
  </r>
  <r>
    <s v="SATELLITES"/>
    <x v="0"/>
    <s v="2018"/>
    <n v="1"/>
    <s v="Janvier  "/>
    <n v="1"/>
    <s v="Mercredi"/>
    <x v="1"/>
    <x v="9"/>
    <s v="Danette crème"/>
    <n v="4"/>
    <n v="2.3635999999999999"/>
    <n v="2.6"/>
    <n v="0.65"/>
    <s v="YAOURTS0,65"/>
    <n v="0.65"/>
    <x v="19"/>
  </r>
  <r>
    <s v="SATELLITES"/>
    <x v="0"/>
    <s v="2018"/>
    <n v="1"/>
    <s v="Janvier  "/>
    <n v="1"/>
    <s v="Mercredi"/>
    <x v="1"/>
    <x v="9"/>
    <s v="Danone aux fruits"/>
    <n v="7"/>
    <n v="2.8637000000000001"/>
    <n v="3.15"/>
    <n v="0.45"/>
    <s v="YAOURTS0,45"/>
    <n v="0.45"/>
    <x v="23"/>
  </r>
  <r>
    <s v="SATELLITES"/>
    <x v="0"/>
    <s v="2018"/>
    <n v="1"/>
    <s v="Janvier  "/>
    <n v="1"/>
    <s v="Mercredi"/>
    <x v="1"/>
    <x v="9"/>
    <s v="Danone nature"/>
    <n v="4"/>
    <n v="1.4543999999999999"/>
    <n v="1.6"/>
    <n v="0.4"/>
    <s v="YAOURTS0,4"/>
    <n v="0.4"/>
    <x v="19"/>
  </r>
  <r>
    <s v="SATELLITES"/>
    <x v="0"/>
    <s v="2018"/>
    <n v="1"/>
    <s v="Janvier  "/>
    <n v="1"/>
    <s v="Mercredi"/>
    <x v="1"/>
    <x v="9"/>
    <s v="Faisselle"/>
    <n v="3"/>
    <n v="1.5"/>
    <n v="1.65"/>
    <n v="0.54999999999999993"/>
    <s v="YAOURTS0,55"/>
    <n v="0.55000000000000004"/>
    <x v="27"/>
  </r>
  <r>
    <s v="SATELLITES"/>
    <x v="0"/>
    <s v="2018"/>
    <n v="1"/>
    <s v="Janvier  "/>
    <n v="1"/>
    <s v="Mercredi"/>
    <x v="1"/>
    <x v="9"/>
    <s v="Taillefine fruits"/>
    <n v="1"/>
    <n v="0.5"/>
    <n v="0.55000000000000004"/>
    <n v="0.55000000000000004"/>
    <s v="YAOURTS0,55"/>
    <n v="0.55000000000000004"/>
    <x v="25"/>
  </r>
  <r>
    <s v="SATELLITES"/>
    <x v="0"/>
    <s v="2018"/>
    <n v="1"/>
    <s v="Janvier  "/>
    <n v="1"/>
    <s v="Mercredi"/>
    <x v="1"/>
    <x v="9"/>
    <s v="Yaourt fruits Malo 125g"/>
    <n v="3"/>
    <n v="1.7726999999999999"/>
    <n v="1.95"/>
    <n v="0.65"/>
    <s v="YAOURTS0,65"/>
    <n v="0.65"/>
    <x v="27"/>
  </r>
  <r>
    <s v="SATELLITES"/>
    <x v="0"/>
    <s v="2018"/>
    <n v="1"/>
    <s v="Janvier  "/>
    <n v="1"/>
    <s v="Mercredi"/>
    <x v="1"/>
    <x v="9"/>
    <s v="Yaourt vanille Malo"/>
    <n v="4"/>
    <n v="2"/>
    <n v="2.2000000000000002"/>
    <n v="0.55000000000000004"/>
    <s v="YAOURTS0,55"/>
    <n v="0.55000000000000004"/>
    <x v="19"/>
  </r>
  <r>
    <s v="SATELLITES"/>
    <x v="0"/>
    <s v="2018"/>
    <n v="1"/>
    <s v="Janvier  "/>
    <n v="1"/>
    <s v="Jeudi   "/>
    <x v="2"/>
    <x v="0"/>
    <s v="Admission"/>
    <n v="64"/>
    <n v="55.454799999999999"/>
    <n v="61"/>
    <n v="0.953125"/>
    <s v="Admission0,953125"/>
    <s v=""/>
    <x v="0"/>
  </r>
  <r>
    <s v="SATELLITES"/>
    <x v="0"/>
    <s v="2018"/>
    <n v="1"/>
    <s v="Janvier  "/>
    <n v="1"/>
    <s v="Jeudi   "/>
    <x v="2"/>
    <x v="1"/>
    <s v="Couverts"/>
    <n v="64"/>
    <n v="0"/>
    <n v="0"/>
    <n v="0"/>
    <s v="Couverts0"/>
    <s v=""/>
    <x v="0"/>
  </r>
  <r>
    <s v="SATELLITES"/>
    <x v="0"/>
    <s v="2018"/>
    <n v="1"/>
    <s v="Janvier  "/>
    <n v="1"/>
    <s v="Jeudi   "/>
    <x v="2"/>
    <x v="2"/>
    <s v="Coupe de fruits frais"/>
    <n v="1"/>
    <n v="0.95450000000000002"/>
    <n v="1.05"/>
    <n v="1.05"/>
    <s v="DESSERTS1,05"/>
    <n v="1.1000000000000001"/>
    <x v="28"/>
  </r>
  <r>
    <s v="SATELLITES"/>
    <x v="0"/>
    <s v="2018"/>
    <n v="1"/>
    <s v="Janvier  "/>
    <n v="1"/>
    <s v="Jeudi   "/>
    <x v="2"/>
    <x v="2"/>
    <s v="Entremet/Mousse"/>
    <n v="2"/>
    <n v="1.1818"/>
    <n v="1.3"/>
    <n v="0.65"/>
    <s v="DESSERTS0,65"/>
    <n v="0.7"/>
    <x v="29"/>
  </r>
  <r>
    <s v="SATELLITES"/>
    <x v="0"/>
    <s v="2018"/>
    <n v="1"/>
    <s v="Janvier  "/>
    <n v="1"/>
    <s v="Jeudi   "/>
    <x v="2"/>
    <x v="2"/>
    <s v="Fruit"/>
    <n v="4"/>
    <n v="2"/>
    <n v="2.2000000000000002"/>
    <n v="0.55000000000000004"/>
    <s v="DESSERTS0,55"/>
    <n v="0.6"/>
    <x v="30"/>
  </r>
  <r>
    <s v="SATELLITES"/>
    <x v="0"/>
    <s v="2018"/>
    <n v="1"/>
    <s v="Janvier  "/>
    <n v="1"/>
    <s v="Jeudi   "/>
    <x v="2"/>
    <x v="2"/>
    <s v="Pâtisserie"/>
    <n v="15"/>
    <n v="14.317600000000001"/>
    <n v="15.75"/>
    <n v="1.05"/>
    <s v="DESSERTS1,05"/>
    <n v="1.1000000000000001"/>
    <x v="31"/>
  </r>
  <r>
    <s v="SATELLITES"/>
    <x v="0"/>
    <s v="2018"/>
    <n v="1"/>
    <s v="Janvier  "/>
    <n v="1"/>
    <s v="Jeudi   "/>
    <x v="2"/>
    <x v="2"/>
    <s v="Crème brûlée"/>
    <n v="5"/>
    <n v="4.7725"/>
    <n v="5.25"/>
    <n v="1.05"/>
    <s v="DESSERTS1,05"/>
    <n v="1.1000000000000001"/>
    <x v="32"/>
  </r>
  <r>
    <s v="SATELLITES"/>
    <x v="0"/>
    <s v="2018"/>
    <n v="1"/>
    <s v="Janvier  "/>
    <n v="1"/>
    <s v="Jeudi   "/>
    <x v="2"/>
    <x v="2"/>
    <s v="Dessert du chef"/>
    <n v="13"/>
    <n v="18.318300000000001"/>
    <n v="20.149999999999999"/>
    <n v="1.5499999999999998"/>
    <s v="DESSERTS1,55"/>
    <n v="1.55"/>
    <x v="33"/>
  </r>
  <r>
    <s v="SATELLITES"/>
    <x v="0"/>
    <s v="2018"/>
    <n v="1"/>
    <s v="Janvier  "/>
    <n v="1"/>
    <s v="Jeudi   "/>
    <x v="2"/>
    <x v="3"/>
    <s v="Fromage une sorte"/>
    <n v="9"/>
    <n v="5.3181000000000003"/>
    <n v="5.85"/>
    <n v="0.64999999999999991"/>
    <s v="FROMAGES ET F BLANC0,65"/>
    <n v="0.75"/>
    <x v="34"/>
  </r>
  <r>
    <s v="SATELLITES"/>
    <x v="0"/>
    <s v="2018"/>
    <n v="1"/>
    <s v="Janvier  "/>
    <n v="1"/>
    <s v="Jeudi   "/>
    <x v="2"/>
    <x v="4"/>
    <s v="Charcut./Oeufs durs"/>
    <n v="9"/>
    <n v="7.3638000000000003"/>
    <n v="8.1"/>
    <n v="0.89999999999999991"/>
    <s v="HORS D'OEUVRE0,9"/>
    <n v="0.9"/>
    <x v="34"/>
  </r>
  <r>
    <s v="SATELLITES"/>
    <x v="0"/>
    <s v="2018"/>
    <n v="1"/>
    <s v="Janvier  "/>
    <n v="1"/>
    <s v="Jeudi   "/>
    <x v="2"/>
    <x v="4"/>
    <s v="Charcuterie"/>
    <n v="6"/>
    <n v="4.9092000000000002"/>
    <n v="5.4"/>
    <n v="0.9"/>
    <s v="HORS D'OEUVRE0,9"/>
    <n v="0.9"/>
    <x v="35"/>
  </r>
  <r>
    <s v="SATELLITES"/>
    <x v="0"/>
    <s v="2018"/>
    <n v="1"/>
    <s v="Janvier  "/>
    <n v="1"/>
    <s v="Jeudi   "/>
    <x v="2"/>
    <x v="4"/>
    <s v="Crudités"/>
    <n v="3"/>
    <n v="1.3634999999999999"/>
    <n v="1.5"/>
    <n v="0.5"/>
    <s v="HORS D'OEUVRE0,5"/>
    <n v="0.5"/>
    <x v="36"/>
  </r>
  <r>
    <s v="SATELLITES"/>
    <x v="0"/>
    <s v="2018"/>
    <n v="1"/>
    <s v="Janvier  "/>
    <n v="1"/>
    <s v="Jeudi   "/>
    <x v="2"/>
    <x v="4"/>
    <s v="Entrée du chef"/>
    <n v="3"/>
    <n v="3.5453999999999999"/>
    <n v="3.9"/>
    <n v="1.3"/>
    <s v="HORS D'OEUVRE1,3"/>
    <n v="1.3"/>
    <x v="36"/>
  </r>
  <r>
    <s v="SATELLITES"/>
    <x v="0"/>
    <s v="2018"/>
    <n v="1"/>
    <s v="Janvier  "/>
    <n v="1"/>
    <s v="Jeudi   "/>
    <x v="2"/>
    <x v="4"/>
    <s v="Entrée sur assiette"/>
    <n v="2"/>
    <n v="1.6364000000000001"/>
    <n v="1.8"/>
    <n v="0.9"/>
    <s v="HORS D'OEUVRE0,9"/>
    <n v="0.9"/>
    <x v="29"/>
  </r>
  <r>
    <s v="SATELLITES"/>
    <x v="0"/>
    <s v="2018"/>
    <n v="1"/>
    <s v="Janvier  "/>
    <n v="1"/>
    <s v="Jeudi   "/>
    <x v="2"/>
    <x v="5"/>
    <s v="Petite assiette de légumes"/>
    <n v="5"/>
    <n v="3.6364999999999998"/>
    <n v="4"/>
    <n v="0.8"/>
    <s v="LEGUMES0,8"/>
    <n v="0.9"/>
    <x v="32"/>
  </r>
  <r>
    <s v="SATELLITES"/>
    <x v="0"/>
    <s v="2018"/>
    <n v="1"/>
    <s v="Janvier  "/>
    <n v="1"/>
    <s v="Jeudi   "/>
    <x v="2"/>
    <x v="6"/>
    <s v="Bavette"/>
    <n v="6"/>
    <n v="18.8184"/>
    <n v="20.7"/>
    <n v="3.4499999999999997"/>
    <s v="PLATS GARNIS3,45"/>
    <n v="3.5"/>
    <x v="35"/>
  </r>
  <r>
    <s v="SATELLITES"/>
    <x v="0"/>
    <s v="2018"/>
    <n v="1"/>
    <s v="Janvier  "/>
    <n v="1"/>
    <s v="Jeudi   "/>
    <x v="2"/>
    <x v="6"/>
    <s v="Dos de cabillaud -T"/>
    <n v="6"/>
    <n v="18.818300000000001"/>
    <n v="20.7"/>
    <n v="3.4499999999999997"/>
    <s v="PLATS GARNIS3,45"/>
    <n v="3.5"/>
    <x v="35"/>
  </r>
  <r>
    <s v="SATELLITES"/>
    <x v="0"/>
    <s v="2018"/>
    <n v="1"/>
    <s v="Janvier  "/>
    <n v="1"/>
    <s v="Jeudi   "/>
    <x v="2"/>
    <x v="6"/>
    <s v="Emincé de boeuf au saté"/>
    <n v="22"/>
    <n v="69.000699999999995"/>
    <n v="75.900000000000006"/>
    <n v="3.45"/>
    <s v="PLATS GARNIS3,45"/>
    <n v="3.5"/>
    <x v="37"/>
  </r>
  <r>
    <s v="SATELLITES"/>
    <x v="0"/>
    <s v="2018"/>
    <n v="1"/>
    <s v="Janvier  "/>
    <n v="1"/>
    <s v="Jeudi   "/>
    <x v="2"/>
    <x v="6"/>
    <s v="Pané au fromage"/>
    <n v="2"/>
    <n v="5"/>
    <n v="5.5"/>
    <n v="2.75"/>
    <s v="PLATS GARNIS2,75"/>
    <n v="2.8"/>
    <x v="29"/>
  </r>
  <r>
    <s v="SATELLITES"/>
    <x v="0"/>
    <s v="2018"/>
    <n v="1"/>
    <s v="Janvier  "/>
    <n v="1"/>
    <s v="Jeudi   "/>
    <x v="2"/>
    <x v="6"/>
    <s v="Pavé de boeuf"/>
    <n v="7"/>
    <n v="21.954799999999999"/>
    <n v="24.15"/>
    <n v="3.4499999999999997"/>
    <s v="PLATS GARNIS3,45"/>
    <n v="3.5"/>
    <x v="38"/>
  </r>
  <r>
    <s v="SATELLITES"/>
    <x v="0"/>
    <s v="2018"/>
    <n v="1"/>
    <s v="Janvier  "/>
    <n v="1"/>
    <s v="Jeudi   "/>
    <x v="2"/>
    <x v="6"/>
    <s v="Plat garni 2.75€"/>
    <n v="8"/>
    <n v="20"/>
    <n v="22"/>
    <n v="2.75"/>
    <s v="PLATS GARNIS2,75"/>
    <n v="2.8"/>
    <x v="39"/>
  </r>
  <r>
    <s v="SATELLITES"/>
    <x v="0"/>
    <s v="2018"/>
    <n v="1"/>
    <s v="Janvier  "/>
    <n v="1"/>
    <s v="Jeudi   "/>
    <x v="2"/>
    <x v="6"/>
    <s v="Saumonette"/>
    <n v="10"/>
    <n v="31.364000000000001"/>
    <n v="34.5"/>
    <n v="3.45"/>
    <s v="PLATS GARNIS3,45"/>
    <n v="3.5"/>
    <x v="40"/>
  </r>
  <r>
    <s v="SATELLITES"/>
    <x v="0"/>
    <s v="2018"/>
    <n v="1"/>
    <s v="Janvier  "/>
    <n v="1"/>
    <s v="Jeudi   "/>
    <x v="2"/>
    <x v="8"/>
    <s v="Badoit pet 50cl"/>
    <n v="1"/>
    <n v="0.77270000000000005"/>
    <n v="0.85"/>
    <n v="0.85"/>
    <s v="SODA + EAUX0,85"/>
    <n v="0.9"/>
    <x v="28"/>
  </r>
  <r>
    <s v="SATELLITES"/>
    <x v="0"/>
    <s v="2018"/>
    <n v="1"/>
    <s v="Janvier  "/>
    <n v="1"/>
    <s v="Jeudi   "/>
    <x v="2"/>
    <x v="8"/>
    <s v="Coca-cola 33cl"/>
    <n v="7"/>
    <n v="5.4089"/>
    <n v="5.95"/>
    <n v="0.85"/>
    <s v="SODA + EAUX0,85"/>
    <n v="0.9"/>
    <x v="38"/>
  </r>
  <r>
    <s v="SATELLITES"/>
    <x v="0"/>
    <s v="2018"/>
    <n v="1"/>
    <s v="Janvier  "/>
    <n v="1"/>
    <s v="Jeudi   "/>
    <x v="2"/>
    <x v="8"/>
    <s v="Coca-cola zéro 33cl"/>
    <n v="5"/>
    <n v="3.8635999999999999"/>
    <n v="4.25"/>
    <n v="0.85"/>
    <s v="SODA + EAUX0,85"/>
    <n v="0.9"/>
    <x v="32"/>
  </r>
  <r>
    <s v="SATELLITES"/>
    <x v="0"/>
    <s v="2018"/>
    <n v="1"/>
    <s v="Janvier  "/>
    <n v="1"/>
    <s v="Jeudi   "/>
    <x v="2"/>
    <x v="8"/>
    <s v="eau de source 50cl"/>
    <n v="1"/>
    <n v="0.36359999999999998"/>
    <n v="0.4"/>
    <n v="0.4"/>
    <s v="SODA + EAUX0,4"/>
    <n v="0.4"/>
    <x v="28"/>
  </r>
  <r>
    <s v="SATELLITES"/>
    <x v="0"/>
    <s v="2018"/>
    <n v="1"/>
    <s v="Janvier  "/>
    <n v="1"/>
    <s v="Jeudi   "/>
    <x v="2"/>
    <x v="8"/>
    <s v="Evian 50cl"/>
    <n v="1"/>
    <n v="0.68179999999999996"/>
    <n v="0.75"/>
    <n v="0.75"/>
    <s v="SODA + EAUX0,75"/>
    <n v="0.75"/>
    <x v="28"/>
  </r>
  <r>
    <s v="SATELLITES"/>
    <x v="0"/>
    <s v="2018"/>
    <n v="1"/>
    <s v="Janvier  "/>
    <n v="1"/>
    <s v="Jeudi   "/>
    <x v="2"/>
    <x v="8"/>
    <s v="Fanta citron 33cl"/>
    <n v="3"/>
    <n v="2.3180999999999998"/>
    <n v="2.5499999999999998"/>
    <n v="0.85"/>
    <s v="SODA + EAUX0,85"/>
    <n v="0.9"/>
    <x v="36"/>
  </r>
  <r>
    <s v="SATELLITES"/>
    <x v="0"/>
    <s v="2018"/>
    <n v="1"/>
    <s v="Janvier  "/>
    <n v="1"/>
    <s v="Jeudi   "/>
    <x v="2"/>
    <x v="8"/>
    <s v="Fanta orange 33cl"/>
    <n v="1"/>
    <n v="0.77270000000000005"/>
    <n v="0.85"/>
    <n v="0.85"/>
    <s v="SODA + EAUX0,85"/>
    <n v="0.9"/>
    <x v="28"/>
  </r>
  <r>
    <s v="SATELLITES"/>
    <x v="0"/>
    <s v="2018"/>
    <n v="1"/>
    <s v="Janvier  "/>
    <n v="1"/>
    <s v="Jeudi   "/>
    <x v="2"/>
    <x v="8"/>
    <s v="Minut maid orange"/>
    <n v="3"/>
    <n v="2.3182"/>
    <n v="2.5499999999999998"/>
    <n v="0.85"/>
    <s v="SODA + EAUX0,85"/>
    <n v="0.9"/>
    <x v="36"/>
  </r>
  <r>
    <s v="SATELLITES"/>
    <x v="0"/>
    <s v="2018"/>
    <n v="1"/>
    <s v="Janvier  "/>
    <n v="1"/>
    <s v="Jeudi   "/>
    <x v="2"/>
    <x v="8"/>
    <s v="oasis tropical 33cl"/>
    <n v="3"/>
    <n v="2.3180999999999998"/>
    <n v="2.5499999999999998"/>
    <n v="0.85"/>
    <s v="SODA + EAUX0,85"/>
    <n v="0.9"/>
    <x v="36"/>
  </r>
  <r>
    <s v="SATELLITES"/>
    <x v="0"/>
    <s v="2018"/>
    <n v="1"/>
    <s v="Janvier  "/>
    <n v="1"/>
    <s v="Jeudi   "/>
    <x v="2"/>
    <x v="9"/>
    <s v="Activia coco"/>
    <n v="2"/>
    <n v="1.1818"/>
    <n v="1.3"/>
    <n v="0.65"/>
    <s v="YAOURTS0,65"/>
    <n v="0.65"/>
    <x v="29"/>
  </r>
  <r>
    <s v="SATELLITES"/>
    <x v="0"/>
    <s v="2018"/>
    <n v="1"/>
    <s v="Janvier  "/>
    <n v="1"/>
    <s v="Jeudi   "/>
    <x v="2"/>
    <x v="9"/>
    <s v="Danone aux fruits"/>
    <n v="3"/>
    <n v="1.2273000000000001"/>
    <n v="1.35"/>
    <n v="0.45"/>
    <s v="YAOURTS0,45"/>
    <n v="0.45"/>
    <x v="36"/>
  </r>
  <r>
    <s v="SATELLITES"/>
    <x v="0"/>
    <s v="2018"/>
    <n v="1"/>
    <s v="Janvier  "/>
    <n v="1"/>
    <s v="Jeudi   "/>
    <x v="2"/>
    <x v="9"/>
    <s v="Danone nature"/>
    <n v="3"/>
    <n v="1.0908"/>
    <n v="1.2"/>
    <n v="0.39999999999999997"/>
    <s v="YAOURTS0,4"/>
    <n v="0.4"/>
    <x v="36"/>
  </r>
  <r>
    <s v="SATELLITES"/>
    <x v="0"/>
    <s v="2018"/>
    <n v="1"/>
    <s v="Janvier  "/>
    <n v="1"/>
    <s v="Jeudi   "/>
    <x v="2"/>
    <x v="9"/>
    <s v="Yaourt fruits Malo 125g"/>
    <n v="4"/>
    <n v="2.3635999999999999"/>
    <n v="2.6"/>
    <n v="0.65"/>
    <s v="YAOURTS0,65"/>
    <n v="0.65"/>
    <x v="30"/>
  </r>
  <r>
    <s v="SATELLITES"/>
    <x v="0"/>
    <s v="2018"/>
    <n v="1"/>
    <s v="Janvier  "/>
    <n v="1"/>
    <s v="Jeudi   "/>
    <x v="2"/>
    <x v="9"/>
    <s v="Yaourt vanille Malo"/>
    <n v="4"/>
    <n v="2"/>
    <n v="2.2000000000000002"/>
    <n v="0.55000000000000004"/>
    <s v="YAOURTS0,55"/>
    <n v="0.55000000000000004"/>
    <x v="30"/>
  </r>
  <r>
    <s v="SATELLITES"/>
    <x v="0"/>
    <s v="2018"/>
    <n v="1"/>
    <s v="Janvier  "/>
    <n v="1"/>
    <s v="Vendredi"/>
    <x v="3"/>
    <x v="0"/>
    <s v="Admission"/>
    <n v="63"/>
    <n v="54.091099999999997"/>
    <n v="59.5"/>
    <n v="0.94444444444444442"/>
    <s v="Admission0,944444444444444"/>
    <s v=""/>
    <x v="0"/>
  </r>
  <r>
    <s v="SATELLITES"/>
    <x v="0"/>
    <s v="2018"/>
    <n v="1"/>
    <s v="Janvier  "/>
    <n v="1"/>
    <s v="Vendredi"/>
    <x v="3"/>
    <x v="1"/>
    <s v="Couverts"/>
    <n v="63"/>
    <n v="0"/>
    <n v="0"/>
    <n v="0"/>
    <s v="Couverts0"/>
    <s v=""/>
    <x v="0"/>
  </r>
  <r>
    <s v="SATELLITES"/>
    <x v="0"/>
    <s v="2018"/>
    <n v="1"/>
    <s v="Janvier  "/>
    <n v="1"/>
    <s v="Vendredi"/>
    <x v="3"/>
    <x v="2"/>
    <s v="Coupe de fruits frais"/>
    <n v="5"/>
    <n v="4.7725999999999997"/>
    <n v="5.25"/>
    <n v="1.05"/>
    <s v="DESSERTS1,05"/>
    <n v="1.1000000000000001"/>
    <x v="41"/>
  </r>
  <r>
    <s v="SATELLITES"/>
    <x v="0"/>
    <s v="2018"/>
    <n v="1"/>
    <s v="Janvier  "/>
    <n v="1"/>
    <s v="Vendredi"/>
    <x v="3"/>
    <x v="2"/>
    <s v="Entremet/Mousse"/>
    <n v="10"/>
    <n v="5.9089999999999998"/>
    <n v="6.5"/>
    <n v="0.65"/>
    <s v="DESSERTS0,65"/>
    <n v="0.7"/>
    <x v="42"/>
  </r>
  <r>
    <s v="SATELLITES"/>
    <x v="0"/>
    <s v="2018"/>
    <n v="1"/>
    <s v="Janvier  "/>
    <n v="1"/>
    <s v="Vendredi"/>
    <x v="3"/>
    <x v="2"/>
    <s v="Fruit"/>
    <n v="3"/>
    <n v="1.5"/>
    <n v="1.65"/>
    <n v="0.54999999999999993"/>
    <s v="DESSERTS0,55"/>
    <n v="0.6"/>
    <x v="3"/>
  </r>
  <r>
    <s v="SATELLITES"/>
    <x v="0"/>
    <s v="2018"/>
    <n v="1"/>
    <s v="Janvier  "/>
    <n v="1"/>
    <s v="Vendredi"/>
    <x v="3"/>
    <x v="2"/>
    <s v="Pâtisserie"/>
    <n v="13"/>
    <n v="12.4087"/>
    <n v="13.65"/>
    <n v="1.05"/>
    <s v="DESSERTS1,05"/>
    <n v="1.1000000000000001"/>
    <x v="43"/>
  </r>
  <r>
    <s v="SATELLITES"/>
    <x v="0"/>
    <s v="2018"/>
    <n v="1"/>
    <s v="Janvier  "/>
    <n v="1"/>
    <s v="Vendredi"/>
    <x v="3"/>
    <x v="2"/>
    <s v="Crème brûlée"/>
    <n v="6"/>
    <n v="5.7270000000000003"/>
    <n v="6.3"/>
    <n v="1.05"/>
    <s v="DESSERTS1,05"/>
    <n v="1.1000000000000001"/>
    <x v="44"/>
  </r>
  <r>
    <s v="SATELLITES"/>
    <x v="0"/>
    <s v="2018"/>
    <n v="1"/>
    <s v="Janvier  "/>
    <n v="1"/>
    <s v="Vendredi"/>
    <x v="3"/>
    <x v="3"/>
    <s v="Fromage une sorte"/>
    <n v="6"/>
    <n v="3.5453999999999999"/>
    <n v="3.9"/>
    <n v="0.65"/>
    <s v="FROMAGES ET F BLANC0,65"/>
    <n v="0.75"/>
    <x v="44"/>
  </r>
  <r>
    <s v="SATELLITES"/>
    <x v="0"/>
    <s v="2018"/>
    <n v="1"/>
    <s v="Janvier  "/>
    <n v="1"/>
    <s v="Vendredi"/>
    <x v="3"/>
    <x v="4"/>
    <s v="Charcut./Oeufs durs"/>
    <n v="3"/>
    <n v="2.4546000000000001"/>
    <n v="2.7"/>
    <n v="0.9"/>
    <s v="HORS D'OEUVRE0,9"/>
    <n v="0.9"/>
    <x v="3"/>
  </r>
  <r>
    <s v="SATELLITES"/>
    <x v="0"/>
    <s v="2018"/>
    <n v="1"/>
    <s v="Janvier  "/>
    <n v="1"/>
    <s v="Vendredi"/>
    <x v="3"/>
    <x v="4"/>
    <s v="Charcuterie"/>
    <n v="3"/>
    <n v="2.4546000000000001"/>
    <n v="2.7"/>
    <n v="0.9"/>
    <s v="HORS D'OEUVRE0,9"/>
    <n v="0.9"/>
    <x v="3"/>
  </r>
  <r>
    <s v="SATELLITES"/>
    <x v="0"/>
    <s v="2018"/>
    <n v="1"/>
    <s v="Janvier  "/>
    <n v="1"/>
    <s v="Vendredi"/>
    <x v="3"/>
    <x v="4"/>
    <s v="Crudités"/>
    <n v="7"/>
    <n v="3.1815000000000002"/>
    <n v="3.5"/>
    <n v="0.5"/>
    <s v="HORS D'OEUVRE0,5"/>
    <n v="0.5"/>
    <x v="45"/>
  </r>
  <r>
    <s v="SATELLITES"/>
    <x v="0"/>
    <s v="2018"/>
    <n v="1"/>
    <s v="Janvier  "/>
    <n v="1"/>
    <s v="Vendredi"/>
    <x v="3"/>
    <x v="4"/>
    <s v="Entrée sur assiette"/>
    <n v="4"/>
    <n v="3.2728000000000002"/>
    <n v="3.6"/>
    <n v="0.9"/>
    <s v="HORS D'OEUVRE0,9"/>
    <n v="0.9"/>
    <x v="46"/>
  </r>
  <r>
    <s v="SATELLITES"/>
    <x v="0"/>
    <s v="2018"/>
    <n v="1"/>
    <s v="Janvier  "/>
    <n v="1"/>
    <s v="Vendredi"/>
    <x v="3"/>
    <x v="5"/>
    <s v="Petite assiette de légumes"/>
    <n v="8"/>
    <n v="5.8183999999999996"/>
    <n v="6.4"/>
    <n v="0.8"/>
    <s v="LEGUMES0,8"/>
    <n v="0.9"/>
    <x v="47"/>
  </r>
  <r>
    <s v="SATELLITES"/>
    <x v="0"/>
    <s v="2018"/>
    <n v="1"/>
    <s v="Janvier  "/>
    <n v="1"/>
    <s v="Vendredi"/>
    <x v="3"/>
    <x v="6"/>
    <s v="Calamars à l'armoricaine"/>
    <n v="18"/>
    <n v="56.454999999999998"/>
    <n v="62.1"/>
    <n v="3.45"/>
    <s v="PLATS GARNIS3,45"/>
    <n v="3.5"/>
    <x v="48"/>
  </r>
  <r>
    <s v="SATELLITES"/>
    <x v="0"/>
    <s v="2018"/>
    <n v="1"/>
    <s v="Janvier  "/>
    <n v="1"/>
    <s v="Vendredi"/>
    <x v="3"/>
    <x v="6"/>
    <s v="Merguez / Chipo"/>
    <n v="14"/>
    <n v="35"/>
    <n v="38.5"/>
    <n v="2.75"/>
    <s v="PLATS GARNIS2,75"/>
    <n v="2.8"/>
    <x v="49"/>
  </r>
  <r>
    <s v="SATELLITES"/>
    <x v="0"/>
    <s v="2018"/>
    <n v="1"/>
    <s v="Janvier  "/>
    <n v="1"/>
    <s v="Vendredi"/>
    <x v="3"/>
    <x v="6"/>
    <s v="Pavé de boeuf"/>
    <n v="2"/>
    <n v="6.2728000000000002"/>
    <n v="6.9"/>
    <n v="3.45"/>
    <s v="PLATS GARNIS3,45"/>
    <n v="3.5"/>
    <x v="50"/>
  </r>
  <r>
    <s v="SATELLITES"/>
    <x v="0"/>
    <s v="2018"/>
    <n v="1"/>
    <s v="Janvier  "/>
    <n v="1"/>
    <s v="Vendredi"/>
    <x v="3"/>
    <x v="6"/>
    <s v="Plat garni 2.75€"/>
    <n v="10"/>
    <n v="25"/>
    <n v="27.5"/>
    <n v="2.75"/>
    <s v="PLATS GARNIS2,75"/>
    <n v="2.8"/>
    <x v="42"/>
  </r>
  <r>
    <s v="SATELLITES"/>
    <x v="0"/>
    <s v="2018"/>
    <n v="1"/>
    <s v="Janvier  "/>
    <n v="1"/>
    <s v="Vendredi"/>
    <x v="3"/>
    <x v="6"/>
    <s v="Saumonette"/>
    <n v="5"/>
    <n v="15.682"/>
    <n v="17.25"/>
    <n v="3.45"/>
    <s v="PLATS GARNIS3,45"/>
    <n v="3.5"/>
    <x v="41"/>
  </r>
  <r>
    <s v="SATELLITES"/>
    <x v="0"/>
    <s v="2018"/>
    <n v="1"/>
    <s v="Janvier  "/>
    <n v="1"/>
    <s v="Vendredi"/>
    <x v="3"/>
    <x v="6"/>
    <s v="Steak haché"/>
    <n v="6"/>
    <n v="15"/>
    <n v="16.5"/>
    <n v="2.75"/>
    <s v="PLATS GARNIS2,75"/>
    <n v="2.8"/>
    <x v="44"/>
  </r>
  <r>
    <s v="SATELLITES"/>
    <x v="0"/>
    <s v="2018"/>
    <n v="1"/>
    <s v="Janvier  "/>
    <n v="1"/>
    <s v="Vendredi"/>
    <x v="3"/>
    <x v="8"/>
    <s v="Badoit pet 50cl"/>
    <n v="3"/>
    <n v="2.3180999999999998"/>
    <n v="2.5499999999999998"/>
    <n v="0.85"/>
    <s v="SODA + EAUX0,85"/>
    <n v="0.9"/>
    <x v="3"/>
  </r>
  <r>
    <s v="SATELLITES"/>
    <x v="0"/>
    <s v="2018"/>
    <n v="1"/>
    <s v="Janvier  "/>
    <n v="1"/>
    <s v="Vendredi"/>
    <x v="3"/>
    <x v="8"/>
    <s v="Coca-cola 33cl"/>
    <n v="1"/>
    <n v="0.77270000000000005"/>
    <n v="0.85"/>
    <n v="0.85"/>
    <s v="SODA + EAUX0,85"/>
    <n v="0.9"/>
    <x v="51"/>
  </r>
  <r>
    <s v="SATELLITES"/>
    <x v="0"/>
    <s v="2018"/>
    <n v="1"/>
    <s v="Janvier  "/>
    <n v="1"/>
    <s v="Vendredi"/>
    <x v="3"/>
    <x v="8"/>
    <s v="Coca-cola zéro 33cl"/>
    <n v="2"/>
    <n v="1.5454000000000001"/>
    <n v="1.7"/>
    <n v="0.85"/>
    <s v="SODA + EAUX0,85"/>
    <n v="0.9"/>
    <x v="50"/>
  </r>
  <r>
    <s v="SATELLITES"/>
    <x v="0"/>
    <s v="2018"/>
    <n v="1"/>
    <s v="Janvier  "/>
    <n v="1"/>
    <s v="Vendredi"/>
    <x v="3"/>
    <x v="8"/>
    <s v="Evian 50cl"/>
    <n v="2"/>
    <n v="1.3635999999999999"/>
    <n v="1.5"/>
    <n v="0.75"/>
    <s v="SODA + EAUX0,75"/>
    <n v="0.75"/>
    <x v="50"/>
  </r>
  <r>
    <s v="SATELLITES"/>
    <x v="0"/>
    <s v="2018"/>
    <n v="1"/>
    <s v="Janvier  "/>
    <n v="1"/>
    <s v="Vendredi"/>
    <x v="3"/>
    <x v="8"/>
    <s v="Fanta citron 33cl"/>
    <n v="2"/>
    <n v="1.5454000000000001"/>
    <n v="1.7"/>
    <n v="0.85"/>
    <s v="SODA + EAUX0,85"/>
    <n v="0.9"/>
    <x v="50"/>
  </r>
  <r>
    <s v="SATELLITES"/>
    <x v="0"/>
    <s v="2018"/>
    <n v="1"/>
    <s v="Janvier  "/>
    <n v="1"/>
    <s v="Vendredi"/>
    <x v="3"/>
    <x v="8"/>
    <s v="Minut maid orange"/>
    <n v="1"/>
    <n v="0.77270000000000005"/>
    <n v="0.85"/>
    <n v="0.85"/>
    <s v="SODA + EAUX0,85"/>
    <n v="0.9"/>
    <x v="51"/>
  </r>
  <r>
    <s v="SATELLITES"/>
    <x v="0"/>
    <s v="2018"/>
    <n v="1"/>
    <s v="Janvier  "/>
    <n v="1"/>
    <s v="Vendredi"/>
    <x v="3"/>
    <x v="8"/>
    <s v="Minut maid pomme"/>
    <n v="3"/>
    <n v="2.3180999999999998"/>
    <n v="2.5499999999999998"/>
    <n v="0.85"/>
    <s v="SODA + EAUX0,85"/>
    <n v="0.9"/>
    <x v="3"/>
  </r>
  <r>
    <s v="SATELLITES"/>
    <x v="0"/>
    <s v="2018"/>
    <n v="1"/>
    <s v="Janvier  "/>
    <n v="1"/>
    <s v="Vendredi"/>
    <x v="3"/>
    <x v="8"/>
    <s v="oasis tropical 33cl"/>
    <n v="1"/>
    <n v="0.77270000000000005"/>
    <n v="0.85"/>
    <n v="0.85"/>
    <s v="SODA + EAUX0,85"/>
    <n v="0.9"/>
    <x v="51"/>
  </r>
  <r>
    <s v="SATELLITES"/>
    <x v="0"/>
    <s v="2018"/>
    <n v="1"/>
    <s v="Janvier  "/>
    <n v="1"/>
    <s v="Vendredi"/>
    <x v="3"/>
    <x v="9"/>
    <s v="Activia coco"/>
    <n v="2"/>
    <n v="1.1818"/>
    <n v="1.3"/>
    <n v="0.65"/>
    <s v="YAOURTS0,65"/>
    <n v="0.65"/>
    <x v="50"/>
  </r>
  <r>
    <s v="SATELLITES"/>
    <x v="0"/>
    <s v="2018"/>
    <n v="1"/>
    <s v="Janvier  "/>
    <n v="1"/>
    <s v="Vendredi"/>
    <x v="3"/>
    <x v="9"/>
    <s v="Danette crème"/>
    <n v="1"/>
    <n v="0.59089999999999998"/>
    <n v="0.65"/>
    <n v="0.65"/>
    <s v="YAOURTS0,65"/>
    <n v="0.65"/>
    <x v="51"/>
  </r>
  <r>
    <s v="SATELLITES"/>
    <x v="0"/>
    <s v="2018"/>
    <n v="1"/>
    <s v="Janvier  "/>
    <n v="1"/>
    <s v="Vendredi"/>
    <x v="3"/>
    <x v="9"/>
    <s v="Danone aux fruits"/>
    <n v="3"/>
    <n v="1.2273000000000001"/>
    <n v="1.35"/>
    <n v="0.45"/>
    <s v="YAOURTS0,45"/>
    <n v="0.45"/>
    <x v="3"/>
  </r>
  <r>
    <s v="SATELLITES"/>
    <x v="0"/>
    <s v="2018"/>
    <n v="1"/>
    <s v="Janvier  "/>
    <n v="1"/>
    <s v="Vendredi"/>
    <x v="3"/>
    <x v="9"/>
    <s v="Danone nature"/>
    <n v="2"/>
    <n v="0.72719999999999996"/>
    <n v="0.8"/>
    <n v="0.4"/>
    <s v="YAOURTS0,4"/>
    <n v="0.4"/>
    <x v="50"/>
  </r>
  <r>
    <s v="SATELLITES"/>
    <x v="0"/>
    <s v="2018"/>
    <n v="1"/>
    <s v="Janvier  "/>
    <n v="1"/>
    <s v="Vendredi"/>
    <x v="3"/>
    <x v="9"/>
    <s v="Petit suisse"/>
    <n v="1"/>
    <n v="0.5"/>
    <n v="0.55000000000000004"/>
    <n v="0.55000000000000004"/>
    <s v="YAOURTS0,55"/>
    <n v="0.55000000000000004"/>
    <x v="51"/>
  </r>
  <r>
    <s v="SATELLITES"/>
    <x v="0"/>
    <s v="2018"/>
    <n v="1"/>
    <s v="Janvier  "/>
    <n v="1"/>
    <s v="Vendredi"/>
    <x v="3"/>
    <x v="9"/>
    <s v="Yaourt fruits Malo 125g"/>
    <n v="4"/>
    <n v="2.3635999999999999"/>
    <n v="2.6"/>
    <n v="0.65"/>
    <s v="YAOURTS0,65"/>
    <n v="0.65"/>
    <x v="46"/>
  </r>
  <r>
    <s v="SATELLITES"/>
    <x v="0"/>
    <s v="2018"/>
    <n v="1"/>
    <s v="Janvier  "/>
    <n v="1"/>
    <s v="Vendredi"/>
    <x v="3"/>
    <x v="9"/>
    <s v="Yaourt vanille Malo"/>
    <n v="4"/>
    <n v="2"/>
    <n v="2.2000000000000002"/>
    <n v="0.55000000000000004"/>
    <s v="YAOURTS0,55"/>
    <n v="0.55000000000000004"/>
    <x v="46"/>
  </r>
  <r>
    <s v="SATELLITES"/>
    <x v="0"/>
    <s v="2018"/>
    <n v="1"/>
    <s v="Janvier  "/>
    <n v="2"/>
    <s v="Lundi   "/>
    <x v="4"/>
    <x v="0"/>
    <s v="Admission"/>
    <n v="107"/>
    <n v="112.1459"/>
    <n v="123.36"/>
    <n v="1.1528971962616823"/>
    <s v="Admission1,15289719626168"/>
    <s v=""/>
    <x v="0"/>
  </r>
  <r>
    <s v="SATELLITES"/>
    <x v="0"/>
    <s v="2018"/>
    <n v="1"/>
    <s v="Janvier  "/>
    <n v="2"/>
    <s v="Lundi   "/>
    <x v="4"/>
    <x v="1"/>
    <s v="Couverts"/>
    <n v="107"/>
    <n v="0"/>
    <n v="0"/>
    <n v="0"/>
    <s v="Couverts0"/>
    <s v=""/>
    <x v="0"/>
  </r>
  <r>
    <s v="SATELLITES"/>
    <x v="0"/>
    <s v="2018"/>
    <n v="1"/>
    <s v="Janvier  "/>
    <n v="2"/>
    <s v="Lundi   "/>
    <x v="4"/>
    <x v="2"/>
    <s v="Compote - Pot"/>
    <n v="5"/>
    <n v="1.8180000000000001"/>
    <n v="2"/>
    <n v="0.4"/>
    <s v="DESSERTS0,4"/>
    <n v="0.4"/>
    <x v="52"/>
  </r>
  <r>
    <s v="SATELLITES"/>
    <x v="0"/>
    <s v="2018"/>
    <n v="1"/>
    <s v="Janvier  "/>
    <n v="2"/>
    <s v="Lundi   "/>
    <x v="4"/>
    <x v="2"/>
    <s v="Coupe de fruits frais"/>
    <n v="6"/>
    <n v="5.7270000000000003"/>
    <n v="6.3"/>
    <n v="1.05"/>
    <s v="DESSERTS1,05"/>
    <n v="1.1000000000000001"/>
    <x v="53"/>
  </r>
  <r>
    <s v="SATELLITES"/>
    <x v="0"/>
    <s v="2018"/>
    <n v="1"/>
    <s v="Janvier  "/>
    <n v="2"/>
    <s v="Lundi   "/>
    <x v="4"/>
    <x v="2"/>
    <s v="Dessert lacté"/>
    <n v="12"/>
    <n v="7.0907999999999998"/>
    <n v="7.8"/>
    <n v="0.65"/>
    <s v="DESSERTS0,65"/>
    <n v="0.7"/>
    <x v="54"/>
  </r>
  <r>
    <s v="SATELLITES"/>
    <x v="0"/>
    <s v="2018"/>
    <n v="1"/>
    <s v="Janvier  "/>
    <n v="2"/>
    <s v="Lundi   "/>
    <x v="4"/>
    <x v="2"/>
    <s v="Entremet/Mousse"/>
    <n v="2"/>
    <n v="1.1818"/>
    <n v="1.3"/>
    <n v="0.65"/>
    <s v="DESSERTS0,65"/>
    <n v="0.7"/>
    <x v="55"/>
  </r>
  <r>
    <s v="SATELLITES"/>
    <x v="0"/>
    <s v="2018"/>
    <n v="1"/>
    <s v="Janvier  "/>
    <n v="2"/>
    <s v="Lundi   "/>
    <x v="4"/>
    <x v="2"/>
    <s v="Fruit"/>
    <n v="8"/>
    <n v="4"/>
    <n v="4.4000000000000004"/>
    <n v="0.55000000000000004"/>
    <s v="DESSERTS0,55"/>
    <n v="0.6"/>
    <x v="56"/>
  </r>
  <r>
    <s v="SATELLITES"/>
    <x v="0"/>
    <s v="2018"/>
    <n v="1"/>
    <s v="Janvier  "/>
    <n v="2"/>
    <s v="Lundi   "/>
    <x v="4"/>
    <x v="2"/>
    <s v="Pâtisserie"/>
    <n v="19"/>
    <n v="18.1357"/>
    <n v="19.95"/>
    <n v="1.05"/>
    <s v="DESSERTS1,05"/>
    <n v="1.1000000000000001"/>
    <x v="57"/>
  </r>
  <r>
    <s v="SATELLITES"/>
    <x v="0"/>
    <s v="2018"/>
    <n v="1"/>
    <s v="Janvier  "/>
    <n v="2"/>
    <s v="Lundi   "/>
    <x v="4"/>
    <x v="2"/>
    <s v="Crème brûlée"/>
    <n v="11"/>
    <n v="10.499499999999999"/>
    <n v="11.55"/>
    <n v="1.05"/>
    <s v="DESSERTS1,05"/>
    <n v="1.1000000000000001"/>
    <x v="58"/>
  </r>
  <r>
    <s v="SATELLITES"/>
    <x v="0"/>
    <s v="2018"/>
    <n v="1"/>
    <s v="Janvier  "/>
    <n v="2"/>
    <s v="Lundi   "/>
    <x v="4"/>
    <x v="3"/>
    <s v="Fromage une sorte"/>
    <n v="9"/>
    <n v="5.3181000000000003"/>
    <n v="5.85"/>
    <n v="0.64999999999999991"/>
    <s v="FROMAGES ET F BLANC0,65"/>
    <n v="0.75"/>
    <x v="59"/>
  </r>
  <r>
    <s v="SATELLITES"/>
    <x v="0"/>
    <s v="2018"/>
    <n v="1"/>
    <s v="Janvier  "/>
    <n v="2"/>
    <s v="Lundi   "/>
    <x v="4"/>
    <x v="4"/>
    <s v="Charcut./Oeufs durs"/>
    <n v="18"/>
    <n v="14.727600000000001"/>
    <n v="16.2"/>
    <n v="0.89999999999999991"/>
    <s v="HORS D'OEUVRE0,9"/>
    <n v="0.9"/>
    <x v="60"/>
  </r>
  <r>
    <s v="SATELLITES"/>
    <x v="0"/>
    <s v="2018"/>
    <n v="1"/>
    <s v="Janvier  "/>
    <n v="2"/>
    <s v="Lundi   "/>
    <x v="4"/>
    <x v="4"/>
    <s v="Crudités"/>
    <n v="5"/>
    <n v="2.2725"/>
    <n v="2.5"/>
    <n v="0.5"/>
    <s v="HORS D'OEUVRE0,5"/>
    <n v="0.5"/>
    <x v="52"/>
  </r>
  <r>
    <s v="SATELLITES"/>
    <x v="0"/>
    <s v="2018"/>
    <n v="1"/>
    <s v="Janvier  "/>
    <n v="2"/>
    <s v="Lundi   "/>
    <x v="4"/>
    <x v="4"/>
    <s v="Entrée sur assiette"/>
    <n v="9"/>
    <n v="7.3638000000000003"/>
    <n v="8.1"/>
    <n v="0.89999999999999991"/>
    <s v="HORS D'OEUVRE0,9"/>
    <n v="0.9"/>
    <x v="59"/>
  </r>
  <r>
    <s v="SATELLITES"/>
    <x v="0"/>
    <s v="2018"/>
    <n v="1"/>
    <s v="Janvier  "/>
    <n v="2"/>
    <s v="Lundi   "/>
    <x v="4"/>
    <x v="5"/>
    <s v="Petite assiette de légumes"/>
    <n v="10"/>
    <n v="7.2729999999999997"/>
    <n v="8"/>
    <n v="0.8"/>
    <s v="LEGUMES0,8"/>
    <n v="0.9"/>
    <x v="61"/>
  </r>
  <r>
    <s v="SATELLITES"/>
    <x v="0"/>
    <s v="2018"/>
    <n v="1"/>
    <s v="Janvier  "/>
    <n v="2"/>
    <s v="Lundi   "/>
    <x v="4"/>
    <x v="6"/>
    <s v="Daube de boeuf"/>
    <n v="26"/>
    <n v="81.546400000000006"/>
    <n v="89.7"/>
    <n v="3.45"/>
    <s v="PLATS GARNIS3,45"/>
    <n v="3.5"/>
    <x v="62"/>
  </r>
  <r>
    <s v="SATELLITES"/>
    <x v="0"/>
    <s v="2018"/>
    <n v="1"/>
    <s v="Janvier  "/>
    <n v="2"/>
    <s v="Lundi   "/>
    <x v="4"/>
    <x v="6"/>
    <s v="Dos de cabillaud -T"/>
    <n v="31"/>
    <n v="97.228399999999993"/>
    <n v="106.95"/>
    <n v="3.45"/>
    <s v="PLATS GARNIS3,45"/>
    <n v="3.5"/>
    <x v="63"/>
  </r>
  <r>
    <s v="SATELLITES"/>
    <x v="0"/>
    <s v="2018"/>
    <n v="1"/>
    <s v="Janvier  "/>
    <n v="2"/>
    <s v="Lundi   "/>
    <x v="4"/>
    <x v="6"/>
    <s v="Pavé de boeuf"/>
    <n v="5"/>
    <n v="15.682"/>
    <n v="17.25"/>
    <n v="3.45"/>
    <s v="PLATS GARNIS3,45"/>
    <n v="3.5"/>
    <x v="52"/>
  </r>
  <r>
    <s v="SATELLITES"/>
    <x v="0"/>
    <s v="2018"/>
    <n v="1"/>
    <s v="Janvier  "/>
    <n v="2"/>
    <s v="Lundi   "/>
    <x v="4"/>
    <x v="6"/>
    <s v="Plat garni 2.75€"/>
    <n v="19"/>
    <n v="47.5"/>
    <n v="52.25"/>
    <n v="2.75"/>
    <s v="PLATS GARNIS2,75"/>
    <n v="2.8"/>
    <x v="57"/>
  </r>
  <r>
    <s v="SATELLITES"/>
    <x v="0"/>
    <s v="2018"/>
    <n v="1"/>
    <s v="Janvier  "/>
    <n v="2"/>
    <s v="Lundi   "/>
    <x v="4"/>
    <x v="6"/>
    <s v="Steak haché"/>
    <n v="16"/>
    <n v="40"/>
    <n v="44"/>
    <n v="2.75"/>
    <s v="PLATS GARNIS2,75"/>
    <n v="2.8"/>
    <x v="64"/>
  </r>
  <r>
    <s v="SATELLITES"/>
    <x v="0"/>
    <s v="2018"/>
    <n v="1"/>
    <s v="Janvier  "/>
    <n v="2"/>
    <s v="Lundi   "/>
    <x v="4"/>
    <x v="7"/>
    <s v="Café restaurant"/>
    <n v="10"/>
    <n v="3.6362999999999999"/>
    <n v="4"/>
    <n v="0.4"/>
    <s v="PRODUITS CAFETERIA0,4"/>
    <n v="0.4"/>
    <x v="61"/>
  </r>
  <r>
    <s v="SATELLITES"/>
    <x v="0"/>
    <s v="2018"/>
    <n v="1"/>
    <s v="Janvier  "/>
    <n v="2"/>
    <s v="Lundi   "/>
    <x v="4"/>
    <x v="8"/>
    <s v="Badoit pet 50cl"/>
    <n v="3"/>
    <n v="2.3180999999999998"/>
    <n v="2.5499999999999998"/>
    <n v="0.85"/>
    <s v="SODA + EAUX0,85"/>
    <n v="0.9"/>
    <x v="65"/>
  </r>
  <r>
    <s v="SATELLITES"/>
    <x v="0"/>
    <s v="2018"/>
    <n v="1"/>
    <s v="Janvier  "/>
    <n v="2"/>
    <s v="Lundi   "/>
    <x v="4"/>
    <x v="8"/>
    <s v="Coca-cola 33cl"/>
    <n v="5"/>
    <n v="3.8635000000000002"/>
    <n v="4.25"/>
    <n v="0.85"/>
    <s v="SODA + EAUX0,85"/>
    <n v="0.9"/>
    <x v="52"/>
  </r>
  <r>
    <s v="SATELLITES"/>
    <x v="0"/>
    <s v="2018"/>
    <n v="1"/>
    <s v="Janvier  "/>
    <n v="2"/>
    <s v="Lundi   "/>
    <x v="4"/>
    <x v="8"/>
    <s v="Coca-cola zéro 33cl"/>
    <n v="4"/>
    <n v="3.0908000000000002"/>
    <n v="3.4"/>
    <n v="0.85"/>
    <s v="SODA + EAUX0,85"/>
    <n v="0.9"/>
    <x v="66"/>
  </r>
  <r>
    <s v="SATELLITES"/>
    <x v="0"/>
    <s v="2018"/>
    <n v="1"/>
    <s v="Janvier  "/>
    <n v="2"/>
    <s v="Lundi   "/>
    <x v="4"/>
    <x v="8"/>
    <s v="eau de source 50cl"/>
    <n v="2"/>
    <n v="0.72719999999999996"/>
    <n v="0.8"/>
    <n v="0.4"/>
    <s v="SODA + EAUX0,4"/>
    <n v="0.4"/>
    <x v="55"/>
  </r>
  <r>
    <s v="SATELLITES"/>
    <x v="0"/>
    <s v="2018"/>
    <n v="1"/>
    <s v="Janvier  "/>
    <n v="2"/>
    <s v="Lundi   "/>
    <x v="4"/>
    <x v="8"/>
    <s v="Evian 50cl"/>
    <n v="3"/>
    <n v="2.0453999999999999"/>
    <n v="2.25"/>
    <n v="0.75"/>
    <s v="SODA + EAUX0,75"/>
    <n v="0.75"/>
    <x v="65"/>
  </r>
  <r>
    <s v="SATELLITES"/>
    <x v="0"/>
    <s v="2018"/>
    <n v="1"/>
    <s v="Janvier  "/>
    <n v="2"/>
    <s v="Lundi   "/>
    <x v="4"/>
    <x v="8"/>
    <s v="Fanta citron 33cl"/>
    <n v="1"/>
    <n v="0.77270000000000005"/>
    <n v="0.85"/>
    <n v="0.85"/>
    <s v="SODA + EAUX0,85"/>
    <n v="0.9"/>
    <x v="67"/>
  </r>
  <r>
    <s v="SATELLITES"/>
    <x v="0"/>
    <s v="2018"/>
    <n v="1"/>
    <s v="Janvier  "/>
    <n v="2"/>
    <s v="Lundi   "/>
    <x v="4"/>
    <x v="8"/>
    <s v="Fanta orange 33cl"/>
    <n v="1"/>
    <n v="0.77270000000000005"/>
    <n v="0.85"/>
    <n v="0.85"/>
    <s v="SODA + EAUX0,85"/>
    <n v="0.9"/>
    <x v="67"/>
  </r>
  <r>
    <s v="SATELLITES"/>
    <x v="0"/>
    <s v="2018"/>
    <n v="1"/>
    <s v="Janvier  "/>
    <n v="2"/>
    <s v="Lundi   "/>
    <x v="4"/>
    <x v="8"/>
    <s v="Minut maid orange"/>
    <n v="3"/>
    <n v="2.3180999999999998"/>
    <n v="2.5499999999999998"/>
    <n v="0.85"/>
    <s v="SODA + EAUX0,85"/>
    <n v="0.9"/>
    <x v="65"/>
  </r>
  <r>
    <s v="SATELLITES"/>
    <x v="0"/>
    <s v="2018"/>
    <n v="1"/>
    <s v="Janvier  "/>
    <n v="2"/>
    <s v="Lundi   "/>
    <x v="4"/>
    <x v="8"/>
    <s v="Minut maid pomme"/>
    <n v="2"/>
    <n v="1.5454000000000001"/>
    <n v="1.7"/>
    <n v="0.85"/>
    <s v="SODA + EAUX0,85"/>
    <n v="0.9"/>
    <x v="55"/>
  </r>
  <r>
    <s v="SATELLITES"/>
    <x v="0"/>
    <s v="2018"/>
    <n v="1"/>
    <s v="Janvier  "/>
    <n v="2"/>
    <s v="Lundi   "/>
    <x v="4"/>
    <x v="8"/>
    <s v="oasis tropical 33cl"/>
    <n v="1"/>
    <n v="0.77270000000000005"/>
    <n v="0.85"/>
    <n v="0.85"/>
    <s v="SODA + EAUX0,85"/>
    <n v="0.9"/>
    <x v="67"/>
  </r>
  <r>
    <s v="SATELLITES"/>
    <x v="0"/>
    <s v="2018"/>
    <n v="1"/>
    <s v="Janvier  "/>
    <n v="2"/>
    <s v="Lundi   "/>
    <x v="4"/>
    <x v="10"/>
    <s v="Côtes du Rhône 25 cl"/>
    <n v="1"/>
    <n v="1.8332999999999999"/>
    <n v="2.2000000000000002"/>
    <n v="2.2000000000000002"/>
    <s v="VINS + BOISSONS ALCOOLISEES2,2"/>
    <n v="2.2999999999999998"/>
    <x v="67"/>
  </r>
  <r>
    <s v="SATELLITES"/>
    <x v="0"/>
    <s v="2018"/>
    <n v="1"/>
    <s v="Janvier  "/>
    <n v="2"/>
    <s v="Lundi   "/>
    <x v="4"/>
    <x v="9"/>
    <s v="Danone aux fruits"/>
    <n v="9"/>
    <n v="3.6819000000000002"/>
    <n v="4.05"/>
    <n v="0.44999999999999996"/>
    <s v="YAOURTS0,45"/>
    <n v="0.45"/>
    <x v="59"/>
  </r>
  <r>
    <s v="SATELLITES"/>
    <x v="0"/>
    <s v="2018"/>
    <n v="1"/>
    <s v="Janvier  "/>
    <n v="2"/>
    <s v="Lundi   "/>
    <x v="4"/>
    <x v="9"/>
    <s v="Danone nature"/>
    <n v="2"/>
    <n v="0.72719999999999996"/>
    <n v="0.8"/>
    <n v="0.4"/>
    <s v="YAOURTS0,4"/>
    <n v="0.4"/>
    <x v="55"/>
  </r>
  <r>
    <s v="SATELLITES"/>
    <x v="0"/>
    <s v="2018"/>
    <n v="1"/>
    <s v="Janvier  "/>
    <n v="2"/>
    <s v="Lundi   "/>
    <x v="4"/>
    <x v="9"/>
    <s v="Yaourt fruits Malo 125g"/>
    <n v="9"/>
    <n v="5.3181000000000003"/>
    <n v="5.85"/>
    <n v="0.64999999999999991"/>
    <s v="YAOURTS0,65"/>
    <n v="0.65"/>
    <x v="59"/>
  </r>
  <r>
    <s v="SATELLITES"/>
    <x v="0"/>
    <s v="2018"/>
    <n v="1"/>
    <s v="Janvier  "/>
    <n v="2"/>
    <s v="Lundi   "/>
    <x v="4"/>
    <x v="9"/>
    <s v="Yaourt vanille Malo"/>
    <n v="10"/>
    <n v="5"/>
    <n v="5.5"/>
    <n v="0.55000000000000004"/>
    <s v="YAOURTS0,55"/>
    <n v="0.55000000000000004"/>
    <x v="61"/>
  </r>
  <r>
    <s v="SATELLITES"/>
    <x v="0"/>
    <s v="2018"/>
    <n v="1"/>
    <s v="Janvier  "/>
    <n v="2"/>
    <s v="Mardi   "/>
    <x v="5"/>
    <x v="0"/>
    <s v="Admission"/>
    <n v="131"/>
    <n v="131.36439999999999"/>
    <n v="144.5"/>
    <n v="1.1030534351145038"/>
    <s v="Admission1,1030534351145"/>
    <s v=""/>
    <x v="0"/>
  </r>
  <r>
    <s v="SATELLITES"/>
    <x v="0"/>
    <s v="2018"/>
    <n v="1"/>
    <s v="Janvier  "/>
    <n v="2"/>
    <s v="Mardi   "/>
    <x v="5"/>
    <x v="1"/>
    <s v="Couverts"/>
    <n v="131"/>
    <n v="0"/>
    <n v="0"/>
    <n v="0"/>
    <s v="Couverts0"/>
    <s v=""/>
    <x v="0"/>
  </r>
  <r>
    <s v="SATELLITES"/>
    <x v="0"/>
    <s v="2018"/>
    <n v="1"/>
    <s v="Janvier  "/>
    <n v="2"/>
    <s v="Mardi   "/>
    <x v="5"/>
    <x v="2"/>
    <s v="Compote - Pot"/>
    <n v="7"/>
    <n v="2.5451999999999999"/>
    <n v="2.8"/>
    <n v="0.39999999999999997"/>
    <s v="DESSERTS0,4"/>
    <n v="0.4"/>
    <x v="68"/>
  </r>
  <r>
    <s v="SATELLITES"/>
    <x v="0"/>
    <s v="2018"/>
    <n v="1"/>
    <s v="Janvier  "/>
    <n v="2"/>
    <s v="Mardi   "/>
    <x v="5"/>
    <x v="2"/>
    <s v="Coupe de fruits frais"/>
    <n v="10"/>
    <n v="9.5450999999999997"/>
    <n v="10.5"/>
    <n v="1.05"/>
    <s v="DESSERTS1,05"/>
    <n v="1.1000000000000001"/>
    <x v="69"/>
  </r>
  <r>
    <s v="SATELLITES"/>
    <x v="0"/>
    <s v="2018"/>
    <n v="1"/>
    <s v="Janvier  "/>
    <n v="2"/>
    <s v="Mardi   "/>
    <x v="5"/>
    <x v="2"/>
    <s v="Dessert lacté"/>
    <n v="1"/>
    <n v="0.59089999999999998"/>
    <n v="0.65"/>
    <n v="0.65"/>
    <s v="DESSERTS0,65"/>
    <n v="0.7"/>
    <x v="70"/>
  </r>
  <r>
    <s v="SATELLITES"/>
    <x v="0"/>
    <s v="2018"/>
    <n v="1"/>
    <s v="Janvier  "/>
    <n v="2"/>
    <s v="Mardi   "/>
    <x v="5"/>
    <x v="2"/>
    <s v="Entremet/Mousse"/>
    <n v="17"/>
    <n v="10.045299999999999"/>
    <n v="11.05"/>
    <n v="0.65"/>
    <s v="DESSERTS0,65"/>
    <n v="0.7"/>
    <x v="71"/>
  </r>
  <r>
    <s v="SATELLITES"/>
    <x v="0"/>
    <s v="2018"/>
    <n v="1"/>
    <s v="Janvier  "/>
    <n v="2"/>
    <s v="Mardi   "/>
    <x v="5"/>
    <x v="2"/>
    <s v="Fruit"/>
    <n v="8"/>
    <n v="4"/>
    <n v="4.4000000000000004"/>
    <n v="0.55000000000000004"/>
    <s v="DESSERTS0,55"/>
    <n v="0.6"/>
    <x v="72"/>
  </r>
  <r>
    <s v="SATELLITES"/>
    <x v="0"/>
    <s v="2018"/>
    <n v="1"/>
    <s v="Janvier  "/>
    <n v="2"/>
    <s v="Mardi   "/>
    <x v="5"/>
    <x v="2"/>
    <s v="Pâtisserie"/>
    <n v="22"/>
    <n v="20.999199999999998"/>
    <n v="23.1"/>
    <n v="1.05"/>
    <s v="DESSERTS1,05"/>
    <n v="1.1000000000000001"/>
    <x v="73"/>
  </r>
  <r>
    <s v="SATELLITES"/>
    <x v="0"/>
    <s v="2018"/>
    <n v="1"/>
    <s v="Janvier  "/>
    <n v="2"/>
    <s v="Mardi   "/>
    <x v="5"/>
    <x v="2"/>
    <s v="Crème brûlée"/>
    <n v="11"/>
    <n v="10.499499999999999"/>
    <n v="11.55"/>
    <n v="1.05"/>
    <s v="DESSERTS1,05"/>
    <n v="1.1000000000000001"/>
    <x v="74"/>
  </r>
  <r>
    <s v="SATELLITES"/>
    <x v="0"/>
    <s v="2018"/>
    <n v="1"/>
    <s v="Janvier  "/>
    <n v="2"/>
    <s v="Mardi   "/>
    <x v="5"/>
    <x v="3"/>
    <s v="Fromage une sorte"/>
    <n v="10"/>
    <n v="5.9089999999999998"/>
    <n v="6.5"/>
    <n v="0.65"/>
    <s v="FROMAGES ET F BLANC0,65"/>
    <n v="0.75"/>
    <x v="69"/>
  </r>
  <r>
    <s v="SATELLITES"/>
    <x v="0"/>
    <s v="2018"/>
    <n v="1"/>
    <s v="Janvier  "/>
    <n v="2"/>
    <s v="Mardi   "/>
    <x v="5"/>
    <x v="4"/>
    <s v="Charcut./Oeufs durs"/>
    <n v="15"/>
    <n v="12.273"/>
    <n v="13.5"/>
    <n v="0.9"/>
    <s v="HORS D'OEUVRE0,9"/>
    <n v="0.9"/>
    <x v="75"/>
  </r>
  <r>
    <s v="SATELLITES"/>
    <x v="0"/>
    <s v="2018"/>
    <n v="1"/>
    <s v="Janvier  "/>
    <n v="2"/>
    <s v="Mardi   "/>
    <x v="5"/>
    <x v="4"/>
    <s v="Charcuterie"/>
    <n v="9"/>
    <n v="7.3638000000000003"/>
    <n v="8.1"/>
    <n v="0.89999999999999991"/>
    <s v="HORS D'OEUVRE0,9"/>
    <n v="0.9"/>
    <x v="76"/>
  </r>
  <r>
    <s v="SATELLITES"/>
    <x v="0"/>
    <s v="2018"/>
    <n v="1"/>
    <s v="Janvier  "/>
    <n v="2"/>
    <s v="Mardi   "/>
    <x v="5"/>
    <x v="4"/>
    <s v="Crudités"/>
    <n v="15"/>
    <n v="6.8174999999999999"/>
    <n v="7.5"/>
    <n v="0.5"/>
    <s v="HORS D'OEUVRE0,5"/>
    <n v="0.5"/>
    <x v="75"/>
  </r>
  <r>
    <s v="SATELLITES"/>
    <x v="0"/>
    <s v="2018"/>
    <n v="1"/>
    <s v="Janvier  "/>
    <n v="2"/>
    <s v="Mardi   "/>
    <x v="5"/>
    <x v="4"/>
    <s v="Entrée du chef"/>
    <n v="3"/>
    <n v="3.5453999999999999"/>
    <n v="3.9"/>
    <n v="1.3"/>
    <s v="HORS D'OEUVRE1,3"/>
    <n v="1.3"/>
    <x v="77"/>
  </r>
  <r>
    <s v="SATELLITES"/>
    <x v="0"/>
    <s v="2018"/>
    <n v="1"/>
    <s v="Janvier  "/>
    <n v="2"/>
    <s v="Mardi   "/>
    <x v="5"/>
    <x v="4"/>
    <s v="Entrée sur assiette"/>
    <n v="1"/>
    <n v="0.81820000000000004"/>
    <n v="0.9"/>
    <n v="0.9"/>
    <s v="HORS D'OEUVRE0,9"/>
    <n v="0.9"/>
    <x v="70"/>
  </r>
  <r>
    <s v="SATELLITES"/>
    <x v="0"/>
    <s v="2018"/>
    <n v="1"/>
    <s v="Janvier  "/>
    <n v="2"/>
    <s v="Mardi   "/>
    <x v="5"/>
    <x v="5"/>
    <s v="Petite assiette de légumes"/>
    <n v="13"/>
    <n v="9.4548000000000005"/>
    <n v="10.4"/>
    <n v="0.8"/>
    <s v="LEGUMES0,8"/>
    <n v="0.9"/>
    <x v="78"/>
  </r>
  <r>
    <s v="SATELLITES"/>
    <x v="0"/>
    <s v="2018"/>
    <n v="1"/>
    <s v="Janvier  "/>
    <n v="2"/>
    <s v="Mardi   "/>
    <x v="5"/>
    <x v="6"/>
    <s v="Cuisse de poulet"/>
    <n v="40"/>
    <n v="100"/>
    <n v="110"/>
    <n v="2.75"/>
    <s v="PLATS GARNIS2,75"/>
    <n v="2.8"/>
    <x v="79"/>
  </r>
  <r>
    <s v="SATELLITES"/>
    <x v="0"/>
    <s v="2018"/>
    <n v="1"/>
    <s v="Janvier  "/>
    <n v="2"/>
    <s v="Mardi   "/>
    <x v="5"/>
    <x v="6"/>
    <s v="Dos de cabillaud -T"/>
    <n v="8"/>
    <n v="25.091200000000001"/>
    <n v="27.6"/>
    <n v="3.45"/>
    <s v="PLATS GARNIS3,45"/>
    <n v="3.5"/>
    <x v="72"/>
  </r>
  <r>
    <s v="SATELLITES"/>
    <x v="0"/>
    <s v="2018"/>
    <n v="1"/>
    <s v="Janvier  "/>
    <n v="2"/>
    <s v="Mardi   "/>
    <x v="5"/>
    <x v="6"/>
    <s v="Hampe"/>
    <n v="14"/>
    <n v="43.909599999999998"/>
    <n v="48.3"/>
    <n v="3.4499999999999997"/>
    <s v="PLATS GARNIS3,45"/>
    <n v="3.5"/>
    <x v="80"/>
  </r>
  <r>
    <s v="SATELLITES"/>
    <x v="0"/>
    <s v="2018"/>
    <n v="1"/>
    <s v="Janvier  "/>
    <n v="2"/>
    <s v="Mardi   "/>
    <x v="5"/>
    <x v="6"/>
    <s v="Lasagnes aux légumes"/>
    <n v="17"/>
    <n v="42.5"/>
    <n v="46.75"/>
    <n v="2.75"/>
    <s v="PLATS GARNIS2,75"/>
    <n v="2.8"/>
    <x v="71"/>
  </r>
  <r>
    <s v="SATELLITES"/>
    <x v="0"/>
    <s v="2018"/>
    <n v="1"/>
    <s v="Janvier  "/>
    <n v="2"/>
    <s v="Mardi   "/>
    <x v="5"/>
    <x v="6"/>
    <s v="Pavé de boeuf"/>
    <n v="1"/>
    <n v="3.1364000000000001"/>
    <n v="3.45"/>
    <n v="3.45"/>
    <s v="PLATS GARNIS3,45"/>
    <n v="3.5"/>
    <x v="70"/>
  </r>
  <r>
    <s v="SATELLITES"/>
    <x v="0"/>
    <s v="2018"/>
    <n v="1"/>
    <s v="Janvier  "/>
    <n v="2"/>
    <s v="Mardi   "/>
    <x v="5"/>
    <x v="6"/>
    <s v="Pizza 3.45€"/>
    <n v="0"/>
    <n v="0"/>
    <n v="0"/>
    <e v="#DIV/0!"/>
    <e v="#DIV/0!"/>
    <s v=""/>
    <x v="81"/>
  </r>
  <r>
    <s v="SATELLITES"/>
    <x v="0"/>
    <s v="2018"/>
    <n v="1"/>
    <s v="Janvier  "/>
    <n v="2"/>
    <s v="Mardi   "/>
    <x v="5"/>
    <x v="6"/>
    <s v="Plat garni 3.45€"/>
    <n v="14"/>
    <n v="43.909599999999998"/>
    <n v="48.3"/>
    <n v="3.4499999999999997"/>
    <s v="PLATS GARNIS3,45"/>
    <n v="3.5"/>
    <x v="80"/>
  </r>
  <r>
    <s v="SATELLITES"/>
    <x v="0"/>
    <s v="2018"/>
    <n v="1"/>
    <s v="Janvier  "/>
    <n v="2"/>
    <s v="Mardi   "/>
    <x v="5"/>
    <x v="6"/>
    <s v="Steak de Thon"/>
    <n v="9"/>
    <n v="28.227599999999999"/>
    <n v="31.05"/>
    <n v="3.45"/>
    <s v="PLATS GARNIS3,45"/>
    <n v="3.5"/>
    <x v="76"/>
  </r>
  <r>
    <s v="SATELLITES"/>
    <x v="0"/>
    <s v="2018"/>
    <n v="1"/>
    <s v="Janvier  "/>
    <n v="2"/>
    <s v="Mardi   "/>
    <x v="5"/>
    <x v="6"/>
    <s v="Steak haché"/>
    <n v="15"/>
    <n v="37.5"/>
    <n v="41.25"/>
    <n v="2.75"/>
    <s v="PLATS GARNIS2,75"/>
    <n v="2.8"/>
    <x v="75"/>
  </r>
  <r>
    <s v="SATELLITES"/>
    <x v="0"/>
    <s v="2018"/>
    <n v="1"/>
    <s v="Janvier  "/>
    <n v="2"/>
    <s v="Mardi   "/>
    <x v="5"/>
    <x v="7"/>
    <s v="Café restaurant"/>
    <n v="14"/>
    <n v="5.0907"/>
    <n v="5.6"/>
    <n v="0.39999999999999997"/>
    <s v="PRODUITS CAFETERIA0,4"/>
    <n v="0.4"/>
    <x v="80"/>
  </r>
  <r>
    <s v="SATELLITES"/>
    <x v="0"/>
    <s v="2018"/>
    <n v="1"/>
    <s v="Janvier  "/>
    <n v="2"/>
    <s v="Mardi   "/>
    <x v="5"/>
    <x v="8"/>
    <s v="Badoit pet 50cl"/>
    <n v="1"/>
    <n v="0.77270000000000005"/>
    <n v="0.85"/>
    <n v="0.85"/>
    <s v="SODA + EAUX0,85"/>
    <n v="0.9"/>
    <x v="70"/>
  </r>
  <r>
    <s v="SATELLITES"/>
    <x v="0"/>
    <s v="2018"/>
    <n v="1"/>
    <s v="Janvier  "/>
    <n v="2"/>
    <s v="Mardi   "/>
    <x v="5"/>
    <x v="8"/>
    <s v="Coca-cola 33cl"/>
    <n v="11"/>
    <n v="8.4998000000000005"/>
    <n v="9.35"/>
    <n v="0.85"/>
    <s v="SODA + EAUX0,85"/>
    <n v="0.9"/>
    <x v="74"/>
  </r>
  <r>
    <s v="SATELLITES"/>
    <x v="0"/>
    <s v="2018"/>
    <n v="1"/>
    <s v="Janvier  "/>
    <n v="2"/>
    <s v="Mardi   "/>
    <x v="5"/>
    <x v="8"/>
    <s v="Coca-cola zéro 33cl"/>
    <n v="5"/>
    <n v="3.8635000000000002"/>
    <n v="4.25"/>
    <n v="0.85"/>
    <s v="SODA + EAUX0,85"/>
    <n v="0.9"/>
    <x v="82"/>
  </r>
  <r>
    <s v="SATELLITES"/>
    <x v="0"/>
    <s v="2018"/>
    <n v="1"/>
    <s v="Janvier  "/>
    <n v="2"/>
    <s v="Mardi   "/>
    <x v="5"/>
    <x v="8"/>
    <s v="eau de source 50cl"/>
    <n v="3"/>
    <n v="1.0908"/>
    <n v="1.2"/>
    <n v="0.39999999999999997"/>
    <s v="SODA + EAUX0,4"/>
    <n v="0.4"/>
    <x v="77"/>
  </r>
  <r>
    <s v="SATELLITES"/>
    <x v="0"/>
    <s v="2018"/>
    <n v="1"/>
    <s v="Janvier  "/>
    <n v="2"/>
    <s v="Mardi   "/>
    <x v="5"/>
    <x v="8"/>
    <s v="Evian 50cl"/>
    <n v="3"/>
    <n v="2.0453999999999999"/>
    <n v="2.25"/>
    <n v="0.75"/>
    <s v="SODA + EAUX0,75"/>
    <n v="0.75"/>
    <x v="77"/>
  </r>
  <r>
    <s v="SATELLITES"/>
    <x v="0"/>
    <s v="2018"/>
    <n v="1"/>
    <s v="Janvier  "/>
    <n v="2"/>
    <s v="Mardi   "/>
    <x v="5"/>
    <x v="8"/>
    <s v="Fanta citron 33cl"/>
    <n v="1"/>
    <n v="0.77270000000000005"/>
    <n v="0.85"/>
    <n v="0.85"/>
    <s v="SODA + EAUX0,85"/>
    <n v="0.9"/>
    <x v="70"/>
  </r>
  <r>
    <s v="SATELLITES"/>
    <x v="0"/>
    <s v="2018"/>
    <n v="1"/>
    <s v="Janvier  "/>
    <n v="2"/>
    <s v="Mardi   "/>
    <x v="5"/>
    <x v="8"/>
    <s v="Fanta orange 33cl"/>
    <n v="5"/>
    <n v="3.8635000000000002"/>
    <n v="4.25"/>
    <n v="0.85"/>
    <s v="SODA + EAUX0,85"/>
    <n v="0.9"/>
    <x v="82"/>
  </r>
  <r>
    <s v="SATELLITES"/>
    <x v="0"/>
    <s v="2018"/>
    <n v="1"/>
    <s v="Janvier  "/>
    <n v="2"/>
    <s v="Mardi   "/>
    <x v="5"/>
    <x v="8"/>
    <s v="Minut maid pomme"/>
    <n v="2"/>
    <n v="1.5454000000000001"/>
    <n v="1.7"/>
    <n v="0.85"/>
    <s v="SODA + EAUX0,85"/>
    <n v="0.9"/>
    <x v="83"/>
  </r>
  <r>
    <s v="SATELLITES"/>
    <x v="0"/>
    <s v="2018"/>
    <n v="1"/>
    <s v="Janvier  "/>
    <n v="2"/>
    <s v="Mardi   "/>
    <x v="5"/>
    <x v="8"/>
    <s v="Minut maid tropical"/>
    <n v="4"/>
    <n v="3.0908000000000002"/>
    <n v="3.4"/>
    <n v="0.85"/>
    <s v="SODA + EAUX0,85"/>
    <n v="0.9"/>
    <x v="84"/>
  </r>
  <r>
    <s v="SATELLITES"/>
    <x v="0"/>
    <s v="2018"/>
    <n v="1"/>
    <s v="Janvier  "/>
    <n v="2"/>
    <s v="Mardi   "/>
    <x v="5"/>
    <x v="8"/>
    <s v="oasis tropical 33cl"/>
    <n v="1"/>
    <n v="0.77270000000000005"/>
    <n v="0.85"/>
    <n v="0.85"/>
    <s v="SODA + EAUX0,85"/>
    <n v="0.9"/>
    <x v="70"/>
  </r>
  <r>
    <s v="SATELLITES"/>
    <x v="0"/>
    <s v="2018"/>
    <n v="1"/>
    <s v="Janvier  "/>
    <n v="2"/>
    <s v="Mardi   "/>
    <x v="5"/>
    <x v="8"/>
    <s v="San pellegrino 50cl"/>
    <n v="2"/>
    <n v="1.5454000000000001"/>
    <n v="1.7"/>
    <n v="0.85"/>
    <s v="SODA + EAUX0,85"/>
    <n v="0.9"/>
    <x v="83"/>
  </r>
  <r>
    <s v="SATELLITES"/>
    <x v="0"/>
    <s v="2018"/>
    <n v="1"/>
    <s v="Janvier  "/>
    <n v="2"/>
    <s v="Mardi   "/>
    <x v="5"/>
    <x v="10"/>
    <s v="Cidre brut 27.5cl"/>
    <n v="1"/>
    <n v="0.95830000000000004"/>
    <n v="1.1499999999999999"/>
    <n v="1.1499999999999999"/>
    <s v="VINS + BOISSONS ALCOOLISEES1,15"/>
    <n v="1.2"/>
    <x v="70"/>
  </r>
  <r>
    <s v="SATELLITES"/>
    <x v="0"/>
    <s v="2018"/>
    <n v="1"/>
    <s v="Janvier  "/>
    <n v="2"/>
    <s v="Mardi   "/>
    <x v="5"/>
    <x v="9"/>
    <s v="Danone aux fruits"/>
    <n v="11"/>
    <n v="4.5000999999999998"/>
    <n v="4.95"/>
    <n v="0.45"/>
    <s v="YAOURTS0,45"/>
    <n v="0.45"/>
    <x v="74"/>
  </r>
  <r>
    <s v="SATELLITES"/>
    <x v="0"/>
    <s v="2018"/>
    <n v="1"/>
    <s v="Janvier  "/>
    <n v="2"/>
    <s v="Mardi   "/>
    <x v="5"/>
    <x v="9"/>
    <s v="Danone nature"/>
    <n v="7"/>
    <n v="2.5451999999999999"/>
    <n v="2.8"/>
    <n v="0.39999999999999997"/>
    <s v="YAOURTS0,4"/>
    <n v="0.4"/>
    <x v="68"/>
  </r>
  <r>
    <s v="SATELLITES"/>
    <x v="0"/>
    <s v="2018"/>
    <n v="1"/>
    <s v="Janvier  "/>
    <n v="2"/>
    <s v="Mardi   "/>
    <x v="5"/>
    <x v="9"/>
    <s v="Yaourt fruits Malo 125g"/>
    <n v="4"/>
    <n v="2.3635999999999999"/>
    <n v="2.6"/>
    <n v="0.65"/>
    <s v="YAOURTS0,65"/>
    <n v="0.65"/>
    <x v="84"/>
  </r>
  <r>
    <s v="SATELLITES"/>
    <x v="0"/>
    <s v="2018"/>
    <n v="1"/>
    <s v="Janvier  "/>
    <n v="2"/>
    <s v="Mardi   "/>
    <x v="5"/>
    <x v="9"/>
    <s v="Yaourt vanille Malo"/>
    <n v="10"/>
    <n v="5"/>
    <n v="5.5"/>
    <n v="0.55000000000000004"/>
    <s v="YAOURTS0,55"/>
    <n v="0.55000000000000004"/>
    <x v="69"/>
  </r>
  <r>
    <s v="SATELLITES"/>
    <x v="0"/>
    <s v="2018"/>
    <n v="1"/>
    <s v="Janvier  "/>
    <n v="2"/>
    <s v="Mercredi"/>
    <x v="6"/>
    <x v="0"/>
    <s v="Admission"/>
    <n v="118"/>
    <n v="118.7461"/>
    <n v="130.62"/>
    <n v="1.1069491525423729"/>
    <s v="Admission1,10694915254237"/>
    <s v=""/>
    <x v="0"/>
  </r>
  <r>
    <s v="SATELLITES"/>
    <x v="0"/>
    <s v="2018"/>
    <n v="1"/>
    <s v="Janvier  "/>
    <n v="2"/>
    <s v="Mercredi"/>
    <x v="6"/>
    <x v="1"/>
    <s v="Couverts"/>
    <n v="118"/>
    <n v="0"/>
    <n v="0"/>
    <n v="0"/>
    <s v="Couverts0"/>
    <s v=""/>
    <x v="0"/>
  </r>
  <r>
    <s v="SATELLITES"/>
    <x v="0"/>
    <s v="2018"/>
    <n v="1"/>
    <s v="Janvier  "/>
    <n v="2"/>
    <s v="Mercredi"/>
    <x v="6"/>
    <x v="2"/>
    <s v="Compote - Pot"/>
    <n v="6"/>
    <n v="2.1816"/>
    <n v="2.4"/>
    <n v="0.39999999999999997"/>
    <s v="DESSERTS0,4"/>
    <n v="0.4"/>
    <x v="85"/>
  </r>
  <r>
    <s v="SATELLITES"/>
    <x v="0"/>
    <s v="2018"/>
    <n v="1"/>
    <s v="Janvier  "/>
    <n v="2"/>
    <s v="Mercredi"/>
    <x v="6"/>
    <x v="2"/>
    <s v="Coupe de fruits frais"/>
    <n v="10"/>
    <n v="9.5450999999999997"/>
    <n v="10.5"/>
    <n v="1.05"/>
    <s v="DESSERTS1,05"/>
    <n v="1.1000000000000001"/>
    <x v="86"/>
  </r>
  <r>
    <s v="SATELLITES"/>
    <x v="0"/>
    <s v="2018"/>
    <n v="1"/>
    <s v="Janvier  "/>
    <n v="2"/>
    <s v="Mercredi"/>
    <x v="6"/>
    <x v="2"/>
    <s v="Entremet/Mousse"/>
    <n v="8"/>
    <n v="4.7271999999999998"/>
    <n v="5.2"/>
    <n v="0.65"/>
    <s v="DESSERTS0,65"/>
    <n v="0.7"/>
    <x v="87"/>
  </r>
  <r>
    <s v="SATELLITES"/>
    <x v="0"/>
    <s v="2018"/>
    <n v="1"/>
    <s v="Janvier  "/>
    <n v="2"/>
    <s v="Mercredi"/>
    <x v="6"/>
    <x v="2"/>
    <s v="Fruit"/>
    <n v="5"/>
    <n v="2.5"/>
    <n v="2.75"/>
    <n v="0.55000000000000004"/>
    <s v="DESSERTS0,55"/>
    <n v="0.6"/>
    <x v="88"/>
  </r>
  <r>
    <s v="SATELLITES"/>
    <x v="0"/>
    <s v="2018"/>
    <n v="1"/>
    <s v="Janvier  "/>
    <n v="2"/>
    <s v="Mercredi"/>
    <x v="6"/>
    <x v="2"/>
    <s v="Pâtisserie"/>
    <n v="37"/>
    <n v="35.316699999999997"/>
    <n v="38.85"/>
    <n v="1.05"/>
    <s v="DESSERTS1,05"/>
    <n v="1.1000000000000001"/>
    <x v="89"/>
  </r>
  <r>
    <s v="SATELLITES"/>
    <x v="0"/>
    <s v="2018"/>
    <n v="1"/>
    <s v="Janvier  "/>
    <n v="2"/>
    <s v="Mercredi"/>
    <x v="6"/>
    <x v="2"/>
    <s v="Crème brûlée"/>
    <n v="11"/>
    <n v="10.499499999999999"/>
    <n v="11.55"/>
    <n v="1.05"/>
    <s v="DESSERTS1,05"/>
    <n v="1.1000000000000001"/>
    <x v="90"/>
  </r>
  <r>
    <s v="SATELLITES"/>
    <x v="0"/>
    <s v="2018"/>
    <n v="1"/>
    <s v="Janvier  "/>
    <n v="2"/>
    <s v="Mercredi"/>
    <x v="6"/>
    <x v="3"/>
    <s v="Fromage une sorte"/>
    <n v="11"/>
    <n v="6.4999000000000002"/>
    <n v="7.15"/>
    <n v="0.65"/>
    <s v="FROMAGES ET F BLANC0,65"/>
    <n v="0.75"/>
    <x v="90"/>
  </r>
  <r>
    <s v="SATELLITES"/>
    <x v="0"/>
    <s v="2018"/>
    <n v="1"/>
    <s v="Janvier  "/>
    <n v="2"/>
    <s v="Mercredi"/>
    <x v="6"/>
    <x v="4"/>
    <s v="Charcut./Oeufs durs"/>
    <n v="12"/>
    <n v="9.8184000000000005"/>
    <n v="10.8"/>
    <n v="0.9"/>
    <s v="HORS D'OEUVRE0,9"/>
    <n v="0.9"/>
    <x v="91"/>
  </r>
  <r>
    <s v="SATELLITES"/>
    <x v="0"/>
    <s v="2018"/>
    <n v="1"/>
    <s v="Janvier  "/>
    <n v="2"/>
    <s v="Mercredi"/>
    <x v="6"/>
    <x v="4"/>
    <s v="Charcuterie"/>
    <n v="4"/>
    <n v="3.2728000000000002"/>
    <n v="3.6"/>
    <n v="0.9"/>
    <s v="HORS D'OEUVRE0,9"/>
    <n v="0.9"/>
    <x v="92"/>
  </r>
  <r>
    <s v="SATELLITES"/>
    <x v="0"/>
    <s v="2018"/>
    <n v="1"/>
    <s v="Janvier  "/>
    <n v="2"/>
    <s v="Mercredi"/>
    <x v="6"/>
    <x v="4"/>
    <s v="Crudités"/>
    <n v="11"/>
    <n v="4.9995000000000003"/>
    <n v="5.5"/>
    <n v="0.5"/>
    <s v="HORS D'OEUVRE0,5"/>
    <n v="0.5"/>
    <x v="90"/>
  </r>
  <r>
    <s v="SATELLITES"/>
    <x v="0"/>
    <s v="2018"/>
    <n v="1"/>
    <s v="Janvier  "/>
    <n v="2"/>
    <s v="Mercredi"/>
    <x v="6"/>
    <x v="4"/>
    <s v="Entrée sur assiette"/>
    <n v="9"/>
    <n v="7.3638000000000003"/>
    <n v="8.1"/>
    <n v="0.89999999999999991"/>
    <s v="HORS D'OEUVRE0,9"/>
    <n v="0.9"/>
    <x v="93"/>
  </r>
  <r>
    <s v="SATELLITES"/>
    <x v="0"/>
    <s v="2018"/>
    <n v="1"/>
    <s v="Janvier  "/>
    <n v="2"/>
    <s v="Mercredi"/>
    <x v="6"/>
    <x v="5"/>
    <s v="Petite assiette de légumes"/>
    <n v="21"/>
    <n v="15.273300000000001"/>
    <n v="16.8"/>
    <n v="0.8"/>
    <s v="LEGUMES0,8"/>
    <n v="0.9"/>
    <x v="94"/>
  </r>
  <r>
    <s v="SATELLITES"/>
    <x v="0"/>
    <s v="2018"/>
    <n v="1"/>
    <s v="Janvier  "/>
    <n v="2"/>
    <s v="Mercredi"/>
    <x v="6"/>
    <x v="6"/>
    <s v="Echine demi sel"/>
    <n v="4"/>
    <n v="10"/>
    <n v="11"/>
    <n v="2.75"/>
    <s v="PLATS GARNIS2,75"/>
    <n v="2.8"/>
    <x v="92"/>
  </r>
  <r>
    <s v="SATELLITES"/>
    <x v="0"/>
    <s v="2018"/>
    <n v="1"/>
    <s v="Janvier  "/>
    <n v="2"/>
    <s v="Mercredi"/>
    <x v="6"/>
    <x v="6"/>
    <s v="Filet de dorade"/>
    <n v="27"/>
    <n v="84.6828"/>
    <n v="93.15"/>
    <n v="3.45"/>
    <s v="PLATS GARNIS3,45"/>
    <n v="3.5"/>
    <x v="95"/>
  </r>
  <r>
    <s v="SATELLITES"/>
    <x v="0"/>
    <s v="2018"/>
    <n v="1"/>
    <s v="Janvier  "/>
    <n v="2"/>
    <s v="Mercredi"/>
    <x v="6"/>
    <x v="6"/>
    <s v="Filet de poisson pané"/>
    <n v="1"/>
    <n v="3.1364000000000001"/>
    <n v="3.45"/>
    <n v="3.45"/>
    <s v="PLATS GARNIS3,45"/>
    <n v="3.5"/>
    <x v="96"/>
  </r>
  <r>
    <s v="SATELLITES"/>
    <x v="0"/>
    <s v="2018"/>
    <n v="1"/>
    <s v="Janvier  "/>
    <n v="2"/>
    <s v="Mercredi"/>
    <x v="6"/>
    <x v="6"/>
    <s v="Hampe"/>
    <n v="14"/>
    <n v="43.909599999999998"/>
    <n v="48.3"/>
    <n v="3.4499999999999997"/>
    <s v="PLATS GARNIS3,45"/>
    <n v="3.5"/>
    <x v="97"/>
  </r>
  <r>
    <s v="SATELLITES"/>
    <x v="0"/>
    <s v="2018"/>
    <n v="1"/>
    <s v="Janvier  "/>
    <n v="2"/>
    <s v="Mercredi"/>
    <x v="6"/>
    <x v="6"/>
    <s v="Plat garni 2.75€"/>
    <n v="12"/>
    <n v="30"/>
    <n v="33"/>
    <n v="2.75"/>
    <s v="PLATS GARNIS2,75"/>
    <n v="2.8"/>
    <x v="91"/>
  </r>
  <r>
    <s v="SATELLITES"/>
    <x v="0"/>
    <s v="2018"/>
    <n v="1"/>
    <s v="Janvier  "/>
    <n v="2"/>
    <s v="Mercredi"/>
    <x v="6"/>
    <x v="6"/>
    <s v="Raviolis du jour"/>
    <n v="23"/>
    <n v="57.5"/>
    <n v="63.25"/>
    <n v="2.75"/>
    <s v="PLATS GARNIS2,75"/>
    <n v="2.8"/>
    <x v="98"/>
  </r>
  <r>
    <s v="SATELLITES"/>
    <x v="0"/>
    <s v="2018"/>
    <n v="1"/>
    <s v="Janvier  "/>
    <n v="2"/>
    <s v="Mercredi"/>
    <x v="6"/>
    <x v="6"/>
    <s v="Steak haché"/>
    <n v="16"/>
    <n v="40"/>
    <n v="44"/>
    <n v="2.75"/>
    <s v="PLATS GARNIS2,75"/>
    <n v="2.8"/>
    <x v="99"/>
  </r>
  <r>
    <s v="SATELLITES"/>
    <x v="0"/>
    <s v="2018"/>
    <n v="1"/>
    <s v="Janvier  "/>
    <n v="2"/>
    <s v="Mercredi"/>
    <x v="6"/>
    <x v="7"/>
    <s v="Café restaurant"/>
    <n v="7"/>
    <n v="2.5453000000000001"/>
    <n v="2.8"/>
    <n v="0.39999999999999997"/>
    <s v="PRODUITS CAFETERIA0,4"/>
    <n v="0.4"/>
    <x v="100"/>
  </r>
  <r>
    <s v="SATELLITES"/>
    <x v="0"/>
    <s v="2018"/>
    <n v="1"/>
    <s v="Janvier  "/>
    <n v="2"/>
    <s v="Mercredi"/>
    <x v="6"/>
    <x v="8"/>
    <s v="Badoit pet 50cl"/>
    <n v="3"/>
    <n v="2.3180999999999998"/>
    <n v="2.5499999999999998"/>
    <n v="0.85"/>
    <s v="SODA + EAUX0,85"/>
    <n v="0.9"/>
    <x v="101"/>
  </r>
  <r>
    <s v="SATELLITES"/>
    <x v="0"/>
    <s v="2018"/>
    <n v="1"/>
    <s v="Janvier  "/>
    <n v="2"/>
    <s v="Mercredi"/>
    <x v="6"/>
    <x v="8"/>
    <s v="Coca-cola 33cl"/>
    <n v="7"/>
    <n v="5.4089"/>
    <n v="5.95"/>
    <n v="0.85"/>
    <s v="SODA + EAUX0,85"/>
    <n v="0.9"/>
    <x v="100"/>
  </r>
  <r>
    <s v="SATELLITES"/>
    <x v="0"/>
    <s v="2018"/>
    <n v="1"/>
    <s v="Janvier  "/>
    <n v="2"/>
    <s v="Mercredi"/>
    <x v="6"/>
    <x v="8"/>
    <s v="Coca-cola zéro 33cl"/>
    <n v="5"/>
    <n v="3.8635000000000002"/>
    <n v="4.25"/>
    <n v="0.85"/>
    <s v="SODA + EAUX0,85"/>
    <n v="0.9"/>
    <x v="88"/>
  </r>
  <r>
    <s v="SATELLITES"/>
    <x v="0"/>
    <s v="2018"/>
    <n v="1"/>
    <s v="Janvier  "/>
    <n v="2"/>
    <s v="Mercredi"/>
    <x v="6"/>
    <x v="8"/>
    <s v="eau de source 50cl"/>
    <n v="1"/>
    <n v="0.36359999999999998"/>
    <n v="0.4"/>
    <n v="0.4"/>
    <s v="SODA + EAUX0,4"/>
    <n v="0.4"/>
    <x v="96"/>
  </r>
  <r>
    <s v="SATELLITES"/>
    <x v="0"/>
    <s v="2018"/>
    <n v="1"/>
    <s v="Janvier  "/>
    <n v="2"/>
    <s v="Mercredi"/>
    <x v="6"/>
    <x v="8"/>
    <s v="Evian 50cl"/>
    <n v="2"/>
    <n v="1.3635999999999999"/>
    <n v="1.5"/>
    <n v="0.75"/>
    <s v="SODA + EAUX0,75"/>
    <n v="0.75"/>
    <x v="102"/>
  </r>
  <r>
    <s v="SATELLITES"/>
    <x v="0"/>
    <s v="2018"/>
    <n v="1"/>
    <s v="Janvier  "/>
    <n v="2"/>
    <s v="Mercredi"/>
    <x v="6"/>
    <x v="8"/>
    <s v="Fanta citron 33cl"/>
    <n v="2"/>
    <n v="1.5454000000000001"/>
    <n v="1.7"/>
    <n v="0.85"/>
    <s v="SODA + EAUX0,85"/>
    <n v="0.9"/>
    <x v="102"/>
  </r>
  <r>
    <s v="SATELLITES"/>
    <x v="0"/>
    <s v="2018"/>
    <n v="1"/>
    <s v="Janvier  "/>
    <n v="2"/>
    <s v="Mercredi"/>
    <x v="6"/>
    <x v="8"/>
    <s v="Fanta orange 33cl"/>
    <n v="3"/>
    <n v="2.3180999999999998"/>
    <n v="2.5499999999999998"/>
    <n v="0.85"/>
    <s v="SODA + EAUX0,85"/>
    <n v="0.9"/>
    <x v="101"/>
  </r>
  <r>
    <s v="SATELLITES"/>
    <x v="0"/>
    <s v="2018"/>
    <n v="1"/>
    <s v="Janvier  "/>
    <n v="2"/>
    <s v="Mercredi"/>
    <x v="6"/>
    <x v="8"/>
    <s v="Minut maid orange"/>
    <n v="1"/>
    <n v="0.77270000000000005"/>
    <n v="0.85"/>
    <n v="0.85"/>
    <s v="SODA + EAUX0,85"/>
    <n v="0.9"/>
    <x v="96"/>
  </r>
  <r>
    <s v="SATELLITES"/>
    <x v="0"/>
    <s v="2018"/>
    <n v="1"/>
    <s v="Janvier  "/>
    <n v="2"/>
    <s v="Mercredi"/>
    <x v="6"/>
    <x v="8"/>
    <s v="Minut maid pomme"/>
    <n v="3"/>
    <n v="2.3180999999999998"/>
    <n v="2.5499999999999998"/>
    <n v="0.85"/>
    <s v="SODA + EAUX0,85"/>
    <n v="0.9"/>
    <x v="101"/>
  </r>
  <r>
    <s v="SATELLITES"/>
    <x v="0"/>
    <s v="2018"/>
    <n v="1"/>
    <s v="Janvier  "/>
    <n v="2"/>
    <s v="Mercredi"/>
    <x v="6"/>
    <x v="8"/>
    <s v="Minut maid tropical"/>
    <n v="5"/>
    <n v="3.8635000000000002"/>
    <n v="4.25"/>
    <n v="0.85"/>
    <s v="SODA + EAUX0,85"/>
    <n v="0.9"/>
    <x v="88"/>
  </r>
  <r>
    <s v="SATELLITES"/>
    <x v="0"/>
    <s v="2018"/>
    <n v="1"/>
    <s v="Janvier  "/>
    <n v="2"/>
    <s v="Mercredi"/>
    <x v="6"/>
    <x v="8"/>
    <s v="oasis tropical 33cl"/>
    <n v="3"/>
    <n v="2.3180999999999998"/>
    <n v="2.5499999999999998"/>
    <n v="0.85"/>
    <s v="SODA + EAUX0,85"/>
    <n v="0.9"/>
    <x v="101"/>
  </r>
  <r>
    <s v="SATELLITES"/>
    <x v="0"/>
    <s v="2018"/>
    <n v="1"/>
    <s v="Janvier  "/>
    <n v="2"/>
    <s v="Mercredi"/>
    <x v="6"/>
    <x v="8"/>
    <s v="San pellegrino 50cl"/>
    <n v="4"/>
    <n v="3.0909"/>
    <n v="3.4"/>
    <n v="0.85"/>
    <s v="SODA + EAUX0,85"/>
    <n v="0.9"/>
    <x v="92"/>
  </r>
  <r>
    <s v="SATELLITES"/>
    <x v="0"/>
    <s v="2018"/>
    <n v="1"/>
    <s v="Janvier  "/>
    <n v="2"/>
    <s v="Mercredi"/>
    <x v="6"/>
    <x v="9"/>
    <s v="Danone aux fruits"/>
    <n v="11"/>
    <n v="4.5000999999999998"/>
    <n v="4.95"/>
    <n v="0.45"/>
    <s v="YAOURTS0,45"/>
    <n v="0.45"/>
    <x v="90"/>
  </r>
  <r>
    <s v="SATELLITES"/>
    <x v="0"/>
    <s v="2018"/>
    <n v="1"/>
    <s v="Janvier  "/>
    <n v="2"/>
    <s v="Mercredi"/>
    <x v="6"/>
    <x v="9"/>
    <s v="Danone nature"/>
    <n v="7"/>
    <n v="2.5451999999999999"/>
    <n v="2.8"/>
    <n v="0.39999999999999997"/>
    <s v="YAOURTS0,4"/>
    <n v="0.4"/>
    <x v="100"/>
  </r>
  <r>
    <s v="SATELLITES"/>
    <x v="0"/>
    <s v="2018"/>
    <n v="1"/>
    <s v="Janvier  "/>
    <n v="2"/>
    <s v="Mercredi"/>
    <x v="6"/>
    <x v="9"/>
    <s v="Yaourt vanille Malo"/>
    <n v="12"/>
    <n v="6"/>
    <n v="6.6"/>
    <n v="0.54999999999999993"/>
    <s v="YAOURTS0,55"/>
    <n v="0.55000000000000004"/>
    <x v="9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eau croisé dynamique4" cacheId="6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compact="0" compactData="0" multipleFieldFilters="0">
  <location ref="B2:F73" firstHeaderRow="0" firstDataRow="1" firstDataCol="3"/>
  <pivotFields count="17">
    <pivotField compact="0" outline="0" showAll="0"/>
    <pivotField axis="axisRow" compact="0" outline="0" showAll="0">
      <items count="3">
        <item m="1" x="1"/>
        <item x="0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 defaultSubtotal="0">
      <items count="9">
        <item x="0"/>
        <item x="1"/>
        <item x="2"/>
        <item x="3"/>
        <item m="1" x="8"/>
        <item x="4"/>
        <item x="5"/>
        <item x="6"/>
        <item m="1" x="7"/>
      </items>
    </pivotField>
    <pivotField axis="axisRow" compact="0" outline="0" showAll="0" defaultSubtotal="0">
      <items count="11">
        <item x="0"/>
        <item x="1"/>
        <item x="2"/>
        <item x="3"/>
        <item x="4"/>
        <item x="5"/>
        <item x="6"/>
        <item x="7"/>
        <item x="8"/>
        <item x="9"/>
        <item x="10"/>
      </items>
    </pivotField>
    <pivotField compact="0" outline="0" showAll="0"/>
    <pivotField dataField="1" compact="0" outline="0" showAll="0"/>
    <pivotField compact="0" outline="0" showAll="0"/>
    <pivotField compact="0" outline="0" showAll="0"/>
    <pivotField compact="0" outline="0" showAll="0"/>
    <pivotField compact="0" outline="0" showAll="0" defaultSubtotal="0"/>
    <pivotField compact="0" outline="0" showAll="0" defaultSubtotal="0"/>
    <pivotField dataField="1" compact="0" numFmtId="10" outline="0" showAll="0">
      <items count="104">
        <item x="81"/>
        <item x="70"/>
        <item x="96"/>
        <item x="67"/>
        <item x="25"/>
        <item x="11"/>
        <item x="83"/>
        <item x="28"/>
        <item x="51"/>
        <item x="102"/>
        <item x="55"/>
        <item x="77"/>
        <item x="24"/>
        <item x="12"/>
        <item x="101"/>
        <item x="65"/>
        <item x="84"/>
        <item x="29"/>
        <item x="50"/>
        <item x="92"/>
        <item x="27"/>
        <item x="7"/>
        <item x="66"/>
        <item x="82"/>
        <item x="88"/>
        <item x="52"/>
        <item x="36"/>
        <item x="19"/>
        <item x="3"/>
        <item x="85"/>
        <item x="68"/>
        <item x="53"/>
        <item x="26"/>
        <item x="100"/>
        <item x="13"/>
        <item x="72"/>
        <item x="30"/>
        <item x="46"/>
        <item x="87"/>
        <item x="76"/>
        <item x="15"/>
        <item x="2"/>
        <item x="56"/>
        <item x="93"/>
        <item x="69"/>
        <item x="32"/>
        <item x="41"/>
        <item x="23"/>
        <item x="14"/>
        <item x="74"/>
        <item x="59"/>
        <item x="86"/>
        <item x="90"/>
        <item x="61"/>
        <item x="35"/>
        <item x="16"/>
        <item x="44"/>
        <item x="78"/>
        <item x="91"/>
        <item x="58"/>
        <item x="17"/>
        <item x="80"/>
        <item x="5"/>
        <item x="38"/>
        <item x="45"/>
        <item x="54"/>
        <item x="75"/>
        <item x="97"/>
        <item x="39"/>
        <item x="47"/>
        <item x="20"/>
        <item x="71"/>
        <item x="8"/>
        <item x="99"/>
        <item x="34"/>
        <item x="64"/>
        <item x="6"/>
        <item x="40"/>
        <item x="42"/>
        <item x="73"/>
        <item x="60"/>
        <item x="57"/>
        <item x="94"/>
        <item x="18"/>
        <item x="1"/>
        <item x="98"/>
        <item x="10"/>
        <item x="33"/>
        <item x="43"/>
        <item x="49"/>
        <item x="95"/>
        <item x="31"/>
        <item x="21"/>
        <item x="4"/>
        <item x="62"/>
        <item x="22"/>
        <item x="48"/>
        <item x="63"/>
        <item x="79"/>
        <item x="89"/>
        <item x="9"/>
        <item x="37"/>
        <item x="0"/>
        <item t="default"/>
      </items>
    </pivotField>
  </pivotFields>
  <rowFields count="3">
    <field x="1"/>
    <field x="7"/>
    <field x="8"/>
  </rowFields>
  <rowItems count="71">
    <i>
      <x v="1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8"/>
    </i>
    <i r="2">
      <x v="9"/>
    </i>
    <i r="1">
      <x v="2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8"/>
    </i>
    <i r="2">
      <x v="9"/>
    </i>
    <i r="1">
      <x v="3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8"/>
    </i>
    <i r="2">
      <x v="9"/>
    </i>
    <i r="1">
      <x v="5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1">
      <x v="6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1">
      <x v="7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t="default"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Somme de Quantité" fld="10" baseField="0" baseItem="0"/>
    <dataField name="Somme de %" fld="16" baseField="0" baseItem="0" numFmtId="10"/>
  </dataFields>
  <formats count="5">
    <format dxfId="8">
      <pivotArea outline="0" collapsedLevelsAreSubtotals="1" fieldPosition="0">
        <references count="3">
          <reference field="1" count="0" selected="0"/>
          <reference field="7" count="1" selected="0">
            <x v="0"/>
          </reference>
          <reference field="8" count="1" selected="0">
            <x v="1"/>
          </reference>
        </references>
      </pivotArea>
    </format>
    <format dxfId="9">
      <pivotArea outline="0" collapsedLevelsAreSubtotals="1" fieldPosition="0">
        <references count="3">
          <reference field="1" count="0" selected="0"/>
          <reference field="7" count="1" selected="0">
            <x v="0"/>
          </reference>
          <reference field="8" count="1" selected="0">
            <x v="0"/>
          </reference>
        </references>
      </pivotArea>
    </format>
    <format dxfId="10">
      <pivotArea outline="0" collapsedLevelsAreSubtotals="1" fieldPosition="0">
        <references count="3">
          <reference field="1" count="0" selected="0"/>
          <reference field="7" count="1" selected="0">
            <x v="0"/>
          </reference>
          <reference field="8" count="8" selected="0"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">
      <pivotArea outline="0" fieldPosition="0">
        <references count="1">
          <reference field="4294967294" count="1" selected="0">
            <x v="1"/>
          </reference>
        </references>
      </pivotArea>
    </format>
    <format dxfId="0">
      <pivotArea dataOnly="0" labelOnly="1" outline="0" fieldPosition="0">
        <references count="1">
          <reference field="4294967294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au2" displayName="Tableau2" ref="A1:Q249" totalsRowShown="0">
  <autoFilter ref="A1:Q249" xr:uid="{00000000-0009-0000-0100-000002000000}"/>
  <tableColumns count="17">
    <tableColumn id="1" xr3:uid="{00000000-0010-0000-0000-000001000000}" name="Libellé regroupement A2"/>
    <tableColumn id="2" xr3:uid="{00000000-0010-0000-0000-000002000000}" name="Libellé regroupement A3"/>
    <tableColumn id="3" xr3:uid="{00000000-0010-0000-0000-000003000000}" name="Année calendaire"/>
    <tableColumn id="4" xr3:uid="{00000000-0010-0000-0000-000004000000}" name="Mois"/>
    <tableColumn id="5" xr3:uid="{00000000-0010-0000-0000-000005000000}" name="Libellé mois"/>
    <tableColumn id="6" xr3:uid="{00000000-0010-0000-0000-000006000000}" name="Semaine"/>
    <tableColumn id="7" xr3:uid="{00000000-0010-0000-0000-000007000000}" name="Libellé jour"/>
    <tableColumn id="8" xr3:uid="{00000000-0010-0000-0000-000008000000}" name="Date jour" dataDxfId="21"/>
    <tableColumn id="9" xr3:uid="{00000000-0010-0000-0000-000009000000}" name="Libellé Niveau 2"/>
    <tableColumn id="10" xr3:uid="{00000000-0010-0000-0000-00000A000000}" name="Libellé Niveau 3"/>
    <tableColumn id="11" xr3:uid="{00000000-0010-0000-0000-00000B000000}" name="Quantité"/>
    <tableColumn id="12" xr3:uid="{00000000-0010-0000-0000-00000C000000}" name="Montant HT"/>
    <tableColumn id="13" xr3:uid="{00000000-0010-0000-0000-00000D000000}" name="Montant TTC"/>
    <tableColumn id="14" xr3:uid="{00000000-0010-0000-0000-00000E000000}" name="pu ttc"/>
    <tableColumn id="15" xr3:uid="{00000000-0010-0000-0000-00000F000000}" name="conca I + N"/>
    <tableColumn id="16" xr3:uid="{00000000-0010-0000-0000-000010000000}" name="PUTTC 19"/>
    <tableColumn id="17" xr3:uid="{8D29DE95-AB94-48CB-8152-49A51986E842}" name="%" dataDxfId="14">
      <calculatedColumnFormula>Tableau2[[#This Row],[Quantité]]/SUMIFS(K:K,H:H,Tableau2[[#This Row],[Date jour]],J:J,"Admission")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73"/>
  <sheetViews>
    <sheetView tabSelected="1" workbookViewId="0">
      <selection activeCell="J64" sqref="J64"/>
    </sheetView>
  </sheetViews>
  <sheetFormatPr baseColWidth="10" defaultRowHeight="15" x14ac:dyDescent="0.25"/>
  <cols>
    <col min="2" max="2" width="26.85546875" bestFit="1" customWidth="1"/>
    <col min="3" max="3" width="15.7109375" customWidth="1"/>
    <col min="4" max="4" width="28.5703125" bestFit="1" customWidth="1"/>
    <col min="5" max="5" width="18.85546875" bestFit="1" customWidth="1"/>
    <col min="6" max="6" width="12.42578125" style="1" bestFit="1" customWidth="1"/>
  </cols>
  <sheetData>
    <row r="2" spans="2:6" x14ac:dyDescent="0.25">
      <c r="B2" s="4" t="s">
        <v>1</v>
      </c>
      <c r="C2" s="4" t="s">
        <v>2</v>
      </c>
      <c r="D2" s="4" t="s">
        <v>3</v>
      </c>
      <c r="E2" t="s">
        <v>16</v>
      </c>
      <c r="F2" s="8" t="s">
        <v>137</v>
      </c>
    </row>
    <row r="3" spans="2:6" x14ac:dyDescent="0.25">
      <c r="B3" t="s">
        <v>4</v>
      </c>
      <c r="C3" s="2">
        <v>43102</v>
      </c>
      <c r="D3" t="s">
        <v>0</v>
      </c>
      <c r="E3" s="6">
        <v>84</v>
      </c>
      <c r="F3" s="9">
        <v>1</v>
      </c>
    </row>
    <row r="4" spans="2:6" x14ac:dyDescent="0.25">
      <c r="D4" t="s">
        <v>5</v>
      </c>
      <c r="E4" s="5">
        <v>84</v>
      </c>
      <c r="F4" s="10">
        <v>1</v>
      </c>
    </row>
    <row r="5" spans="2:6" x14ac:dyDescent="0.25">
      <c r="D5" t="s">
        <v>6</v>
      </c>
      <c r="E5" s="7">
        <v>46</v>
      </c>
      <c r="F5" s="11">
        <v>0.54761904761904756</v>
      </c>
    </row>
    <row r="6" spans="2:6" x14ac:dyDescent="0.25">
      <c r="D6" t="s">
        <v>7</v>
      </c>
      <c r="E6" s="7">
        <v>9</v>
      </c>
      <c r="F6" s="11">
        <v>0.10714285714285714</v>
      </c>
    </row>
    <row r="7" spans="2:6" x14ac:dyDescent="0.25">
      <c r="D7" t="s">
        <v>8</v>
      </c>
      <c r="E7" s="7">
        <v>27</v>
      </c>
      <c r="F7" s="11">
        <v>0.3214285714285714</v>
      </c>
    </row>
    <row r="8" spans="2:6" x14ac:dyDescent="0.25">
      <c r="D8" t="s">
        <v>9</v>
      </c>
      <c r="E8" s="7">
        <v>9</v>
      </c>
      <c r="F8" s="11">
        <v>0.10714285714285714</v>
      </c>
    </row>
    <row r="9" spans="2:6" x14ac:dyDescent="0.25">
      <c r="D9" t="s">
        <v>10</v>
      </c>
      <c r="E9" s="7">
        <v>74</v>
      </c>
      <c r="F9" s="11">
        <v>0.88095238095238093</v>
      </c>
    </row>
    <row r="10" spans="2:6" x14ac:dyDescent="0.25">
      <c r="D10" t="s">
        <v>11</v>
      </c>
      <c r="E10" s="7">
        <v>1</v>
      </c>
      <c r="F10" s="11">
        <v>1.1904761904761904E-2</v>
      </c>
    </row>
    <row r="11" spans="2:6" x14ac:dyDescent="0.25">
      <c r="D11" t="s">
        <v>12</v>
      </c>
      <c r="E11" s="7">
        <v>15</v>
      </c>
      <c r="F11" s="11">
        <v>0.1785714285714286</v>
      </c>
    </row>
    <row r="12" spans="2:6" x14ac:dyDescent="0.25">
      <c r="D12" t="s">
        <v>13</v>
      </c>
      <c r="E12" s="7">
        <v>29</v>
      </c>
      <c r="F12" s="11">
        <v>0.34523809523809523</v>
      </c>
    </row>
    <row r="13" spans="2:6" x14ac:dyDescent="0.25">
      <c r="C13" s="2">
        <v>43103</v>
      </c>
      <c r="D13" t="s">
        <v>0</v>
      </c>
      <c r="E13" s="3">
        <v>85</v>
      </c>
      <c r="F13" s="8">
        <v>1</v>
      </c>
    </row>
    <row r="14" spans="2:6" x14ac:dyDescent="0.25">
      <c r="D14" t="s">
        <v>5</v>
      </c>
      <c r="E14" s="3">
        <v>85</v>
      </c>
      <c r="F14" s="8">
        <v>1</v>
      </c>
    </row>
    <row r="15" spans="2:6" x14ac:dyDescent="0.25">
      <c r="D15" t="s">
        <v>6</v>
      </c>
      <c r="E15" s="3">
        <v>51</v>
      </c>
      <c r="F15" s="8">
        <v>0.60000000000000009</v>
      </c>
    </row>
    <row r="16" spans="2:6" x14ac:dyDescent="0.25">
      <c r="D16" t="s">
        <v>7</v>
      </c>
      <c r="E16" s="3">
        <v>11</v>
      </c>
      <c r="F16" s="8">
        <v>0.12941176470588237</v>
      </c>
    </row>
    <row r="17" spans="3:6" x14ac:dyDescent="0.25">
      <c r="D17" t="s">
        <v>8</v>
      </c>
      <c r="E17" s="3">
        <v>24</v>
      </c>
      <c r="F17" s="8">
        <v>0.28235294117647058</v>
      </c>
    </row>
    <row r="18" spans="3:6" x14ac:dyDescent="0.25">
      <c r="D18" t="s">
        <v>9</v>
      </c>
      <c r="E18" s="3">
        <v>6</v>
      </c>
      <c r="F18" s="8">
        <v>7.0588235294117646E-2</v>
      </c>
    </row>
    <row r="19" spans="3:6" x14ac:dyDescent="0.25">
      <c r="D19" t="s">
        <v>10</v>
      </c>
      <c r="E19" s="3">
        <v>77</v>
      </c>
      <c r="F19" s="8">
        <v>0.90588235294117647</v>
      </c>
    </row>
    <row r="20" spans="3:6" x14ac:dyDescent="0.25">
      <c r="D20" t="s">
        <v>12</v>
      </c>
      <c r="E20" s="3">
        <v>27</v>
      </c>
      <c r="F20" s="8">
        <v>0.31764705882352939</v>
      </c>
    </row>
    <row r="21" spans="3:6" x14ac:dyDescent="0.25">
      <c r="D21" t="s">
        <v>13</v>
      </c>
      <c r="E21" s="3">
        <v>28</v>
      </c>
      <c r="F21" s="8">
        <v>0.32941176470588235</v>
      </c>
    </row>
    <row r="22" spans="3:6" x14ac:dyDescent="0.25">
      <c r="C22" s="2">
        <v>43104</v>
      </c>
      <c r="D22" t="s">
        <v>0</v>
      </c>
      <c r="E22" s="3">
        <v>64</v>
      </c>
      <c r="F22" s="8">
        <v>1</v>
      </c>
    </row>
    <row r="23" spans="3:6" x14ac:dyDescent="0.25">
      <c r="D23" t="s">
        <v>5</v>
      </c>
      <c r="E23" s="3">
        <v>64</v>
      </c>
      <c r="F23" s="8">
        <v>1</v>
      </c>
    </row>
    <row r="24" spans="3:6" x14ac:dyDescent="0.25">
      <c r="D24" t="s">
        <v>6</v>
      </c>
      <c r="E24" s="3">
        <v>40</v>
      </c>
      <c r="F24" s="8">
        <v>0.625</v>
      </c>
    </row>
    <row r="25" spans="3:6" x14ac:dyDescent="0.25">
      <c r="D25" t="s">
        <v>7</v>
      </c>
      <c r="E25" s="3">
        <v>9</v>
      </c>
      <c r="F25" s="8">
        <v>0.140625</v>
      </c>
    </row>
    <row r="26" spans="3:6" x14ac:dyDescent="0.25">
      <c r="D26" t="s">
        <v>8</v>
      </c>
      <c r="E26" s="3">
        <v>23</v>
      </c>
      <c r="F26" s="8">
        <v>0.359375</v>
      </c>
    </row>
    <row r="27" spans="3:6" x14ac:dyDescent="0.25">
      <c r="D27" t="s">
        <v>9</v>
      </c>
      <c r="E27" s="3">
        <v>5</v>
      </c>
      <c r="F27" s="8">
        <v>7.8125E-2</v>
      </c>
    </row>
    <row r="28" spans="3:6" x14ac:dyDescent="0.25">
      <c r="D28" t="s">
        <v>10</v>
      </c>
      <c r="E28" s="3">
        <v>61</v>
      </c>
      <c r="F28" s="8">
        <v>0.953125</v>
      </c>
    </row>
    <row r="29" spans="3:6" x14ac:dyDescent="0.25">
      <c r="D29" t="s">
        <v>12</v>
      </c>
      <c r="E29" s="3">
        <v>25</v>
      </c>
      <c r="F29" s="8">
        <v>0.390625</v>
      </c>
    </row>
    <row r="30" spans="3:6" x14ac:dyDescent="0.25">
      <c r="D30" t="s">
        <v>13</v>
      </c>
      <c r="E30" s="3">
        <v>16</v>
      </c>
      <c r="F30" s="8">
        <v>0.25</v>
      </c>
    </row>
    <row r="31" spans="3:6" x14ac:dyDescent="0.25">
      <c r="C31" s="2">
        <v>43105</v>
      </c>
      <c r="D31" t="s">
        <v>0</v>
      </c>
      <c r="E31" s="3">
        <v>63</v>
      </c>
      <c r="F31" s="8">
        <v>1</v>
      </c>
    </row>
    <row r="32" spans="3:6" x14ac:dyDescent="0.25">
      <c r="D32" t="s">
        <v>5</v>
      </c>
      <c r="E32" s="3">
        <v>63</v>
      </c>
      <c r="F32" s="8">
        <v>1</v>
      </c>
    </row>
    <row r="33" spans="3:6" x14ac:dyDescent="0.25">
      <c r="D33" t="s">
        <v>6</v>
      </c>
      <c r="E33" s="3">
        <v>37</v>
      </c>
      <c r="F33" s="8">
        <v>0.58730158730158721</v>
      </c>
    </row>
    <row r="34" spans="3:6" x14ac:dyDescent="0.25">
      <c r="D34" t="s">
        <v>7</v>
      </c>
      <c r="E34" s="3">
        <v>6</v>
      </c>
      <c r="F34" s="8">
        <v>9.5238095238095233E-2</v>
      </c>
    </row>
    <row r="35" spans="3:6" x14ac:dyDescent="0.25">
      <c r="D35" t="s">
        <v>8</v>
      </c>
      <c r="E35" s="3">
        <v>17</v>
      </c>
      <c r="F35" s="8">
        <v>0.26984126984126983</v>
      </c>
    </row>
    <row r="36" spans="3:6" x14ac:dyDescent="0.25">
      <c r="D36" t="s">
        <v>9</v>
      </c>
      <c r="E36" s="3">
        <v>8</v>
      </c>
      <c r="F36" s="8">
        <v>0.12698412698412698</v>
      </c>
    </row>
    <row r="37" spans="3:6" x14ac:dyDescent="0.25">
      <c r="D37" t="s">
        <v>10</v>
      </c>
      <c r="E37" s="3">
        <v>55</v>
      </c>
      <c r="F37" s="8">
        <v>0.87301587301587291</v>
      </c>
    </row>
    <row r="38" spans="3:6" x14ac:dyDescent="0.25">
      <c r="D38" t="s">
        <v>12</v>
      </c>
      <c r="E38" s="3">
        <v>15</v>
      </c>
      <c r="F38" s="8">
        <v>0.23809523809523808</v>
      </c>
    </row>
    <row r="39" spans="3:6" x14ac:dyDescent="0.25">
      <c r="D39" t="s">
        <v>13</v>
      </c>
      <c r="E39" s="3">
        <v>17</v>
      </c>
      <c r="F39" s="8">
        <v>0.26984126984126983</v>
      </c>
    </row>
    <row r="40" spans="3:6" x14ac:dyDescent="0.25">
      <c r="C40" s="2">
        <v>43108</v>
      </c>
      <c r="D40" t="s">
        <v>0</v>
      </c>
      <c r="E40" s="3">
        <v>107</v>
      </c>
      <c r="F40" s="8">
        <v>1</v>
      </c>
    </row>
    <row r="41" spans="3:6" x14ac:dyDescent="0.25">
      <c r="D41" t="s">
        <v>5</v>
      </c>
      <c r="E41" s="3">
        <v>107</v>
      </c>
      <c r="F41" s="8">
        <v>1</v>
      </c>
    </row>
    <row r="42" spans="3:6" x14ac:dyDescent="0.25">
      <c r="D42" t="s">
        <v>6</v>
      </c>
      <c r="E42" s="3">
        <v>63</v>
      </c>
      <c r="F42" s="8">
        <v>0.58878504672897192</v>
      </c>
    </row>
    <row r="43" spans="3:6" x14ac:dyDescent="0.25">
      <c r="D43" t="s">
        <v>7</v>
      </c>
      <c r="E43" s="3">
        <v>9</v>
      </c>
      <c r="F43" s="8">
        <v>8.4112149532710276E-2</v>
      </c>
    </row>
    <row r="44" spans="3:6" x14ac:dyDescent="0.25">
      <c r="D44" t="s">
        <v>8</v>
      </c>
      <c r="E44" s="3">
        <v>32</v>
      </c>
      <c r="F44" s="8">
        <v>0.29906542056074764</v>
      </c>
    </row>
    <row r="45" spans="3:6" x14ac:dyDescent="0.25">
      <c r="D45" t="s">
        <v>9</v>
      </c>
      <c r="E45" s="3">
        <v>10</v>
      </c>
      <c r="F45" s="8">
        <v>9.3457943925233641E-2</v>
      </c>
    </row>
    <row r="46" spans="3:6" x14ac:dyDescent="0.25">
      <c r="D46" t="s">
        <v>10</v>
      </c>
      <c r="E46" s="3">
        <v>97</v>
      </c>
      <c r="F46" s="8">
        <v>0.90654205607476634</v>
      </c>
    </row>
    <row r="47" spans="3:6" x14ac:dyDescent="0.25">
      <c r="D47" t="s">
        <v>11</v>
      </c>
      <c r="E47" s="3">
        <v>10</v>
      </c>
      <c r="F47" s="8">
        <v>9.3457943925233641E-2</v>
      </c>
    </row>
    <row r="48" spans="3:6" x14ac:dyDescent="0.25">
      <c r="D48" t="s">
        <v>12</v>
      </c>
      <c r="E48" s="3">
        <v>25</v>
      </c>
      <c r="F48" s="8">
        <v>0.23364485981308411</v>
      </c>
    </row>
    <row r="49" spans="3:6" x14ac:dyDescent="0.25">
      <c r="D49" t="s">
        <v>13</v>
      </c>
      <c r="E49" s="3">
        <v>30</v>
      </c>
      <c r="F49" s="8">
        <v>0.28037383177570091</v>
      </c>
    </row>
    <row r="50" spans="3:6" x14ac:dyDescent="0.25">
      <c r="D50" t="s">
        <v>17</v>
      </c>
      <c r="E50" s="3">
        <v>1</v>
      </c>
      <c r="F50" s="8">
        <v>9.3457943925233638E-3</v>
      </c>
    </row>
    <row r="51" spans="3:6" x14ac:dyDescent="0.25">
      <c r="C51" s="2">
        <v>43109</v>
      </c>
      <c r="D51" t="s">
        <v>0</v>
      </c>
      <c r="E51" s="3">
        <v>131</v>
      </c>
      <c r="F51" s="8">
        <v>1</v>
      </c>
    </row>
    <row r="52" spans="3:6" x14ac:dyDescent="0.25">
      <c r="D52" t="s">
        <v>5</v>
      </c>
      <c r="E52" s="3">
        <v>131</v>
      </c>
      <c r="F52" s="8">
        <v>1</v>
      </c>
    </row>
    <row r="53" spans="3:6" x14ac:dyDescent="0.25">
      <c r="D53" t="s">
        <v>6</v>
      </c>
      <c r="E53" s="3">
        <v>76</v>
      </c>
      <c r="F53" s="8">
        <v>0.58015267175572516</v>
      </c>
    </row>
    <row r="54" spans="3:6" x14ac:dyDescent="0.25">
      <c r="D54" t="s">
        <v>7</v>
      </c>
      <c r="E54" s="3">
        <v>10</v>
      </c>
      <c r="F54" s="8">
        <v>7.6335877862595422E-2</v>
      </c>
    </row>
    <row r="55" spans="3:6" x14ac:dyDescent="0.25">
      <c r="D55" t="s">
        <v>8</v>
      </c>
      <c r="E55" s="3">
        <v>43</v>
      </c>
      <c r="F55" s="8">
        <v>0.3282442748091603</v>
      </c>
    </row>
    <row r="56" spans="3:6" x14ac:dyDescent="0.25">
      <c r="D56" t="s">
        <v>9</v>
      </c>
      <c r="E56" s="3">
        <v>13</v>
      </c>
      <c r="F56" s="8">
        <v>9.9236641221374045E-2</v>
      </c>
    </row>
    <row r="57" spans="3:6" x14ac:dyDescent="0.25">
      <c r="D57" t="s">
        <v>10</v>
      </c>
      <c r="E57" s="3">
        <v>118</v>
      </c>
      <c r="F57" s="8">
        <v>0.9007633587786259</v>
      </c>
    </row>
    <row r="58" spans="3:6" x14ac:dyDescent="0.25">
      <c r="D58" t="s">
        <v>11</v>
      </c>
      <c r="E58" s="3">
        <v>14</v>
      </c>
      <c r="F58" s="8">
        <v>0.10687022900763359</v>
      </c>
    </row>
    <row r="59" spans="3:6" x14ac:dyDescent="0.25">
      <c r="D59" t="s">
        <v>12</v>
      </c>
      <c r="E59" s="3">
        <v>38</v>
      </c>
      <c r="F59" s="8">
        <v>0.29007633587786269</v>
      </c>
    </row>
    <row r="60" spans="3:6" x14ac:dyDescent="0.25">
      <c r="D60" t="s">
        <v>13</v>
      </c>
      <c r="E60" s="3">
        <v>32</v>
      </c>
      <c r="F60" s="8">
        <v>0.24427480916030536</v>
      </c>
    </row>
    <row r="61" spans="3:6" x14ac:dyDescent="0.25">
      <c r="D61" t="s">
        <v>17</v>
      </c>
      <c r="E61" s="3">
        <v>1</v>
      </c>
      <c r="F61" s="8">
        <v>7.6335877862595417E-3</v>
      </c>
    </row>
    <row r="62" spans="3:6" x14ac:dyDescent="0.25">
      <c r="C62" s="2">
        <v>43110</v>
      </c>
      <c r="D62" t="s">
        <v>0</v>
      </c>
      <c r="E62" s="3">
        <v>118</v>
      </c>
      <c r="F62" s="8">
        <v>1</v>
      </c>
    </row>
    <row r="63" spans="3:6" x14ac:dyDescent="0.25">
      <c r="D63" t="s">
        <v>5</v>
      </c>
      <c r="E63" s="3">
        <v>118</v>
      </c>
      <c r="F63" s="8">
        <v>1</v>
      </c>
    </row>
    <row r="64" spans="3:6" x14ac:dyDescent="0.25">
      <c r="D64" t="s">
        <v>6</v>
      </c>
      <c r="E64" s="3">
        <v>77</v>
      </c>
      <c r="F64" s="8">
        <v>0.65254237288135597</v>
      </c>
    </row>
    <row r="65" spans="2:6" x14ac:dyDescent="0.25">
      <c r="D65" t="s">
        <v>7</v>
      </c>
      <c r="E65" s="3">
        <v>11</v>
      </c>
      <c r="F65" s="8">
        <v>9.3220338983050849E-2</v>
      </c>
    </row>
    <row r="66" spans="2:6" x14ac:dyDescent="0.25">
      <c r="D66" t="s">
        <v>8</v>
      </c>
      <c r="E66" s="3">
        <v>36</v>
      </c>
      <c r="F66" s="8">
        <v>0.30508474576271188</v>
      </c>
    </row>
    <row r="67" spans="2:6" x14ac:dyDescent="0.25">
      <c r="D67" t="s">
        <v>9</v>
      </c>
      <c r="E67" s="3">
        <v>21</v>
      </c>
      <c r="F67" s="8">
        <v>0.17796610169491525</v>
      </c>
    </row>
    <row r="68" spans="2:6" x14ac:dyDescent="0.25">
      <c r="D68" t="s">
        <v>10</v>
      </c>
      <c r="E68" s="3">
        <v>97</v>
      </c>
      <c r="F68" s="8">
        <v>0.82203389830508478</v>
      </c>
    </row>
    <row r="69" spans="2:6" x14ac:dyDescent="0.25">
      <c r="D69" t="s">
        <v>11</v>
      </c>
      <c r="E69" s="3">
        <v>7</v>
      </c>
      <c r="F69" s="8">
        <v>5.9322033898305086E-2</v>
      </c>
    </row>
    <row r="70" spans="2:6" x14ac:dyDescent="0.25">
      <c r="D70" t="s">
        <v>12</v>
      </c>
      <c r="E70" s="3">
        <v>39</v>
      </c>
      <c r="F70" s="8">
        <v>0.33050847457627125</v>
      </c>
    </row>
    <row r="71" spans="2:6" x14ac:dyDescent="0.25">
      <c r="D71" t="s">
        <v>13</v>
      </c>
      <c r="E71" s="3">
        <v>30</v>
      </c>
      <c r="F71" s="8">
        <v>0.25423728813559321</v>
      </c>
    </row>
    <row r="72" spans="2:6" x14ac:dyDescent="0.25">
      <c r="B72" t="s">
        <v>15</v>
      </c>
      <c r="E72" s="3">
        <v>3012</v>
      </c>
      <c r="F72" s="8">
        <v>32.309774665190325</v>
      </c>
    </row>
    <row r="73" spans="2:6" x14ac:dyDescent="0.25">
      <c r="B73" t="s">
        <v>14</v>
      </c>
      <c r="E73" s="3">
        <v>3012</v>
      </c>
      <c r="F73" s="8">
        <v>32.309774665190325</v>
      </c>
    </row>
  </sheetData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49"/>
  <sheetViews>
    <sheetView workbookViewId="0">
      <selection activeCell="Q1" sqref="Q1:Q1048576"/>
    </sheetView>
  </sheetViews>
  <sheetFormatPr baseColWidth="10" defaultRowHeight="15" x14ac:dyDescent="0.25"/>
  <cols>
    <col min="1" max="2" width="25.140625" customWidth="1"/>
    <col min="3" max="3" width="18.7109375" customWidth="1"/>
    <col min="5" max="5" width="13.85546875" customWidth="1"/>
    <col min="7" max="7" width="13.140625" customWidth="1"/>
    <col min="9" max="9" width="17.28515625" customWidth="1"/>
    <col min="11" max="11" width="13.5703125" customWidth="1"/>
    <col min="12" max="12" width="14.42578125" customWidth="1"/>
    <col min="14" max="14" width="11.5703125" customWidth="1"/>
    <col min="15" max="15" width="11.85546875" customWidth="1"/>
    <col min="17" max="17" width="11.42578125" style="8"/>
  </cols>
  <sheetData>
    <row r="1" spans="1:17" x14ac:dyDescent="0.25">
      <c r="A1" t="s">
        <v>76</v>
      </c>
      <c r="B1" t="s">
        <v>1</v>
      </c>
      <c r="C1" t="s">
        <v>77</v>
      </c>
      <c r="D1" t="s">
        <v>78</v>
      </c>
      <c r="E1" t="s">
        <v>79</v>
      </c>
      <c r="F1" t="s">
        <v>80</v>
      </c>
      <c r="G1" t="s">
        <v>81</v>
      </c>
      <c r="H1" t="s">
        <v>2</v>
      </c>
      <c r="I1" t="s">
        <v>3</v>
      </c>
      <c r="J1" t="s">
        <v>82</v>
      </c>
      <c r="K1" t="s">
        <v>83</v>
      </c>
      <c r="L1" t="s">
        <v>84</v>
      </c>
      <c r="M1" t="s">
        <v>85</v>
      </c>
      <c r="N1" t="s">
        <v>86</v>
      </c>
      <c r="O1" t="s">
        <v>87</v>
      </c>
      <c r="P1" t="s">
        <v>88</v>
      </c>
      <c r="Q1" s="8" t="s">
        <v>136</v>
      </c>
    </row>
    <row r="2" spans="1:17" x14ac:dyDescent="0.25">
      <c r="A2" t="s">
        <v>89</v>
      </c>
      <c r="B2" t="s">
        <v>4</v>
      </c>
      <c r="C2" t="s">
        <v>18</v>
      </c>
      <c r="D2">
        <v>1</v>
      </c>
      <c r="E2" t="s">
        <v>19</v>
      </c>
      <c r="F2">
        <v>1</v>
      </c>
      <c r="G2" t="s">
        <v>20</v>
      </c>
      <c r="H2" s="2">
        <v>43102</v>
      </c>
      <c r="I2" t="s">
        <v>0</v>
      </c>
      <c r="J2" t="s">
        <v>0</v>
      </c>
      <c r="K2">
        <v>84</v>
      </c>
      <c r="L2">
        <v>73.182199999999995</v>
      </c>
      <c r="M2">
        <v>80.5</v>
      </c>
      <c r="N2">
        <v>0.95833333333333337</v>
      </c>
      <c r="O2" t="s">
        <v>90</v>
      </c>
      <c r="P2" t="s">
        <v>91</v>
      </c>
      <c r="Q2" s="8">
        <f>Tableau2[[#This Row],[Quantité]]/SUMIFS(K:K,H:H,Tableau2[[#This Row],[Date jour]],J:J,"Admission")</f>
        <v>1</v>
      </c>
    </row>
    <row r="3" spans="1:17" x14ac:dyDescent="0.25">
      <c r="A3" t="s">
        <v>89</v>
      </c>
      <c r="B3" t="s">
        <v>4</v>
      </c>
      <c r="C3" t="s">
        <v>18</v>
      </c>
      <c r="D3">
        <v>1</v>
      </c>
      <c r="E3" t="s">
        <v>19</v>
      </c>
      <c r="F3">
        <v>1</v>
      </c>
      <c r="G3" t="s">
        <v>20</v>
      </c>
      <c r="H3" s="2">
        <v>43102</v>
      </c>
      <c r="I3" t="s">
        <v>5</v>
      </c>
      <c r="J3" t="s">
        <v>5</v>
      </c>
      <c r="K3">
        <v>84</v>
      </c>
      <c r="L3">
        <v>0</v>
      </c>
      <c r="M3">
        <v>0</v>
      </c>
      <c r="N3">
        <v>0</v>
      </c>
      <c r="O3" t="s">
        <v>92</v>
      </c>
      <c r="P3" t="s">
        <v>91</v>
      </c>
      <c r="Q3" s="8">
        <f>Tableau2[[#This Row],[Quantité]]/SUMIFS(K:K,H:H,Tableau2[[#This Row],[Date jour]],J:J,"Admission")</f>
        <v>1</v>
      </c>
    </row>
    <row r="4" spans="1:17" x14ac:dyDescent="0.25">
      <c r="A4" t="s">
        <v>89</v>
      </c>
      <c r="B4" t="s">
        <v>4</v>
      </c>
      <c r="C4" t="s">
        <v>18</v>
      </c>
      <c r="D4">
        <v>1</v>
      </c>
      <c r="E4" t="s">
        <v>19</v>
      </c>
      <c r="F4">
        <v>1</v>
      </c>
      <c r="G4" t="s">
        <v>20</v>
      </c>
      <c r="H4" s="2">
        <v>43102</v>
      </c>
      <c r="I4" t="s">
        <v>6</v>
      </c>
      <c r="J4" t="s">
        <v>21</v>
      </c>
      <c r="K4">
        <v>16</v>
      </c>
      <c r="L4">
        <v>15.272</v>
      </c>
      <c r="M4">
        <v>16.8</v>
      </c>
      <c r="N4">
        <v>1.05</v>
      </c>
      <c r="O4" t="s">
        <v>22</v>
      </c>
      <c r="P4">
        <v>1.1000000000000001</v>
      </c>
      <c r="Q4" s="8">
        <f>Tableau2[[#This Row],[Quantité]]/SUMIFS(K:K,H:H,Tableau2[[#This Row],[Date jour]],J:J,"Admission")</f>
        <v>0.19047619047619047</v>
      </c>
    </row>
    <row r="5" spans="1:17" x14ac:dyDescent="0.25">
      <c r="A5" t="s">
        <v>89</v>
      </c>
      <c r="B5" t="s">
        <v>4</v>
      </c>
      <c r="C5" t="s">
        <v>18</v>
      </c>
      <c r="D5">
        <v>1</v>
      </c>
      <c r="E5" t="s">
        <v>19</v>
      </c>
      <c r="F5">
        <v>1</v>
      </c>
      <c r="G5" t="s">
        <v>20</v>
      </c>
      <c r="H5" s="2">
        <v>43102</v>
      </c>
      <c r="I5" t="s">
        <v>6</v>
      </c>
      <c r="J5" t="s">
        <v>23</v>
      </c>
      <c r="K5">
        <v>6</v>
      </c>
      <c r="L5">
        <v>3.5453999999999999</v>
      </c>
      <c r="M5">
        <v>3.9</v>
      </c>
      <c r="N5">
        <v>0.65</v>
      </c>
      <c r="O5" t="s">
        <v>24</v>
      </c>
      <c r="P5">
        <v>0.7</v>
      </c>
      <c r="Q5" s="8">
        <f>Tableau2[[#This Row],[Quantité]]/SUMIFS(K:K,H:H,Tableau2[[#This Row],[Date jour]],J:J,"Admission")</f>
        <v>7.1428571428571425E-2</v>
      </c>
    </row>
    <row r="6" spans="1:17" x14ac:dyDescent="0.25">
      <c r="A6" t="s">
        <v>89</v>
      </c>
      <c r="B6" t="s">
        <v>4</v>
      </c>
      <c r="C6" t="s">
        <v>18</v>
      </c>
      <c r="D6">
        <v>1</v>
      </c>
      <c r="E6" t="s">
        <v>19</v>
      </c>
      <c r="F6">
        <v>1</v>
      </c>
      <c r="G6" t="s">
        <v>20</v>
      </c>
      <c r="H6" s="2">
        <v>43102</v>
      </c>
      <c r="I6" t="s">
        <v>6</v>
      </c>
      <c r="J6" t="s">
        <v>25</v>
      </c>
      <c r="K6">
        <v>4</v>
      </c>
      <c r="L6">
        <v>2</v>
      </c>
      <c r="M6">
        <v>2.2000000000000002</v>
      </c>
      <c r="N6">
        <v>0.55000000000000004</v>
      </c>
      <c r="O6" t="s">
        <v>26</v>
      </c>
      <c r="P6">
        <v>0.6</v>
      </c>
      <c r="Q6" s="8">
        <f>Tableau2[[#This Row],[Quantité]]/SUMIFS(K:K,H:H,Tableau2[[#This Row],[Date jour]],J:J,"Admission")</f>
        <v>4.7619047619047616E-2</v>
      </c>
    </row>
    <row r="7" spans="1:17" x14ac:dyDescent="0.25">
      <c r="A7" t="s">
        <v>89</v>
      </c>
      <c r="B7" t="s">
        <v>4</v>
      </c>
      <c r="C7" t="s">
        <v>18</v>
      </c>
      <c r="D7">
        <v>1</v>
      </c>
      <c r="E7" t="s">
        <v>19</v>
      </c>
      <c r="F7">
        <v>1</v>
      </c>
      <c r="G7" t="s">
        <v>20</v>
      </c>
      <c r="H7" s="2">
        <v>43102</v>
      </c>
      <c r="I7" t="s">
        <v>6</v>
      </c>
      <c r="J7" t="s">
        <v>27</v>
      </c>
      <c r="K7">
        <v>20</v>
      </c>
      <c r="L7">
        <v>19.0901</v>
      </c>
      <c r="M7">
        <v>21</v>
      </c>
      <c r="N7">
        <v>1.05</v>
      </c>
      <c r="O7" t="s">
        <v>22</v>
      </c>
      <c r="P7">
        <v>1.1000000000000001</v>
      </c>
      <c r="Q7" s="8">
        <f>Tableau2[[#This Row],[Quantité]]/SUMIFS(K:K,H:H,Tableau2[[#This Row],[Date jour]],J:J,"Admission")</f>
        <v>0.23809523809523808</v>
      </c>
    </row>
    <row r="8" spans="1:17" x14ac:dyDescent="0.25">
      <c r="A8" t="s">
        <v>89</v>
      </c>
      <c r="B8" t="s">
        <v>4</v>
      </c>
      <c r="C8" t="s">
        <v>18</v>
      </c>
      <c r="D8">
        <v>1</v>
      </c>
      <c r="E8" t="s">
        <v>19</v>
      </c>
      <c r="F8">
        <v>1</v>
      </c>
      <c r="G8" t="s">
        <v>20</v>
      </c>
      <c r="H8" s="2">
        <v>43102</v>
      </c>
      <c r="I8" t="s">
        <v>7</v>
      </c>
      <c r="J8" t="s">
        <v>28</v>
      </c>
      <c r="K8">
        <v>9</v>
      </c>
      <c r="L8">
        <v>5.3181000000000003</v>
      </c>
      <c r="M8">
        <v>5.85</v>
      </c>
      <c r="N8">
        <v>0.64999999999999991</v>
      </c>
      <c r="O8" t="s">
        <v>29</v>
      </c>
      <c r="P8">
        <v>0.75</v>
      </c>
      <c r="Q8" s="8">
        <f>Tableau2[[#This Row],[Quantité]]/SUMIFS(K:K,H:H,Tableau2[[#This Row],[Date jour]],J:J,"Admission")</f>
        <v>0.10714285714285714</v>
      </c>
    </row>
    <row r="9" spans="1:17" x14ac:dyDescent="0.25">
      <c r="A9" t="s">
        <v>89</v>
      </c>
      <c r="B9" t="s">
        <v>4</v>
      </c>
      <c r="C9" t="s">
        <v>18</v>
      </c>
      <c r="D9">
        <v>1</v>
      </c>
      <c r="E9" t="s">
        <v>19</v>
      </c>
      <c r="F9">
        <v>1</v>
      </c>
      <c r="G9" t="s">
        <v>20</v>
      </c>
      <c r="H9" s="2">
        <v>43102</v>
      </c>
      <c r="I9" t="s">
        <v>8</v>
      </c>
      <c r="J9" t="s">
        <v>31</v>
      </c>
      <c r="K9">
        <v>13</v>
      </c>
      <c r="L9">
        <v>10.6366</v>
      </c>
      <c r="M9">
        <v>11.7</v>
      </c>
      <c r="N9">
        <v>0.89999999999999991</v>
      </c>
      <c r="O9" t="s">
        <v>32</v>
      </c>
      <c r="P9">
        <v>0.9</v>
      </c>
      <c r="Q9" s="8">
        <f>Tableau2[[#This Row],[Quantité]]/SUMIFS(K:K,H:H,Tableau2[[#This Row],[Date jour]],J:J,"Admission")</f>
        <v>0.15476190476190477</v>
      </c>
    </row>
    <row r="10" spans="1:17" x14ac:dyDescent="0.25">
      <c r="A10" t="s">
        <v>89</v>
      </c>
      <c r="B10" t="s">
        <v>4</v>
      </c>
      <c r="C10" t="s">
        <v>18</v>
      </c>
      <c r="D10">
        <v>1</v>
      </c>
      <c r="E10" t="s">
        <v>19</v>
      </c>
      <c r="F10">
        <v>1</v>
      </c>
      <c r="G10" t="s">
        <v>20</v>
      </c>
      <c r="H10" s="2">
        <v>43102</v>
      </c>
      <c r="I10" t="s">
        <v>8</v>
      </c>
      <c r="J10" t="s">
        <v>33</v>
      </c>
      <c r="K10">
        <v>3</v>
      </c>
      <c r="L10">
        <v>1.3634999999999999</v>
      </c>
      <c r="M10">
        <v>1.5</v>
      </c>
      <c r="N10">
        <v>0.5</v>
      </c>
      <c r="O10" t="s">
        <v>34</v>
      </c>
      <c r="P10">
        <v>0.5</v>
      </c>
      <c r="Q10" s="8">
        <f>Tableau2[[#This Row],[Quantité]]/SUMIFS(K:K,H:H,Tableau2[[#This Row],[Date jour]],J:J,"Admission")</f>
        <v>3.5714285714285712E-2</v>
      </c>
    </row>
    <row r="11" spans="1:17" x14ac:dyDescent="0.25">
      <c r="A11" t="s">
        <v>89</v>
      </c>
      <c r="B11" t="s">
        <v>4</v>
      </c>
      <c r="C11" t="s">
        <v>18</v>
      </c>
      <c r="D11">
        <v>1</v>
      </c>
      <c r="E11" t="s">
        <v>19</v>
      </c>
      <c r="F11">
        <v>1</v>
      </c>
      <c r="G11" t="s">
        <v>20</v>
      </c>
      <c r="H11" s="2">
        <v>43102</v>
      </c>
      <c r="I11" t="s">
        <v>8</v>
      </c>
      <c r="J11" t="s">
        <v>35</v>
      </c>
      <c r="K11">
        <v>11</v>
      </c>
      <c r="L11">
        <v>9.0001999999999995</v>
      </c>
      <c r="M11">
        <v>9.9</v>
      </c>
      <c r="N11">
        <v>0.9</v>
      </c>
      <c r="O11" t="s">
        <v>32</v>
      </c>
      <c r="P11">
        <v>0.9</v>
      </c>
      <c r="Q11" s="8">
        <f>Tableau2[[#This Row],[Quantité]]/SUMIFS(K:K,H:H,Tableau2[[#This Row],[Date jour]],J:J,"Admission")</f>
        <v>0.13095238095238096</v>
      </c>
    </row>
    <row r="12" spans="1:17" x14ac:dyDescent="0.25">
      <c r="A12" t="s">
        <v>89</v>
      </c>
      <c r="B12" t="s">
        <v>4</v>
      </c>
      <c r="C12" t="s">
        <v>18</v>
      </c>
      <c r="D12">
        <v>1</v>
      </c>
      <c r="E12" t="s">
        <v>19</v>
      </c>
      <c r="F12">
        <v>1</v>
      </c>
      <c r="G12" t="s">
        <v>20</v>
      </c>
      <c r="H12" s="2">
        <v>43102</v>
      </c>
      <c r="I12" t="s">
        <v>9</v>
      </c>
      <c r="J12" t="s">
        <v>37</v>
      </c>
      <c r="K12">
        <v>9</v>
      </c>
      <c r="L12">
        <v>6.5457000000000001</v>
      </c>
      <c r="M12">
        <v>7.2</v>
      </c>
      <c r="N12">
        <v>0.8</v>
      </c>
      <c r="O12" t="s">
        <v>38</v>
      </c>
      <c r="P12">
        <v>0.9</v>
      </c>
      <c r="Q12" s="8">
        <f>Tableau2[[#This Row],[Quantité]]/SUMIFS(K:K,H:H,Tableau2[[#This Row],[Date jour]],J:J,"Admission")</f>
        <v>0.10714285714285714</v>
      </c>
    </row>
    <row r="13" spans="1:17" x14ac:dyDescent="0.25">
      <c r="A13" t="s">
        <v>89</v>
      </c>
      <c r="B13" t="s">
        <v>4</v>
      </c>
      <c r="C13" t="s">
        <v>18</v>
      </c>
      <c r="D13">
        <v>1</v>
      </c>
      <c r="E13" t="s">
        <v>19</v>
      </c>
      <c r="F13">
        <v>1</v>
      </c>
      <c r="G13" t="s">
        <v>20</v>
      </c>
      <c r="H13" s="2">
        <v>43102</v>
      </c>
      <c r="I13" t="s">
        <v>10</v>
      </c>
      <c r="J13" t="s">
        <v>39</v>
      </c>
      <c r="K13">
        <v>9</v>
      </c>
      <c r="L13">
        <v>28.227599999999999</v>
      </c>
      <c r="M13">
        <v>31.05</v>
      </c>
      <c r="N13">
        <v>3.45</v>
      </c>
      <c r="O13" t="s">
        <v>40</v>
      </c>
      <c r="P13">
        <v>3.5</v>
      </c>
      <c r="Q13" s="8">
        <f>Tableau2[[#This Row],[Quantité]]/SUMIFS(K:K,H:H,Tableau2[[#This Row],[Date jour]],J:J,"Admission")</f>
        <v>0.10714285714285714</v>
      </c>
    </row>
    <row r="14" spans="1:17" x14ac:dyDescent="0.25">
      <c r="A14" t="s">
        <v>89</v>
      </c>
      <c r="B14" t="s">
        <v>4</v>
      </c>
      <c r="C14" t="s">
        <v>18</v>
      </c>
      <c r="D14">
        <v>1</v>
      </c>
      <c r="E14" t="s">
        <v>19</v>
      </c>
      <c r="F14">
        <v>1</v>
      </c>
      <c r="G14" t="s">
        <v>20</v>
      </c>
      <c r="H14" s="2">
        <v>43102</v>
      </c>
      <c r="I14" t="s">
        <v>10</v>
      </c>
      <c r="J14" t="s">
        <v>41</v>
      </c>
      <c r="K14">
        <v>20</v>
      </c>
      <c r="L14">
        <v>50</v>
      </c>
      <c r="M14">
        <v>55</v>
      </c>
      <c r="N14">
        <v>2.75</v>
      </c>
      <c r="O14" t="s">
        <v>42</v>
      </c>
      <c r="P14">
        <v>2.8</v>
      </c>
      <c r="Q14" s="8">
        <f>Tableau2[[#This Row],[Quantité]]/SUMIFS(K:K,H:H,Tableau2[[#This Row],[Date jour]],J:J,"Admission")</f>
        <v>0.23809523809523808</v>
      </c>
    </row>
    <row r="15" spans="1:17" x14ac:dyDescent="0.25">
      <c r="A15" t="s">
        <v>89</v>
      </c>
      <c r="B15" t="s">
        <v>4</v>
      </c>
      <c r="C15" t="s">
        <v>18</v>
      </c>
      <c r="D15">
        <v>1</v>
      </c>
      <c r="E15" t="s">
        <v>19</v>
      </c>
      <c r="F15">
        <v>1</v>
      </c>
      <c r="G15" t="s">
        <v>20</v>
      </c>
      <c r="H15" s="2">
        <v>43102</v>
      </c>
      <c r="I15" t="s">
        <v>10</v>
      </c>
      <c r="J15" t="s">
        <v>43</v>
      </c>
      <c r="K15">
        <v>28</v>
      </c>
      <c r="L15">
        <v>70</v>
      </c>
      <c r="M15">
        <v>77</v>
      </c>
      <c r="N15">
        <v>2.75</v>
      </c>
      <c r="O15" t="s">
        <v>42</v>
      </c>
      <c r="P15">
        <v>2.8</v>
      </c>
      <c r="Q15" s="8">
        <f>Tableau2[[#This Row],[Quantité]]/SUMIFS(K:K,H:H,Tableau2[[#This Row],[Date jour]],J:J,"Admission")</f>
        <v>0.33333333333333331</v>
      </c>
    </row>
    <row r="16" spans="1:17" x14ac:dyDescent="0.25">
      <c r="A16" t="s">
        <v>89</v>
      </c>
      <c r="B16" t="s">
        <v>4</v>
      </c>
      <c r="C16" t="s">
        <v>18</v>
      </c>
      <c r="D16">
        <v>1</v>
      </c>
      <c r="E16" t="s">
        <v>19</v>
      </c>
      <c r="F16">
        <v>1</v>
      </c>
      <c r="G16" t="s">
        <v>20</v>
      </c>
      <c r="H16" s="2">
        <v>43102</v>
      </c>
      <c r="I16" t="s">
        <v>10</v>
      </c>
      <c r="J16" t="s">
        <v>44</v>
      </c>
      <c r="K16">
        <v>17</v>
      </c>
      <c r="L16">
        <v>42.5</v>
      </c>
      <c r="M16">
        <v>46.75</v>
      </c>
      <c r="N16">
        <v>2.75</v>
      </c>
      <c r="O16" t="s">
        <v>42</v>
      </c>
      <c r="P16">
        <v>2.8</v>
      </c>
      <c r="Q16" s="8">
        <f>Tableau2[[#This Row],[Quantité]]/SUMIFS(K:K,H:H,Tableau2[[#This Row],[Date jour]],J:J,"Admission")</f>
        <v>0.20238095238095238</v>
      </c>
    </row>
    <row r="17" spans="1:17" x14ac:dyDescent="0.25">
      <c r="A17" t="s">
        <v>89</v>
      </c>
      <c r="B17" t="s">
        <v>4</v>
      </c>
      <c r="C17" t="s">
        <v>18</v>
      </c>
      <c r="D17">
        <v>1</v>
      </c>
      <c r="E17" t="s">
        <v>19</v>
      </c>
      <c r="F17">
        <v>1</v>
      </c>
      <c r="G17" t="s">
        <v>20</v>
      </c>
      <c r="H17" s="2">
        <v>43102</v>
      </c>
      <c r="I17" t="s">
        <v>11</v>
      </c>
      <c r="J17" t="s">
        <v>45</v>
      </c>
      <c r="K17">
        <v>1</v>
      </c>
      <c r="L17">
        <v>0.36359999999999998</v>
      </c>
      <c r="M17">
        <v>0.4</v>
      </c>
      <c r="N17">
        <v>0.4</v>
      </c>
      <c r="O17" t="s">
        <v>46</v>
      </c>
      <c r="P17">
        <v>0.4</v>
      </c>
      <c r="Q17" s="8">
        <f>Tableau2[[#This Row],[Quantité]]/SUMIFS(K:K,H:H,Tableau2[[#This Row],[Date jour]],J:J,"Admission")</f>
        <v>1.1904761904761904E-2</v>
      </c>
    </row>
    <row r="18" spans="1:17" x14ac:dyDescent="0.25">
      <c r="A18" t="s">
        <v>89</v>
      </c>
      <c r="B18" t="s">
        <v>4</v>
      </c>
      <c r="C18" t="s">
        <v>18</v>
      </c>
      <c r="D18">
        <v>1</v>
      </c>
      <c r="E18" t="s">
        <v>19</v>
      </c>
      <c r="F18">
        <v>1</v>
      </c>
      <c r="G18" t="s">
        <v>20</v>
      </c>
      <c r="H18" s="2">
        <v>43102</v>
      </c>
      <c r="I18" t="s">
        <v>12</v>
      </c>
      <c r="J18" t="s">
        <v>48</v>
      </c>
      <c r="K18">
        <v>3</v>
      </c>
      <c r="L18">
        <v>2.3180999999999998</v>
      </c>
      <c r="M18">
        <v>2.5499999999999998</v>
      </c>
      <c r="N18">
        <v>0.85</v>
      </c>
      <c r="O18" t="s">
        <v>49</v>
      </c>
      <c r="P18">
        <v>0.9</v>
      </c>
      <c r="Q18" s="8">
        <f>Tableau2[[#This Row],[Quantité]]/SUMIFS(K:K,H:H,Tableau2[[#This Row],[Date jour]],J:J,"Admission")</f>
        <v>3.5714285714285712E-2</v>
      </c>
    </row>
    <row r="19" spans="1:17" x14ac:dyDescent="0.25">
      <c r="A19" t="s">
        <v>89</v>
      </c>
      <c r="B19" t="s">
        <v>4</v>
      </c>
      <c r="C19" t="s">
        <v>18</v>
      </c>
      <c r="D19">
        <v>1</v>
      </c>
      <c r="E19" t="s">
        <v>19</v>
      </c>
      <c r="F19">
        <v>1</v>
      </c>
      <c r="G19" t="s">
        <v>20</v>
      </c>
      <c r="H19" s="2">
        <v>43102</v>
      </c>
      <c r="I19" t="s">
        <v>12</v>
      </c>
      <c r="J19" t="s">
        <v>50</v>
      </c>
      <c r="K19">
        <v>1</v>
      </c>
      <c r="L19">
        <v>0.36359999999999998</v>
      </c>
      <c r="M19">
        <v>0.4</v>
      </c>
      <c r="N19">
        <v>0.4</v>
      </c>
      <c r="O19" t="s">
        <v>51</v>
      </c>
      <c r="P19">
        <v>0.4</v>
      </c>
      <c r="Q19" s="8">
        <f>Tableau2[[#This Row],[Quantité]]/SUMIFS(K:K,H:H,Tableau2[[#This Row],[Date jour]],J:J,"Admission")</f>
        <v>1.1904761904761904E-2</v>
      </c>
    </row>
    <row r="20" spans="1:17" x14ac:dyDescent="0.25">
      <c r="A20" t="s">
        <v>89</v>
      </c>
      <c r="B20" t="s">
        <v>4</v>
      </c>
      <c r="C20" t="s">
        <v>18</v>
      </c>
      <c r="D20">
        <v>1</v>
      </c>
      <c r="E20" t="s">
        <v>19</v>
      </c>
      <c r="F20">
        <v>1</v>
      </c>
      <c r="G20" t="s">
        <v>20</v>
      </c>
      <c r="H20" s="2">
        <v>43102</v>
      </c>
      <c r="I20" t="s">
        <v>12</v>
      </c>
      <c r="J20" t="s">
        <v>52</v>
      </c>
      <c r="K20">
        <v>2</v>
      </c>
      <c r="L20">
        <v>1.5454000000000001</v>
      </c>
      <c r="M20">
        <v>1.7</v>
      </c>
      <c r="N20">
        <v>0.85</v>
      </c>
      <c r="O20" t="s">
        <v>49</v>
      </c>
      <c r="P20">
        <v>0.9</v>
      </c>
      <c r="Q20" s="8">
        <f>Tableau2[[#This Row],[Quantité]]/SUMIFS(K:K,H:H,Tableau2[[#This Row],[Date jour]],J:J,"Admission")</f>
        <v>2.3809523809523808E-2</v>
      </c>
    </row>
    <row r="21" spans="1:17" x14ac:dyDescent="0.25">
      <c r="A21" t="s">
        <v>89</v>
      </c>
      <c r="B21" t="s">
        <v>4</v>
      </c>
      <c r="C21" t="s">
        <v>18</v>
      </c>
      <c r="D21">
        <v>1</v>
      </c>
      <c r="E21" t="s">
        <v>19</v>
      </c>
      <c r="F21">
        <v>1</v>
      </c>
      <c r="G21" t="s">
        <v>20</v>
      </c>
      <c r="H21" s="2">
        <v>43102</v>
      </c>
      <c r="I21" t="s">
        <v>12</v>
      </c>
      <c r="J21" t="s">
        <v>53</v>
      </c>
      <c r="K21">
        <v>3</v>
      </c>
      <c r="L21">
        <v>2.3180999999999998</v>
      </c>
      <c r="M21">
        <v>2.5499999999999998</v>
      </c>
      <c r="N21">
        <v>0.85</v>
      </c>
      <c r="O21" t="s">
        <v>49</v>
      </c>
      <c r="P21">
        <v>0.9</v>
      </c>
      <c r="Q21" s="8">
        <f>Tableau2[[#This Row],[Quantité]]/SUMIFS(K:K,H:H,Tableau2[[#This Row],[Date jour]],J:J,"Admission")</f>
        <v>3.5714285714285712E-2</v>
      </c>
    </row>
    <row r="22" spans="1:17" x14ac:dyDescent="0.25">
      <c r="A22" t="s">
        <v>89</v>
      </c>
      <c r="B22" t="s">
        <v>4</v>
      </c>
      <c r="C22" t="s">
        <v>18</v>
      </c>
      <c r="D22">
        <v>1</v>
      </c>
      <c r="E22" t="s">
        <v>19</v>
      </c>
      <c r="F22">
        <v>1</v>
      </c>
      <c r="G22" t="s">
        <v>20</v>
      </c>
      <c r="H22" s="2">
        <v>43102</v>
      </c>
      <c r="I22" t="s">
        <v>12</v>
      </c>
      <c r="J22" t="s">
        <v>54</v>
      </c>
      <c r="K22">
        <v>3</v>
      </c>
      <c r="L22">
        <v>2.3180999999999998</v>
      </c>
      <c r="M22">
        <v>2.5499999999999998</v>
      </c>
      <c r="N22">
        <v>0.85</v>
      </c>
      <c r="O22" t="s">
        <v>49</v>
      </c>
      <c r="P22">
        <v>0.9</v>
      </c>
      <c r="Q22" s="8">
        <f>Tableau2[[#This Row],[Quantité]]/SUMIFS(K:K,H:H,Tableau2[[#This Row],[Date jour]],J:J,"Admission")</f>
        <v>3.5714285714285712E-2</v>
      </c>
    </row>
    <row r="23" spans="1:17" x14ac:dyDescent="0.25">
      <c r="A23" t="s">
        <v>89</v>
      </c>
      <c r="B23" t="s">
        <v>4</v>
      </c>
      <c r="C23" t="s">
        <v>18</v>
      </c>
      <c r="D23">
        <v>1</v>
      </c>
      <c r="E23" t="s">
        <v>19</v>
      </c>
      <c r="F23">
        <v>1</v>
      </c>
      <c r="G23" t="s">
        <v>20</v>
      </c>
      <c r="H23" s="2">
        <v>43102</v>
      </c>
      <c r="I23" t="s">
        <v>12</v>
      </c>
      <c r="J23" t="s">
        <v>55</v>
      </c>
      <c r="K23">
        <v>1</v>
      </c>
      <c r="L23">
        <v>0.77270000000000005</v>
      </c>
      <c r="M23">
        <v>0.85</v>
      </c>
      <c r="N23">
        <v>0.85</v>
      </c>
      <c r="O23" t="s">
        <v>49</v>
      </c>
      <c r="P23">
        <v>0.9</v>
      </c>
      <c r="Q23" s="8">
        <f>Tableau2[[#This Row],[Quantité]]/SUMIFS(K:K,H:H,Tableau2[[#This Row],[Date jour]],J:J,"Admission")</f>
        <v>1.1904761904761904E-2</v>
      </c>
    </row>
    <row r="24" spans="1:17" x14ac:dyDescent="0.25">
      <c r="A24" t="s">
        <v>89</v>
      </c>
      <c r="B24" t="s">
        <v>4</v>
      </c>
      <c r="C24" t="s">
        <v>18</v>
      </c>
      <c r="D24">
        <v>1</v>
      </c>
      <c r="E24" t="s">
        <v>19</v>
      </c>
      <c r="F24">
        <v>1</v>
      </c>
      <c r="G24" t="s">
        <v>20</v>
      </c>
      <c r="H24" s="2">
        <v>43102</v>
      </c>
      <c r="I24" t="s">
        <v>12</v>
      </c>
      <c r="J24" t="s">
        <v>56</v>
      </c>
      <c r="K24">
        <v>1</v>
      </c>
      <c r="L24">
        <v>0.77270000000000005</v>
      </c>
      <c r="M24">
        <v>0.85</v>
      </c>
      <c r="N24">
        <v>0.85</v>
      </c>
      <c r="O24" t="s">
        <v>49</v>
      </c>
      <c r="P24">
        <v>0.9</v>
      </c>
      <c r="Q24" s="8">
        <f>Tableau2[[#This Row],[Quantité]]/SUMIFS(K:K,H:H,Tableau2[[#This Row],[Date jour]],J:J,"Admission")</f>
        <v>1.1904761904761904E-2</v>
      </c>
    </row>
    <row r="25" spans="1:17" x14ac:dyDescent="0.25">
      <c r="A25" t="s">
        <v>89</v>
      </c>
      <c r="B25" t="s">
        <v>4</v>
      </c>
      <c r="C25" t="s">
        <v>18</v>
      </c>
      <c r="D25">
        <v>1</v>
      </c>
      <c r="E25" t="s">
        <v>19</v>
      </c>
      <c r="F25">
        <v>1</v>
      </c>
      <c r="G25" t="s">
        <v>20</v>
      </c>
      <c r="H25" s="2">
        <v>43102</v>
      </c>
      <c r="I25" t="s">
        <v>12</v>
      </c>
      <c r="J25" t="s">
        <v>57</v>
      </c>
      <c r="K25">
        <v>1</v>
      </c>
      <c r="L25">
        <v>0.77270000000000005</v>
      </c>
      <c r="M25">
        <v>0.85</v>
      </c>
      <c r="N25">
        <v>0.85</v>
      </c>
      <c r="O25" t="s">
        <v>49</v>
      </c>
      <c r="P25">
        <v>0.9</v>
      </c>
      <c r="Q25" s="8">
        <f>Tableau2[[#This Row],[Quantité]]/SUMIFS(K:K,H:H,Tableau2[[#This Row],[Date jour]],J:J,"Admission")</f>
        <v>1.1904761904761904E-2</v>
      </c>
    </row>
    <row r="26" spans="1:17" x14ac:dyDescent="0.25">
      <c r="A26" t="s">
        <v>89</v>
      </c>
      <c r="B26" t="s">
        <v>4</v>
      </c>
      <c r="C26" t="s">
        <v>18</v>
      </c>
      <c r="D26">
        <v>1</v>
      </c>
      <c r="E26" t="s">
        <v>19</v>
      </c>
      <c r="F26">
        <v>1</v>
      </c>
      <c r="G26" t="s">
        <v>20</v>
      </c>
      <c r="H26" s="2">
        <v>43102</v>
      </c>
      <c r="I26" t="s">
        <v>13</v>
      </c>
      <c r="J26" t="s">
        <v>58</v>
      </c>
      <c r="K26">
        <v>5</v>
      </c>
      <c r="L26">
        <v>2.9544999999999999</v>
      </c>
      <c r="M26">
        <v>3.25</v>
      </c>
      <c r="N26">
        <v>0.65</v>
      </c>
      <c r="O26" t="s">
        <v>59</v>
      </c>
      <c r="P26">
        <v>0.65</v>
      </c>
      <c r="Q26" s="8">
        <f>Tableau2[[#This Row],[Quantité]]/SUMIFS(K:K,H:H,Tableau2[[#This Row],[Date jour]],J:J,"Admission")</f>
        <v>5.9523809523809521E-2</v>
      </c>
    </row>
    <row r="27" spans="1:17" x14ac:dyDescent="0.25">
      <c r="A27" t="s">
        <v>89</v>
      </c>
      <c r="B27" t="s">
        <v>4</v>
      </c>
      <c r="C27" t="s">
        <v>18</v>
      </c>
      <c r="D27">
        <v>1</v>
      </c>
      <c r="E27" t="s">
        <v>19</v>
      </c>
      <c r="F27">
        <v>1</v>
      </c>
      <c r="G27" t="s">
        <v>20</v>
      </c>
      <c r="H27" s="2">
        <v>43102</v>
      </c>
      <c r="I27" t="s">
        <v>13</v>
      </c>
      <c r="J27" t="s">
        <v>60</v>
      </c>
      <c r="K27">
        <v>4</v>
      </c>
      <c r="L27">
        <v>2.3635999999999999</v>
      </c>
      <c r="M27">
        <v>2.6</v>
      </c>
      <c r="N27">
        <v>0.65</v>
      </c>
      <c r="O27" t="s">
        <v>59</v>
      </c>
      <c r="P27">
        <v>0.65</v>
      </c>
      <c r="Q27" s="8">
        <f>Tableau2[[#This Row],[Quantité]]/SUMIFS(K:K,H:H,Tableau2[[#This Row],[Date jour]],J:J,"Admission")</f>
        <v>4.7619047619047616E-2</v>
      </c>
    </row>
    <row r="28" spans="1:17" x14ac:dyDescent="0.25">
      <c r="A28" t="s">
        <v>89</v>
      </c>
      <c r="B28" t="s">
        <v>4</v>
      </c>
      <c r="C28" t="s">
        <v>18</v>
      </c>
      <c r="D28">
        <v>1</v>
      </c>
      <c r="E28" t="s">
        <v>19</v>
      </c>
      <c r="F28">
        <v>1</v>
      </c>
      <c r="G28" t="s">
        <v>20</v>
      </c>
      <c r="H28" s="2">
        <v>43102</v>
      </c>
      <c r="I28" t="s">
        <v>13</v>
      </c>
      <c r="J28" t="s">
        <v>61</v>
      </c>
      <c r="K28">
        <v>7</v>
      </c>
      <c r="L28">
        <v>2.8637000000000001</v>
      </c>
      <c r="M28">
        <v>3.15</v>
      </c>
      <c r="N28">
        <v>0.45</v>
      </c>
      <c r="O28" t="s">
        <v>62</v>
      </c>
      <c r="P28">
        <v>0.45</v>
      </c>
      <c r="Q28" s="8">
        <f>Tableau2[[#This Row],[Quantité]]/SUMIFS(K:K,H:H,Tableau2[[#This Row],[Date jour]],J:J,"Admission")</f>
        <v>8.3333333333333329E-2</v>
      </c>
    </row>
    <row r="29" spans="1:17" x14ac:dyDescent="0.25">
      <c r="A29" t="s">
        <v>89</v>
      </c>
      <c r="B29" t="s">
        <v>4</v>
      </c>
      <c r="C29" t="s">
        <v>18</v>
      </c>
      <c r="D29">
        <v>1</v>
      </c>
      <c r="E29" t="s">
        <v>19</v>
      </c>
      <c r="F29">
        <v>1</v>
      </c>
      <c r="G29" t="s">
        <v>20</v>
      </c>
      <c r="H29" s="2">
        <v>43102</v>
      </c>
      <c r="I29" t="s">
        <v>13</v>
      </c>
      <c r="J29" t="s">
        <v>63</v>
      </c>
      <c r="K29">
        <v>7</v>
      </c>
      <c r="L29">
        <v>2.5451999999999999</v>
      </c>
      <c r="M29">
        <v>2.8</v>
      </c>
      <c r="N29">
        <v>0.39999999999999997</v>
      </c>
      <c r="O29" t="s">
        <v>64</v>
      </c>
      <c r="P29">
        <v>0.4</v>
      </c>
      <c r="Q29" s="8">
        <f>Tableau2[[#This Row],[Quantité]]/SUMIFS(K:K,H:H,Tableau2[[#This Row],[Date jour]],J:J,"Admission")</f>
        <v>8.3333333333333329E-2</v>
      </c>
    </row>
    <row r="30" spans="1:17" x14ac:dyDescent="0.25">
      <c r="A30" t="s">
        <v>89</v>
      </c>
      <c r="B30" t="s">
        <v>4</v>
      </c>
      <c r="C30" t="s">
        <v>18</v>
      </c>
      <c r="D30">
        <v>1</v>
      </c>
      <c r="E30" t="s">
        <v>19</v>
      </c>
      <c r="F30">
        <v>1</v>
      </c>
      <c r="G30" t="s">
        <v>20</v>
      </c>
      <c r="H30" s="2">
        <v>43102</v>
      </c>
      <c r="I30" t="s">
        <v>13</v>
      </c>
      <c r="J30" t="s">
        <v>65</v>
      </c>
      <c r="K30">
        <v>6</v>
      </c>
      <c r="L30">
        <v>3.5453999999999999</v>
      </c>
      <c r="M30">
        <v>3.9</v>
      </c>
      <c r="N30">
        <v>0.65</v>
      </c>
      <c r="O30" t="s">
        <v>59</v>
      </c>
      <c r="P30">
        <v>0.65</v>
      </c>
      <c r="Q30" s="8">
        <f>Tableau2[[#This Row],[Quantité]]/SUMIFS(K:K,H:H,Tableau2[[#This Row],[Date jour]],J:J,"Admission")</f>
        <v>7.1428571428571425E-2</v>
      </c>
    </row>
    <row r="31" spans="1:17" x14ac:dyDescent="0.25">
      <c r="A31" t="s">
        <v>89</v>
      </c>
      <c r="B31" t="s">
        <v>4</v>
      </c>
      <c r="C31" t="s">
        <v>18</v>
      </c>
      <c r="D31">
        <v>1</v>
      </c>
      <c r="E31" t="s">
        <v>19</v>
      </c>
      <c r="F31">
        <v>1</v>
      </c>
      <c r="G31" t="s">
        <v>30</v>
      </c>
      <c r="H31" s="2">
        <v>43103</v>
      </c>
      <c r="I31" t="s">
        <v>0</v>
      </c>
      <c r="J31" t="s">
        <v>0</v>
      </c>
      <c r="K31">
        <v>85</v>
      </c>
      <c r="L31">
        <v>73.182100000000005</v>
      </c>
      <c r="M31">
        <v>80.5</v>
      </c>
      <c r="N31">
        <v>0.94705882352941173</v>
      </c>
      <c r="O31" t="s">
        <v>93</v>
      </c>
      <c r="P31" t="s">
        <v>91</v>
      </c>
      <c r="Q31" s="8">
        <f>Tableau2[[#This Row],[Quantité]]/SUMIFS(K:K,H:H,Tableau2[[#This Row],[Date jour]],J:J,"Admission")</f>
        <v>1</v>
      </c>
    </row>
    <row r="32" spans="1:17" x14ac:dyDescent="0.25">
      <c r="A32" t="s">
        <v>89</v>
      </c>
      <c r="B32" t="s">
        <v>4</v>
      </c>
      <c r="C32" t="s">
        <v>18</v>
      </c>
      <c r="D32">
        <v>1</v>
      </c>
      <c r="E32" t="s">
        <v>19</v>
      </c>
      <c r="F32">
        <v>1</v>
      </c>
      <c r="G32" t="s">
        <v>30</v>
      </c>
      <c r="H32" s="2">
        <v>43103</v>
      </c>
      <c r="I32" t="s">
        <v>5</v>
      </c>
      <c r="J32" t="s">
        <v>5</v>
      </c>
      <c r="K32">
        <v>85</v>
      </c>
      <c r="L32">
        <v>0</v>
      </c>
      <c r="M32">
        <v>0</v>
      </c>
      <c r="N32">
        <v>0</v>
      </c>
      <c r="O32" t="s">
        <v>92</v>
      </c>
      <c r="P32" t="s">
        <v>91</v>
      </c>
      <c r="Q32" s="8">
        <f>Tableau2[[#This Row],[Quantité]]/SUMIFS(K:K,H:H,Tableau2[[#This Row],[Date jour]],J:J,"Admission")</f>
        <v>1</v>
      </c>
    </row>
    <row r="33" spans="1:17" x14ac:dyDescent="0.25">
      <c r="A33" t="s">
        <v>89</v>
      </c>
      <c r="B33" t="s">
        <v>4</v>
      </c>
      <c r="C33" t="s">
        <v>18</v>
      </c>
      <c r="D33">
        <v>1</v>
      </c>
      <c r="E33" t="s">
        <v>19</v>
      </c>
      <c r="F33">
        <v>1</v>
      </c>
      <c r="G33" t="s">
        <v>30</v>
      </c>
      <c r="H33" s="2">
        <v>43103</v>
      </c>
      <c r="I33" t="s">
        <v>6</v>
      </c>
      <c r="J33" t="s">
        <v>21</v>
      </c>
      <c r="K33">
        <v>6</v>
      </c>
      <c r="L33">
        <v>5.7270000000000003</v>
      </c>
      <c r="M33">
        <v>6.3</v>
      </c>
      <c r="N33">
        <v>1.05</v>
      </c>
      <c r="O33" t="s">
        <v>22</v>
      </c>
      <c r="P33">
        <v>1.1000000000000001</v>
      </c>
      <c r="Q33" s="8">
        <f>Tableau2[[#This Row],[Quantité]]/SUMIFS(K:K,H:H,Tableau2[[#This Row],[Date jour]],J:J,"Admission")</f>
        <v>7.0588235294117646E-2</v>
      </c>
    </row>
    <row r="34" spans="1:17" x14ac:dyDescent="0.25">
      <c r="A34" t="s">
        <v>89</v>
      </c>
      <c r="B34" t="s">
        <v>4</v>
      </c>
      <c r="C34" t="s">
        <v>18</v>
      </c>
      <c r="D34">
        <v>1</v>
      </c>
      <c r="E34" t="s">
        <v>19</v>
      </c>
      <c r="F34">
        <v>1</v>
      </c>
      <c r="G34" t="s">
        <v>30</v>
      </c>
      <c r="H34" s="2">
        <v>43103</v>
      </c>
      <c r="I34" t="s">
        <v>6</v>
      </c>
      <c r="J34" t="s">
        <v>23</v>
      </c>
      <c r="K34">
        <v>8</v>
      </c>
      <c r="L34">
        <v>4.7271999999999998</v>
      </c>
      <c r="M34">
        <v>5.2</v>
      </c>
      <c r="N34">
        <v>0.65</v>
      </c>
      <c r="O34" t="s">
        <v>24</v>
      </c>
      <c r="P34">
        <v>0.7</v>
      </c>
      <c r="Q34" s="8">
        <f>Tableau2[[#This Row],[Quantité]]/SUMIFS(K:K,H:H,Tableau2[[#This Row],[Date jour]],J:J,"Admission")</f>
        <v>9.4117647058823528E-2</v>
      </c>
    </row>
    <row r="35" spans="1:17" x14ac:dyDescent="0.25">
      <c r="A35" t="s">
        <v>89</v>
      </c>
      <c r="B35" t="s">
        <v>4</v>
      </c>
      <c r="C35" t="s">
        <v>18</v>
      </c>
      <c r="D35">
        <v>1</v>
      </c>
      <c r="E35" t="s">
        <v>19</v>
      </c>
      <c r="F35">
        <v>1</v>
      </c>
      <c r="G35" t="s">
        <v>30</v>
      </c>
      <c r="H35" s="2">
        <v>43103</v>
      </c>
      <c r="I35" t="s">
        <v>6</v>
      </c>
      <c r="J35" t="s">
        <v>25</v>
      </c>
      <c r="K35">
        <v>9</v>
      </c>
      <c r="L35">
        <v>4.5</v>
      </c>
      <c r="M35">
        <v>4.95</v>
      </c>
      <c r="N35">
        <v>0.55000000000000004</v>
      </c>
      <c r="O35" t="s">
        <v>26</v>
      </c>
      <c r="P35">
        <v>0.6</v>
      </c>
      <c r="Q35" s="8">
        <f>Tableau2[[#This Row],[Quantité]]/SUMIFS(K:K,H:H,Tableau2[[#This Row],[Date jour]],J:J,"Admission")</f>
        <v>0.10588235294117647</v>
      </c>
    </row>
    <row r="36" spans="1:17" x14ac:dyDescent="0.25">
      <c r="A36" t="s">
        <v>89</v>
      </c>
      <c r="B36" t="s">
        <v>4</v>
      </c>
      <c r="C36" t="s">
        <v>18</v>
      </c>
      <c r="D36">
        <v>1</v>
      </c>
      <c r="E36" t="s">
        <v>19</v>
      </c>
      <c r="F36">
        <v>1</v>
      </c>
      <c r="G36" t="s">
        <v>30</v>
      </c>
      <c r="H36" s="2">
        <v>43103</v>
      </c>
      <c r="I36" t="s">
        <v>6</v>
      </c>
      <c r="J36" t="s">
        <v>68</v>
      </c>
      <c r="K36">
        <v>8</v>
      </c>
      <c r="L36">
        <v>4.7271999999999998</v>
      </c>
      <c r="M36">
        <v>5.2</v>
      </c>
      <c r="N36">
        <v>0.65</v>
      </c>
      <c r="O36" t="s">
        <v>24</v>
      </c>
      <c r="P36">
        <v>0.7</v>
      </c>
      <c r="Q36" s="8">
        <f>Tableau2[[#This Row],[Quantité]]/SUMIFS(K:K,H:H,Tableau2[[#This Row],[Date jour]],J:J,"Admission")</f>
        <v>9.4117647058823528E-2</v>
      </c>
    </row>
    <row r="37" spans="1:17" x14ac:dyDescent="0.25">
      <c r="A37" t="s">
        <v>89</v>
      </c>
      <c r="B37" t="s">
        <v>4</v>
      </c>
      <c r="C37" t="s">
        <v>18</v>
      </c>
      <c r="D37">
        <v>1</v>
      </c>
      <c r="E37" t="s">
        <v>19</v>
      </c>
      <c r="F37">
        <v>1</v>
      </c>
      <c r="G37" t="s">
        <v>30</v>
      </c>
      <c r="H37" s="2">
        <v>43103</v>
      </c>
      <c r="I37" t="s">
        <v>6</v>
      </c>
      <c r="J37" t="s">
        <v>27</v>
      </c>
      <c r="K37">
        <v>16</v>
      </c>
      <c r="L37">
        <v>15.2721</v>
      </c>
      <c r="M37">
        <v>16.8</v>
      </c>
      <c r="N37">
        <v>1.05</v>
      </c>
      <c r="O37" t="s">
        <v>22</v>
      </c>
      <c r="P37">
        <v>1.1000000000000001</v>
      </c>
      <c r="Q37" s="8">
        <f>Tableau2[[#This Row],[Quantité]]/SUMIFS(K:K,H:H,Tableau2[[#This Row],[Date jour]],J:J,"Admission")</f>
        <v>0.18823529411764706</v>
      </c>
    </row>
    <row r="38" spans="1:17" x14ac:dyDescent="0.25">
      <c r="A38" t="s">
        <v>89</v>
      </c>
      <c r="B38" t="s">
        <v>4</v>
      </c>
      <c r="C38" t="s">
        <v>18</v>
      </c>
      <c r="D38">
        <v>1</v>
      </c>
      <c r="E38" t="s">
        <v>19</v>
      </c>
      <c r="F38">
        <v>1</v>
      </c>
      <c r="G38" t="s">
        <v>30</v>
      </c>
      <c r="H38" s="2">
        <v>43103</v>
      </c>
      <c r="I38" t="s">
        <v>6</v>
      </c>
      <c r="J38" t="s">
        <v>67</v>
      </c>
      <c r="K38">
        <v>4</v>
      </c>
      <c r="L38">
        <v>3.8180000000000001</v>
      </c>
      <c r="M38">
        <v>4.2</v>
      </c>
      <c r="N38">
        <v>1.05</v>
      </c>
      <c r="O38" t="s">
        <v>22</v>
      </c>
      <c r="P38">
        <v>1.1000000000000001</v>
      </c>
      <c r="Q38" s="8">
        <f>Tableau2[[#This Row],[Quantité]]/SUMIFS(K:K,H:H,Tableau2[[#This Row],[Date jour]],J:J,"Admission")</f>
        <v>4.7058823529411764E-2</v>
      </c>
    </row>
    <row r="39" spans="1:17" x14ac:dyDescent="0.25">
      <c r="A39" t="s">
        <v>89</v>
      </c>
      <c r="B39" t="s">
        <v>4</v>
      </c>
      <c r="C39" t="s">
        <v>18</v>
      </c>
      <c r="D39">
        <v>1</v>
      </c>
      <c r="E39" t="s">
        <v>19</v>
      </c>
      <c r="F39">
        <v>1</v>
      </c>
      <c r="G39" t="s">
        <v>30</v>
      </c>
      <c r="H39" s="2">
        <v>43103</v>
      </c>
      <c r="I39" t="s">
        <v>7</v>
      </c>
      <c r="J39" t="s">
        <v>28</v>
      </c>
      <c r="K39">
        <v>11</v>
      </c>
      <c r="L39">
        <v>6.4999000000000002</v>
      </c>
      <c r="M39">
        <v>7.15</v>
      </c>
      <c r="N39">
        <v>0.65</v>
      </c>
      <c r="O39" t="s">
        <v>29</v>
      </c>
      <c r="P39">
        <v>0.75</v>
      </c>
      <c r="Q39" s="8">
        <f>Tableau2[[#This Row],[Quantité]]/SUMIFS(K:K,H:H,Tableau2[[#This Row],[Date jour]],J:J,"Admission")</f>
        <v>0.12941176470588237</v>
      </c>
    </row>
    <row r="40" spans="1:17" x14ac:dyDescent="0.25">
      <c r="A40" t="s">
        <v>89</v>
      </c>
      <c r="B40" t="s">
        <v>4</v>
      </c>
      <c r="C40" t="s">
        <v>18</v>
      </c>
      <c r="D40">
        <v>1</v>
      </c>
      <c r="E40" t="s">
        <v>19</v>
      </c>
      <c r="F40">
        <v>1</v>
      </c>
      <c r="G40" t="s">
        <v>30</v>
      </c>
      <c r="H40" s="2">
        <v>43103</v>
      </c>
      <c r="I40" t="s">
        <v>8</v>
      </c>
      <c r="J40" t="s">
        <v>31</v>
      </c>
      <c r="K40">
        <v>9</v>
      </c>
      <c r="L40">
        <v>7.3638000000000003</v>
      </c>
      <c r="M40">
        <v>8.1</v>
      </c>
      <c r="N40">
        <v>0.89999999999999991</v>
      </c>
      <c r="O40" t="s">
        <v>32</v>
      </c>
      <c r="P40">
        <v>0.9</v>
      </c>
      <c r="Q40" s="8">
        <f>Tableau2[[#This Row],[Quantité]]/SUMIFS(K:K,H:H,Tableau2[[#This Row],[Date jour]],J:J,"Admission")</f>
        <v>0.10588235294117647</v>
      </c>
    </row>
    <row r="41" spans="1:17" x14ac:dyDescent="0.25">
      <c r="A41" t="s">
        <v>89</v>
      </c>
      <c r="B41" t="s">
        <v>4</v>
      </c>
      <c r="C41" t="s">
        <v>18</v>
      </c>
      <c r="D41">
        <v>1</v>
      </c>
      <c r="E41" t="s">
        <v>19</v>
      </c>
      <c r="F41">
        <v>1</v>
      </c>
      <c r="G41" t="s">
        <v>30</v>
      </c>
      <c r="H41" s="2">
        <v>43103</v>
      </c>
      <c r="I41" t="s">
        <v>8</v>
      </c>
      <c r="J41" t="s">
        <v>33</v>
      </c>
      <c r="K41">
        <v>9</v>
      </c>
      <c r="L41">
        <v>4.0904999999999996</v>
      </c>
      <c r="M41">
        <v>4.5</v>
      </c>
      <c r="N41">
        <v>0.5</v>
      </c>
      <c r="O41" t="s">
        <v>34</v>
      </c>
      <c r="P41">
        <v>0.5</v>
      </c>
      <c r="Q41" s="8">
        <f>Tableau2[[#This Row],[Quantité]]/SUMIFS(K:K,H:H,Tableau2[[#This Row],[Date jour]],J:J,"Admission")</f>
        <v>0.10588235294117647</v>
      </c>
    </row>
    <row r="42" spans="1:17" x14ac:dyDescent="0.25">
      <c r="A42" t="s">
        <v>89</v>
      </c>
      <c r="B42" t="s">
        <v>4</v>
      </c>
      <c r="C42" t="s">
        <v>18</v>
      </c>
      <c r="D42">
        <v>1</v>
      </c>
      <c r="E42" t="s">
        <v>19</v>
      </c>
      <c r="F42">
        <v>1</v>
      </c>
      <c r="G42" t="s">
        <v>30</v>
      </c>
      <c r="H42" s="2">
        <v>43103</v>
      </c>
      <c r="I42" t="s">
        <v>8</v>
      </c>
      <c r="J42" t="s">
        <v>35</v>
      </c>
      <c r="K42">
        <v>6</v>
      </c>
      <c r="L42">
        <v>4.9092000000000002</v>
      </c>
      <c r="M42">
        <v>5.4</v>
      </c>
      <c r="N42">
        <v>0.9</v>
      </c>
      <c r="O42" t="s">
        <v>32</v>
      </c>
      <c r="P42">
        <v>0.9</v>
      </c>
      <c r="Q42" s="8">
        <f>Tableau2[[#This Row],[Quantité]]/SUMIFS(K:K,H:H,Tableau2[[#This Row],[Date jour]],J:J,"Admission")</f>
        <v>7.0588235294117646E-2</v>
      </c>
    </row>
    <row r="43" spans="1:17" x14ac:dyDescent="0.25">
      <c r="A43" t="s">
        <v>89</v>
      </c>
      <c r="B43" t="s">
        <v>4</v>
      </c>
      <c r="C43" t="s">
        <v>18</v>
      </c>
      <c r="D43">
        <v>1</v>
      </c>
      <c r="E43" t="s">
        <v>19</v>
      </c>
      <c r="F43">
        <v>1</v>
      </c>
      <c r="G43" t="s">
        <v>30</v>
      </c>
      <c r="H43" s="2">
        <v>43103</v>
      </c>
      <c r="I43" t="s">
        <v>9</v>
      </c>
      <c r="J43" t="s">
        <v>37</v>
      </c>
      <c r="K43">
        <v>6</v>
      </c>
      <c r="L43">
        <v>4.3638000000000003</v>
      </c>
      <c r="M43">
        <v>4.8</v>
      </c>
      <c r="N43">
        <v>0.79999999999999993</v>
      </c>
      <c r="O43" t="s">
        <v>38</v>
      </c>
      <c r="P43">
        <v>0.9</v>
      </c>
      <c r="Q43" s="8">
        <f>Tableau2[[#This Row],[Quantité]]/SUMIFS(K:K,H:H,Tableau2[[#This Row],[Date jour]],J:J,"Admission")</f>
        <v>7.0588235294117646E-2</v>
      </c>
    </row>
    <row r="44" spans="1:17" x14ac:dyDescent="0.25">
      <c r="A44" t="s">
        <v>89</v>
      </c>
      <c r="B44" t="s">
        <v>4</v>
      </c>
      <c r="C44" t="s">
        <v>18</v>
      </c>
      <c r="D44">
        <v>1</v>
      </c>
      <c r="E44" t="s">
        <v>19</v>
      </c>
      <c r="F44">
        <v>1</v>
      </c>
      <c r="G44" t="s">
        <v>30</v>
      </c>
      <c r="H44" s="2">
        <v>43103</v>
      </c>
      <c r="I44" t="s">
        <v>10</v>
      </c>
      <c r="J44" t="s">
        <v>41</v>
      </c>
      <c r="K44">
        <v>8</v>
      </c>
      <c r="L44">
        <v>20</v>
      </c>
      <c r="M44">
        <v>22</v>
      </c>
      <c r="N44">
        <v>2.75</v>
      </c>
      <c r="O44" t="s">
        <v>42</v>
      </c>
      <c r="P44">
        <v>2.8</v>
      </c>
      <c r="Q44" s="8">
        <f>Tableau2[[#This Row],[Quantité]]/SUMIFS(K:K,H:H,Tableau2[[#This Row],[Date jour]],J:J,"Admission")</f>
        <v>9.4117647058823528E-2</v>
      </c>
    </row>
    <row r="45" spans="1:17" x14ac:dyDescent="0.25">
      <c r="A45" t="s">
        <v>89</v>
      </c>
      <c r="B45" t="s">
        <v>4</v>
      </c>
      <c r="C45" t="s">
        <v>18</v>
      </c>
      <c r="D45">
        <v>1</v>
      </c>
      <c r="E45" t="s">
        <v>19</v>
      </c>
      <c r="F45">
        <v>1</v>
      </c>
      <c r="G45" t="s">
        <v>30</v>
      </c>
      <c r="H45" s="2">
        <v>43103</v>
      </c>
      <c r="I45" t="s">
        <v>10</v>
      </c>
      <c r="J45" t="s">
        <v>69</v>
      </c>
      <c r="K45">
        <v>20</v>
      </c>
      <c r="L45">
        <v>62.728000000000002</v>
      </c>
      <c r="M45">
        <v>69</v>
      </c>
      <c r="N45">
        <v>3.45</v>
      </c>
      <c r="O45" t="s">
        <v>40</v>
      </c>
      <c r="P45">
        <v>3.5</v>
      </c>
      <c r="Q45" s="8">
        <f>Tableau2[[#This Row],[Quantité]]/SUMIFS(K:K,H:H,Tableau2[[#This Row],[Date jour]],J:J,"Admission")</f>
        <v>0.23529411764705882</v>
      </c>
    </row>
    <row r="46" spans="1:17" x14ac:dyDescent="0.25">
      <c r="A46" t="s">
        <v>89</v>
      </c>
      <c r="B46" t="s">
        <v>4</v>
      </c>
      <c r="C46" t="s">
        <v>18</v>
      </c>
      <c r="D46">
        <v>1</v>
      </c>
      <c r="E46" t="s">
        <v>19</v>
      </c>
      <c r="F46">
        <v>1</v>
      </c>
      <c r="G46" t="s">
        <v>30</v>
      </c>
      <c r="H46" s="2">
        <v>43103</v>
      </c>
      <c r="I46" t="s">
        <v>10</v>
      </c>
      <c r="J46" t="s">
        <v>70</v>
      </c>
      <c r="K46">
        <v>6</v>
      </c>
      <c r="L46">
        <v>15</v>
      </c>
      <c r="M46">
        <v>16.5</v>
      </c>
      <c r="N46">
        <v>2.75</v>
      </c>
      <c r="O46" t="s">
        <v>42</v>
      </c>
      <c r="P46">
        <v>2.8</v>
      </c>
      <c r="Q46" s="8">
        <f>Tableau2[[#This Row],[Quantité]]/SUMIFS(K:K,H:H,Tableau2[[#This Row],[Date jour]],J:J,"Admission")</f>
        <v>7.0588235294117646E-2</v>
      </c>
    </row>
    <row r="47" spans="1:17" x14ac:dyDescent="0.25">
      <c r="A47" t="s">
        <v>89</v>
      </c>
      <c r="B47" t="s">
        <v>4</v>
      </c>
      <c r="C47" t="s">
        <v>18</v>
      </c>
      <c r="D47">
        <v>1</v>
      </c>
      <c r="E47" t="s">
        <v>19</v>
      </c>
      <c r="F47">
        <v>1</v>
      </c>
      <c r="G47" t="s">
        <v>30</v>
      </c>
      <c r="H47" s="2">
        <v>43103</v>
      </c>
      <c r="I47" t="s">
        <v>10</v>
      </c>
      <c r="J47" t="s">
        <v>43</v>
      </c>
      <c r="K47">
        <v>6</v>
      </c>
      <c r="L47">
        <v>15</v>
      </c>
      <c r="M47">
        <v>16.5</v>
      </c>
      <c r="N47">
        <v>2.75</v>
      </c>
      <c r="O47" t="s">
        <v>42</v>
      </c>
      <c r="P47">
        <v>2.8</v>
      </c>
      <c r="Q47" s="8">
        <f>Tableau2[[#This Row],[Quantité]]/SUMIFS(K:K,H:H,Tableau2[[#This Row],[Date jour]],J:J,"Admission")</f>
        <v>7.0588235294117646E-2</v>
      </c>
    </row>
    <row r="48" spans="1:17" x14ac:dyDescent="0.25">
      <c r="A48" t="s">
        <v>89</v>
      </c>
      <c r="B48" t="s">
        <v>4</v>
      </c>
      <c r="C48" t="s">
        <v>18</v>
      </c>
      <c r="D48">
        <v>1</v>
      </c>
      <c r="E48" t="s">
        <v>19</v>
      </c>
      <c r="F48">
        <v>1</v>
      </c>
      <c r="G48" t="s">
        <v>30</v>
      </c>
      <c r="H48" s="2">
        <v>43103</v>
      </c>
      <c r="I48" t="s">
        <v>10</v>
      </c>
      <c r="J48" t="s">
        <v>71</v>
      </c>
      <c r="K48">
        <v>23</v>
      </c>
      <c r="L48">
        <v>57.5</v>
      </c>
      <c r="M48">
        <v>63.25</v>
      </c>
      <c r="N48">
        <v>2.75</v>
      </c>
      <c r="O48" t="s">
        <v>42</v>
      </c>
      <c r="P48">
        <v>2.8</v>
      </c>
      <c r="Q48" s="8">
        <f>Tableau2[[#This Row],[Quantité]]/SUMIFS(K:K,H:H,Tableau2[[#This Row],[Date jour]],J:J,"Admission")</f>
        <v>0.27058823529411763</v>
      </c>
    </row>
    <row r="49" spans="1:17" x14ac:dyDescent="0.25">
      <c r="A49" t="s">
        <v>89</v>
      </c>
      <c r="B49" t="s">
        <v>4</v>
      </c>
      <c r="C49" t="s">
        <v>18</v>
      </c>
      <c r="D49">
        <v>1</v>
      </c>
      <c r="E49" t="s">
        <v>19</v>
      </c>
      <c r="F49">
        <v>1</v>
      </c>
      <c r="G49" t="s">
        <v>30</v>
      </c>
      <c r="H49" s="2">
        <v>43103</v>
      </c>
      <c r="I49" t="s">
        <v>10</v>
      </c>
      <c r="J49" t="s">
        <v>72</v>
      </c>
      <c r="K49">
        <v>8</v>
      </c>
      <c r="L49">
        <v>20</v>
      </c>
      <c r="M49">
        <v>22</v>
      </c>
      <c r="N49">
        <v>2.75</v>
      </c>
      <c r="O49" t="s">
        <v>42</v>
      </c>
      <c r="P49">
        <v>2.8</v>
      </c>
      <c r="Q49" s="8">
        <f>Tableau2[[#This Row],[Quantité]]/SUMIFS(K:K,H:H,Tableau2[[#This Row],[Date jour]],J:J,"Admission")</f>
        <v>9.4117647058823528E-2</v>
      </c>
    </row>
    <row r="50" spans="1:17" x14ac:dyDescent="0.25">
      <c r="A50" t="s">
        <v>89</v>
      </c>
      <c r="B50" t="s">
        <v>4</v>
      </c>
      <c r="C50" t="s">
        <v>18</v>
      </c>
      <c r="D50">
        <v>1</v>
      </c>
      <c r="E50" t="s">
        <v>19</v>
      </c>
      <c r="F50">
        <v>1</v>
      </c>
      <c r="G50" t="s">
        <v>30</v>
      </c>
      <c r="H50" s="2">
        <v>43103</v>
      </c>
      <c r="I50" t="s">
        <v>10</v>
      </c>
      <c r="J50" t="s">
        <v>44</v>
      </c>
      <c r="K50">
        <v>6</v>
      </c>
      <c r="L50">
        <v>15</v>
      </c>
      <c r="M50">
        <v>16.5</v>
      </c>
      <c r="N50">
        <v>2.75</v>
      </c>
      <c r="O50" t="s">
        <v>42</v>
      </c>
      <c r="P50">
        <v>2.8</v>
      </c>
      <c r="Q50" s="8">
        <f>Tableau2[[#This Row],[Quantité]]/SUMIFS(K:K,H:H,Tableau2[[#This Row],[Date jour]],J:J,"Admission")</f>
        <v>7.0588235294117646E-2</v>
      </c>
    </row>
    <row r="51" spans="1:17" x14ac:dyDescent="0.25">
      <c r="A51" t="s">
        <v>89</v>
      </c>
      <c r="B51" t="s">
        <v>4</v>
      </c>
      <c r="C51" t="s">
        <v>18</v>
      </c>
      <c r="D51">
        <v>1</v>
      </c>
      <c r="E51" t="s">
        <v>19</v>
      </c>
      <c r="F51">
        <v>1</v>
      </c>
      <c r="G51" t="s">
        <v>30</v>
      </c>
      <c r="H51" s="2">
        <v>43103</v>
      </c>
      <c r="I51" t="s">
        <v>12</v>
      </c>
      <c r="J51" t="s">
        <v>48</v>
      </c>
      <c r="K51">
        <v>4</v>
      </c>
      <c r="L51">
        <v>3.0908000000000002</v>
      </c>
      <c r="M51">
        <v>3.4</v>
      </c>
      <c r="N51">
        <v>0.85</v>
      </c>
      <c r="O51" t="s">
        <v>49</v>
      </c>
      <c r="P51">
        <v>0.9</v>
      </c>
      <c r="Q51" s="8">
        <f>Tableau2[[#This Row],[Quantité]]/SUMIFS(K:K,H:H,Tableau2[[#This Row],[Date jour]],J:J,"Admission")</f>
        <v>4.7058823529411764E-2</v>
      </c>
    </row>
    <row r="52" spans="1:17" x14ac:dyDescent="0.25">
      <c r="A52" t="s">
        <v>89</v>
      </c>
      <c r="B52" t="s">
        <v>4</v>
      </c>
      <c r="C52" t="s">
        <v>18</v>
      </c>
      <c r="D52">
        <v>1</v>
      </c>
      <c r="E52" t="s">
        <v>19</v>
      </c>
      <c r="F52">
        <v>1</v>
      </c>
      <c r="G52" t="s">
        <v>30</v>
      </c>
      <c r="H52" s="2">
        <v>43103</v>
      </c>
      <c r="I52" t="s">
        <v>12</v>
      </c>
      <c r="J52" t="s">
        <v>73</v>
      </c>
      <c r="K52">
        <v>7</v>
      </c>
      <c r="L52">
        <v>5.4089</v>
      </c>
      <c r="M52">
        <v>5.95</v>
      </c>
      <c r="N52">
        <v>0.85</v>
      </c>
      <c r="O52" t="s">
        <v>49</v>
      </c>
      <c r="P52">
        <v>0.9</v>
      </c>
      <c r="Q52" s="8">
        <f>Tableau2[[#This Row],[Quantité]]/SUMIFS(K:K,H:H,Tableau2[[#This Row],[Date jour]],J:J,"Admission")</f>
        <v>8.2352941176470587E-2</v>
      </c>
    </row>
    <row r="53" spans="1:17" x14ac:dyDescent="0.25">
      <c r="A53" t="s">
        <v>89</v>
      </c>
      <c r="B53" t="s">
        <v>4</v>
      </c>
      <c r="C53" t="s">
        <v>18</v>
      </c>
      <c r="D53">
        <v>1</v>
      </c>
      <c r="E53" t="s">
        <v>19</v>
      </c>
      <c r="F53">
        <v>1</v>
      </c>
      <c r="G53" t="s">
        <v>30</v>
      </c>
      <c r="H53" s="2">
        <v>43103</v>
      </c>
      <c r="I53" t="s">
        <v>12</v>
      </c>
      <c r="J53" t="s">
        <v>74</v>
      </c>
      <c r="K53">
        <v>7</v>
      </c>
      <c r="L53">
        <v>5.4089</v>
      </c>
      <c r="M53">
        <v>5.95</v>
      </c>
      <c r="N53">
        <v>0.85</v>
      </c>
      <c r="O53" t="s">
        <v>49</v>
      </c>
      <c r="P53">
        <v>0.9</v>
      </c>
      <c r="Q53" s="8">
        <f>Tableau2[[#This Row],[Quantité]]/SUMIFS(K:K,H:H,Tableau2[[#This Row],[Date jour]],J:J,"Admission")</f>
        <v>8.2352941176470587E-2</v>
      </c>
    </row>
    <row r="54" spans="1:17" x14ac:dyDescent="0.25">
      <c r="A54" t="s">
        <v>89</v>
      </c>
      <c r="B54" t="s">
        <v>4</v>
      </c>
      <c r="C54" t="s">
        <v>18</v>
      </c>
      <c r="D54">
        <v>1</v>
      </c>
      <c r="E54" t="s">
        <v>19</v>
      </c>
      <c r="F54">
        <v>1</v>
      </c>
      <c r="G54" t="s">
        <v>30</v>
      </c>
      <c r="H54" s="2">
        <v>43103</v>
      </c>
      <c r="I54" t="s">
        <v>12</v>
      </c>
      <c r="J54" t="s">
        <v>75</v>
      </c>
      <c r="K54">
        <v>2</v>
      </c>
      <c r="L54">
        <v>1.5454000000000001</v>
      </c>
      <c r="M54">
        <v>1.7</v>
      </c>
      <c r="N54">
        <v>0.85</v>
      </c>
      <c r="O54" t="s">
        <v>49</v>
      </c>
      <c r="P54">
        <v>0.9</v>
      </c>
      <c r="Q54" s="8">
        <f>Tableau2[[#This Row],[Quantité]]/SUMIFS(K:K,H:H,Tableau2[[#This Row],[Date jour]],J:J,"Admission")</f>
        <v>2.3529411764705882E-2</v>
      </c>
    </row>
    <row r="55" spans="1:17" x14ac:dyDescent="0.25">
      <c r="A55" t="s">
        <v>89</v>
      </c>
      <c r="B55" t="s">
        <v>4</v>
      </c>
      <c r="C55" t="s">
        <v>18</v>
      </c>
      <c r="D55">
        <v>1</v>
      </c>
      <c r="E55" t="s">
        <v>19</v>
      </c>
      <c r="F55">
        <v>1</v>
      </c>
      <c r="G55" t="s">
        <v>30</v>
      </c>
      <c r="H55" s="2">
        <v>43103</v>
      </c>
      <c r="I55" t="s">
        <v>12</v>
      </c>
      <c r="J55" t="s">
        <v>53</v>
      </c>
      <c r="K55">
        <v>1</v>
      </c>
      <c r="L55">
        <v>0.77270000000000005</v>
      </c>
      <c r="M55">
        <v>0.85</v>
      </c>
      <c r="N55">
        <v>0.85</v>
      </c>
      <c r="O55" t="s">
        <v>49</v>
      </c>
      <c r="P55">
        <v>0.9</v>
      </c>
      <c r="Q55" s="8">
        <f>Tableau2[[#This Row],[Quantité]]/SUMIFS(K:K,H:H,Tableau2[[#This Row],[Date jour]],J:J,"Admission")</f>
        <v>1.1764705882352941E-2</v>
      </c>
    </row>
    <row r="56" spans="1:17" x14ac:dyDescent="0.25">
      <c r="A56" t="s">
        <v>89</v>
      </c>
      <c r="B56" t="s">
        <v>4</v>
      </c>
      <c r="C56" t="s">
        <v>18</v>
      </c>
      <c r="D56">
        <v>1</v>
      </c>
      <c r="E56" t="s">
        <v>19</v>
      </c>
      <c r="F56">
        <v>1</v>
      </c>
      <c r="G56" t="s">
        <v>30</v>
      </c>
      <c r="H56" s="2">
        <v>43103</v>
      </c>
      <c r="I56" t="s">
        <v>12</v>
      </c>
      <c r="J56" t="s">
        <v>54</v>
      </c>
      <c r="K56">
        <v>1</v>
      </c>
      <c r="L56">
        <v>0.77270000000000005</v>
      </c>
      <c r="M56">
        <v>0.85</v>
      </c>
      <c r="N56">
        <v>0.85</v>
      </c>
      <c r="O56" t="s">
        <v>49</v>
      </c>
      <c r="P56">
        <v>0.9</v>
      </c>
      <c r="Q56" s="8">
        <f>Tableau2[[#This Row],[Quantité]]/SUMIFS(K:K,H:H,Tableau2[[#This Row],[Date jour]],J:J,"Admission")</f>
        <v>1.1764705882352941E-2</v>
      </c>
    </row>
    <row r="57" spans="1:17" x14ac:dyDescent="0.25">
      <c r="A57" t="s">
        <v>89</v>
      </c>
      <c r="B57" t="s">
        <v>4</v>
      </c>
      <c r="C57" t="s">
        <v>18</v>
      </c>
      <c r="D57">
        <v>1</v>
      </c>
      <c r="E57" t="s">
        <v>19</v>
      </c>
      <c r="F57">
        <v>1</v>
      </c>
      <c r="G57" t="s">
        <v>30</v>
      </c>
      <c r="H57" s="2">
        <v>43103</v>
      </c>
      <c r="I57" t="s">
        <v>12</v>
      </c>
      <c r="J57" t="s">
        <v>56</v>
      </c>
      <c r="K57">
        <v>5</v>
      </c>
      <c r="L57">
        <v>3.8635000000000002</v>
      </c>
      <c r="M57">
        <v>4.25</v>
      </c>
      <c r="N57">
        <v>0.85</v>
      </c>
      <c r="O57" t="s">
        <v>49</v>
      </c>
      <c r="P57">
        <v>0.9</v>
      </c>
      <c r="Q57" s="8">
        <f>Tableau2[[#This Row],[Quantité]]/SUMIFS(K:K,H:H,Tableau2[[#This Row],[Date jour]],J:J,"Admission")</f>
        <v>5.8823529411764705E-2</v>
      </c>
    </row>
    <row r="58" spans="1:17" x14ac:dyDescent="0.25">
      <c r="A58" t="s">
        <v>89</v>
      </c>
      <c r="B58" t="s">
        <v>4</v>
      </c>
      <c r="C58" t="s">
        <v>18</v>
      </c>
      <c r="D58">
        <v>1</v>
      </c>
      <c r="E58" t="s">
        <v>19</v>
      </c>
      <c r="F58">
        <v>1</v>
      </c>
      <c r="G58" t="s">
        <v>30</v>
      </c>
      <c r="H58" s="2">
        <v>43103</v>
      </c>
      <c r="I58" t="s">
        <v>13</v>
      </c>
      <c r="J58" t="s">
        <v>58</v>
      </c>
      <c r="K58">
        <v>2</v>
      </c>
      <c r="L58">
        <v>1.1818</v>
      </c>
      <c r="M58">
        <v>1.3</v>
      </c>
      <c r="N58">
        <v>0.65</v>
      </c>
      <c r="O58" t="s">
        <v>59</v>
      </c>
      <c r="P58">
        <v>0.65</v>
      </c>
      <c r="Q58" s="8">
        <f>Tableau2[[#This Row],[Quantité]]/SUMIFS(K:K,H:H,Tableau2[[#This Row],[Date jour]],J:J,"Admission")</f>
        <v>2.3529411764705882E-2</v>
      </c>
    </row>
    <row r="59" spans="1:17" x14ac:dyDescent="0.25">
      <c r="A59" t="s">
        <v>89</v>
      </c>
      <c r="B59" t="s">
        <v>4</v>
      </c>
      <c r="C59" t="s">
        <v>18</v>
      </c>
      <c r="D59">
        <v>1</v>
      </c>
      <c r="E59" t="s">
        <v>19</v>
      </c>
      <c r="F59">
        <v>1</v>
      </c>
      <c r="G59" t="s">
        <v>30</v>
      </c>
      <c r="H59" s="2">
        <v>43103</v>
      </c>
      <c r="I59" t="s">
        <v>13</v>
      </c>
      <c r="J59" t="s">
        <v>60</v>
      </c>
      <c r="K59">
        <v>4</v>
      </c>
      <c r="L59">
        <v>2.3635999999999999</v>
      </c>
      <c r="M59">
        <v>2.6</v>
      </c>
      <c r="N59">
        <v>0.65</v>
      </c>
      <c r="O59" t="s">
        <v>59</v>
      </c>
      <c r="P59">
        <v>0.65</v>
      </c>
      <c r="Q59" s="8">
        <f>Tableau2[[#This Row],[Quantité]]/SUMIFS(K:K,H:H,Tableau2[[#This Row],[Date jour]],J:J,"Admission")</f>
        <v>4.7058823529411764E-2</v>
      </c>
    </row>
    <row r="60" spans="1:17" x14ac:dyDescent="0.25">
      <c r="A60" t="s">
        <v>89</v>
      </c>
      <c r="B60" t="s">
        <v>4</v>
      </c>
      <c r="C60" t="s">
        <v>18</v>
      </c>
      <c r="D60">
        <v>1</v>
      </c>
      <c r="E60" t="s">
        <v>19</v>
      </c>
      <c r="F60">
        <v>1</v>
      </c>
      <c r="G60" t="s">
        <v>30</v>
      </c>
      <c r="H60" s="2">
        <v>43103</v>
      </c>
      <c r="I60" t="s">
        <v>13</v>
      </c>
      <c r="J60" t="s">
        <v>61</v>
      </c>
      <c r="K60">
        <v>7</v>
      </c>
      <c r="L60">
        <v>2.8637000000000001</v>
      </c>
      <c r="M60">
        <v>3.15</v>
      </c>
      <c r="N60">
        <v>0.45</v>
      </c>
      <c r="O60" t="s">
        <v>62</v>
      </c>
      <c r="P60">
        <v>0.45</v>
      </c>
      <c r="Q60" s="8">
        <f>Tableau2[[#This Row],[Quantité]]/SUMIFS(K:K,H:H,Tableau2[[#This Row],[Date jour]],J:J,"Admission")</f>
        <v>8.2352941176470587E-2</v>
      </c>
    </row>
    <row r="61" spans="1:17" x14ac:dyDescent="0.25">
      <c r="A61" t="s">
        <v>89</v>
      </c>
      <c r="B61" t="s">
        <v>4</v>
      </c>
      <c r="C61" t="s">
        <v>18</v>
      </c>
      <c r="D61">
        <v>1</v>
      </c>
      <c r="E61" t="s">
        <v>19</v>
      </c>
      <c r="F61">
        <v>1</v>
      </c>
      <c r="G61" t="s">
        <v>30</v>
      </c>
      <c r="H61" s="2">
        <v>43103</v>
      </c>
      <c r="I61" t="s">
        <v>13</v>
      </c>
      <c r="J61" t="s">
        <v>63</v>
      </c>
      <c r="K61">
        <v>4</v>
      </c>
      <c r="L61">
        <v>1.4543999999999999</v>
      </c>
      <c r="M61">
        <v>1.6</v>
      </c>
      <c r="N61">
        <v>0.4</v>
      </c>
      <c r="O61" t="s">
        <v>64</v>
      </c>
      <c r="P61">
        <v>0.4</v>
      </c>
      <c r="Q61" s="8">
        <f>Tableau2[[#This Row],[Quantité]]/SUMIFS(K:K,H:H,Tableau2[[#This Row],[Date jour]],J:J,"Admission")</f>
        <v>4.7058823529411764E-2</v>
      </c>
    </row>
    <row r="62" spans="1:17" x14ac:dyDescent="0.25">
      <c r="A62" t="s">
        <v>89</v>
      </c>
      <c r="B62" t="s">
        <v>4</v>
      </c>
      <c r="C62" t="s">
        <v>18</v>
      </c>
      <c r="D62">
        <v>1</v>
      </c>
      <c r="E62" t="s">
        <v>19</v>
      </c>
      <c r="F62">
        <v>1</v>
      </c>
      <c r="G62" t="s">
        <v>30</v>
      </c>
      <c r="H62" s="2">
        <v>43103</v>
      </c>
      <c r="I62" t="s">
        <v>13</v>
      </c>
      <c r="J62" t="s">
        <v>94</v>
      </c>
      <c r="K62">
        <v>3</v>
      </c>
      <c r="L62">
        <v>1.5</v>
      </c>
      <c r="M62">
        <v>1.65</v>
      </c>
      <c r="N62">
        <v>0.54999999999999993</v>
      </c>
      <c r="O62" t="s">
        <v>95</v>
      </c>
      <c r="P62">
        <v>0.55000000000000004</v>
      </c>
      <c r="Q62" s="8">
        <f>Tableau2[[#This Row],[Quantité]]/SUMIFS(K:K,H:H,Tableau2[[#This Row],[Date jour]],J:J,"Admission")</f>
        <v>3.5294117647058823E-2</v>
      </c>
    </row>
    <row r="63" spans="1:17" x14ac:dyDescent="0.25">
      <c r="A63" t="s">
        <v>89</v>
      </c>
      <c r="B63" t="s">
        <v>4</v>
      </c>
      <c r="C63" t="s">
        <v>18</v>
      </c>
      <c r="D63">
        <v>1</v>
      </c>
      <c r="E63" t="s">
        <v>19</v>
      </c>
      <c r="F63">
        <v>1</v>
      </c>
      <c r="G63" t="s">
        <v>30</v>
      </c>
      <c r="H63" s="2">
        <v>43103</v>
      </c>
      <c r="I63" t="s">
        <v>13</v>
      </c>
      <c r="J63" t="s">
        <v>96</v>
      </c>
      <c r="K63">
        <v>1</v>
      </c>
      <c r="L63">
        <v>0.5</v>
      </c>
      <c r="M63">
        <v>0.55000000000000004</v>
      </c>
      <c r="N63">
        <v>0.55000000000000004</v>
      </c>
      <c r="O63" t="s">
        <v>95</v>
      </c>
      <c r="P63">
        <v>0.55000000000000004</v>
      </c>
      <c r="Q63" s="8">
        <f>Tableau2[[#This Row],[Quantité]]/SUMIFS(K:K,H:H,Tableau2[[#This Row],[Date jour]],J:J,"Admission")</f>
        <v>1.1764705882352941E-2</v>
      </c>
    </row>
    <row r="64" spans="1:17" x14ac:dyDescent="0.25">
      <c r="A64" t="s">
        <v>89</v>
      </c>
      <c r="B64" t="s">
        <v>4</v>
      </c>
      <c r="C64" t="s">
        <v>18</v>
      </c>
      <c r="D64">
        <v>1</v>
      </c>
      <c r="E64" t="s">
        <v>19</v>
      </c>
      <c r="F64">
        <v>1</v>
      </c>
      <c r="G64" t="s">
        <v>30</v>
      </c>
      <c r="H64" s="2">
        <v>43103</v>
      </c>
      <c r="I64" t="s">
        <v>13</v>
      </c>
      <c r="J64" t="s">
        <v>65</v>
      </c>
      <c r="K64">
        <v>3</v>
      </c>
      <c r="L64">
        <v>1.7726999999999999</v>
      </c>
      <c r="M64">
        <v>1.95</v>
      </c>
      <c r="N64">
        <v>0.65</v>
      </c>
      <c r="O64" t="s">
        <v>59</v>
      </c>
      <c r="P64">
        <v>0.65</v>
      </c>
      <c r="Q64" s="8">
        <f>Tableau2[[#This Row],[Quantité]]/SUMIFS(K:K,H:H,Tableau2[[#This Row],[Date jour]],J:J,"Admission")</f>
        <v>3.5294117647058823E-2</v>
      </c>
    </row>
    <row r="65" spans="1:17" x14ac:dyDescent="0.25">
      <c r="A65" t="s">
        <v>89</v>
      </c>
      <c r="B65" t="s">
        <v>4</v>
      </c>
      <c r="C65" t="s">
        <v>18</v>
      </c>
      <c r="D65">
        <v>1</v>
      </c>
      <c r="E65" t="s">
        <v>19</v>
      </c>
      <c r="F65">
        <v>1</v>
      </c>
      <c r="G65" t="s">
        <v>30</v>
      </c>
      <c r="H65" s="2">
        <v>43103</v>
      </c>
      <c r="I65" t="s">
        <v>13</v>
      </c>
      <c r="J65" t="s">
        <v>97</v>
      </c>
      <c r="K65">
        <v>4</v>
      </c>
      <c r="L65">
        <v>2</v>
      </c>
      <c r="M65">
        <v>2.2000000000000002</v>
      </c>
      <c r="N65">
        <v>0.55000000000000004</v>
      </c>
      <c r="O65" t="s">
        <v>95</v>
      </c>
      <c r="P65">
        <v>0.55000000000000004</v>
      </c>
      <c r="Q65" s="8">
        <f>Tableau2[[#This Row],[Quantité]]/SUMIFS(K:K,H:H,Tableau2[[#This Row],[Date jour]],J:J,"Admission")</f>
        <v>4.7058823529411764E-2</v>
      </c>
    </row>
    <row r="66" spans="1:17" x14ac:dyDescent="0.25">
      <c r="A66" t="s">
        <v>89</v>
      </c>
      <c r="B66" t="s">
        <v>4</v>
      </c>
      <c r="C66" t="s">
        <v>18</v>
      </c>
      <c r="D66">
        <v>1</v>
      </c>
      <c r="E66" t="s">
        <v>19</v>
      </c>
      <c r="F66">
        <v>1</v>
      </c>
      <c r="G66" t="s">
        <v>36</v>
      </c>
      <c r="H66" s="2">
        <v>43104</v>
      </c>
      <c r="I66" t="s">
        <v>0</v>
      </c>
      <c r="J66" t="s">
        <v>0</v>
      </c>
      <c r="K66">
        <v>64</v>
      </c>
      <c r="L66">
        <v>55.454799999999999</v>
      </c>
      <c r="M66">
        <v>61</v>
      </c>
      <c r="N66">
        <v>0.953125</v>
      </c>
      <c r="O66" t="s">
        <v>98</v>
      </c>
      <c r="P66" t="s">
        <v>91</v>
      </c>
      <c r="Q66" s="8">
        <f>Tableau2[[#This Row],[Quantité]]/SUMIFS(K:K,H:H,Tableau2[[#This Row],[Date jour]],J:J,"Admission")</f>
        <v>1</v>
      </c>
    </row>
    <row r="67" spans="1:17" x14ac:dyDescent="0.25">
      <c r="A67" t="s">
        <v>89</v>
      </c>
      <c r="B67" t="s">
        <v>4</v>
      </c>
      <c r="C67" t="s">
        <v>18</v>
      </c>
      <c r="D67">
        <v>1</v>
      </c>
      <c r="E67" t="s">
        <v>19</v>
      </c>
      <c r="F67">
        <v>1</v>
      </c>
      <c r="G67" t="s">
        <v>36</v>
      </c>
      <c r="H67" s="2">
        <v>43104</v>
      </c>
      <c r="I67" t="s">
        <v>5</v>
      </c>
      <c r="J67" t="s">
        <v>5</v>
      </c>
      <c r="K67">
        <v>64</v>
      </c>
      <c r="L67">
        <v>0</v>
      </c>
      <c r="M67">
        <v>0</v>
      </c>
      <c r="N67">
        <v>0</v>
      </c>
      <c r="O67" t="s">
        <v>92</v>
      </c>
      <c r="P67" t="s">
        <v>91</v>
      </c>
      <c r="Q67" s="8">
        <f>Tableau2[[#This Row],[Quantité]]/SUMIFS(K:K,H:H,Tableau2[[#This Row],[Date jour]],J:J,"Admission")</f>
        <v>1</v>
      </c>
    </row>
    <row r="68" spans="1:17" x14ac:dyDescent="0.25">
      <c r="A68" t="s">
        <v>89</v>
      </c>
      <c r="B68" t="s">
        <v>4</v>
      </c>
      <c r="C68" t="s">
        <v>18</v>
      </c>
      <c r="D68">
        <v>1</v>
      </c>
      <c r="E68" t="s">
        <v>19</v>
      </c>
      <c r="F68">
        <v>1</v>
      </c>
      <c r="G68" t="s">
        <v>36</v>
      </c>
      <c r="H68" s="2">
        <v>43104</v>
      </c>
      <c r="I68" t="s">
        <v>6</v>
      </c>
      <c r="J68" t="s">
        <v>21</v>
      </c>
      <c r="K68">
        <v>1</v>
      </c>
      <c r="L68">
        <v>0.95450000000000002</v>
      </c>
      <c r="M68">
        <v>1.05</v>
      </c>
      <c r="N68">
        <v>1.05</v>
      </c>
      <c r="O68" t="s">
        <v>22</v>
      </c>
      <c r="P68">
        <v>1.1000000000000001</v>
      </c>
      <c r="Q68" s="8">
        <f>Tableau2[[#This Row],[Quantité]]/SUMIFS(K:K,H:H,Tableau2[[#This Row],[Date jour]],J:J,"Admission")</f>
        <v>1.5625E-2</v>
      </c>
    </row>
    <row r="69" spans="1:17" x14ac:dyDescent="0.25">
      <c r="A69" t="s">
        <v>89</v>
      </c>
      <c r="B69" t="s">
        <v>4</v>
      </c>
      <c r="C69" t="s">
        <v>18</v>
      </c>
      <c r="D69">
        <v>1</v>
      </c>
      <c r="E69" t="s">
        <v>19</v>
      </c>
      <c r="F69">
        <v>1</v>
      </c>
      <c r="G69" t="s">
        <v>36</v>
      </c>
      <c r="H69" s="2">
        <v>43104</v>
      </c>
      <c r="I69" t="s">
        <v>6</v>
      </c>
      <c r="J69" t="s">
        <v>23</v>
      </c>
      <c r="K69">
        <v>2</v>
      </c>
      <c r="L69">
        <v>1.1818</v>
      </c>
      <c r="M69">
        <v>1.3</v>
      </c>
      <c r="N69">
        <v>0.65</v>
      </c>
      <c r="O69" t="s">
        <v>24</v>
      </c>
      <c r="P69">
        <v>0.7</v>
      </c>
      <c r="Q69" s="8">
        <f>Tableau2[[#This Row],[Quantité]]/SUMIFS(K:K,H:H,Tableau2[[#This Row],[Date jour]],J:J,"Admission")</f>
        <v>3.125E-2</v>
      </c>
    </row>
    <row r="70" spans="1:17" x14ac:dyDescent="0.25">
      <c r="A70" t="s">
        <v>89</v>
      </c>
      <c r="B70" t="s">
        <v>4</v>
      </c>
      <c r="C70" t="s">
        <v>18</v>
      </c>
      <c r="D70">
        <v>1</v>
      </c>
      <c r="E70" t="s">
        <v>19</v>
      </c>
      <c r="F70">
        <v>1</v>
      </c>
      <c r="G70" t="s">
        <v>36</v>
      </c>
      <c r="H70" s="2">
        <v>43104</v>
      </c>
      <c r="I70" t="s">
        <v>6</v>
      </c>
      <c r="J70" t="s">
        <v>25</v>
      </c>
      <c r="K70">
        <v>4</v>
      </c>
      <c r="L70">
        <v>2</v>
      </c>
      <c r="M70">
        <v>2.2000000000000002</v>
      </c>
      <c r="N70">
        <v>0.55000000000000004</v>
      </c>
      <c r="O70" t="s">
        <v>26</v>
      </c>
      <c r="P70">
        <v>0.6</v>
      </c>
      <c r="Q70" s="8">
        <f>Tableau2[[#This Row],[Quantité]]/SUMIFS(K:K,H:H,Tableau2[[#This Row],[Date jour]],J:J,"Admission")</f>
        <v>6.25E-2</v>
      </c>
    </row>
    <row r="71" spans="1:17" x14ac:dyDescent="0.25">
      <c r="A71" t="s">
        <v>89</v>
      </c>
      <c r="B71" t="s">
        <v>4</v>
      </c>
      <c r="C71" t="s">
        <v>18</v>
      </c>
      <c r="D71">
        <v>1</v>
      </c>
      <c r="E71" t="s">
        <v>19</v>
      </c>
      <c r="F71">
        <v>1</v>
      </c>
      <c r="G71" t="s">
        <v>36</v>
      </c>
      <c r="H71" s="2">
        <v>43104</v>
      </c>
      <c r="I71" t="s">
        <v>6</v>
      </c>
      <c r="J71" t="s">
        <v>27</v>
      </c>
      <c r="K71">
        <v>15</v>
      </c>
      <c r="L71">
        <v>14.317600000000001</v>
      </c>
      <c r="M71">
        <v>15.75</v>
      </c>
      <c r="N71">
        <v>1.05</v>
      </c>
      <c r="O71" t="s">
        <v>22</v>
      </c>
      <c r="P71">
        <v>1.1000000000000001</v>
      </c>
      <c r="Q71" s="8">
        <f>Tableau2[[#This Row],[Quantité]]/SUMIFS(K:K,H:H,Tableau2[[#This Row],[Date jour]],J:J,"Admission")</f>
        <v>0.234375</v>
      </c>
    </row>
    <row r="72" spans="1:17" x14ac:dyDescent="0.25">
      <c r="A72" t="s">
        <v>89</v>
      </c>
      <c r="B72" t="s">
        <v>4</v>
      </c>
      <c r="C72" t="s">
        <v>18</v>
      </c>
      <c r="D72">
        <v>1</v>
      </c>
      <c r="E72" t="s">
        <v>19</v>
      </c>
      <c r="F72">
        <v>1</v>
      </c>
      <c r="G72" t="s">
        <v>36</v>
      </c>
      <c r="H72" s="2">
        <v>43104</v>
      </c>
      <c r="I72" t="s">
        <v>6</v>
      </c>
      <c r="J72" t="s">
        <v>67</v>
      </c>
      <c r="K72">
        <v>5</v>
      </c>
      <c r="L72">
        <v>4.7725</v>
      </c>
      <c r="M72">
        <v>5.25</v>
      </c>
      <c r="N72">
        <v>1.05</v>
      </c>
      <c r="O72" t="s">
        <v>22</v>
      </c>
      <c r="P72">
        <v>1.1000000000000001</v>
      </c>
      <c r="Q72" s="8">
        <f>Tableau2[[#This Row],[Quantité]]/SUMIFS(K:K,H:H,Tableau2[[#This Row],[Date jour]],J:J,"Admission")</f>
        <v>7.8125E-2</v>
      </c>
    </row>
    <row r="73" spans="1:17" x14ac:dyDescent="0.25">
      <c r="A73" t="s">
        <v>89</v>
      </c>
      <c r="B73" t="s">
        <v>4</v>
      </c>
      <c r="C73" t="s">
        <v>18</v>
      </c>
      <c r="D73">
        <v>1</v>
      </c>
      <c r="E73" t="s">
        <v>19</v>
      </c>
      <c r="F73">
        <v>1</v>
      </c>
      <c r="G73" t="s">
        <v>36</v>
      </c>
      <c r="H73" s="2">
        <v>43104</v>
      </c>
      <c r="I73" t="s">
        <v>6</v>
      </c>
      <c r="J73" t="s">
        <v>99</v>
      </c>
      <c r="K73">
        <v>13</v>
      </c>
      <c r="L73">
        <v>18.318300000000001</v>
      </c>
      <c r="M73">
        <v>20.149999999999999</v>
      </c>
      <c r="N73">
        <v>1.5499999999999998</v>
      </c>
      <c r="O73" t="s">
        <v>100</v>
      </c>
      <c r="P73">
        <v>1.55</v>
      </c>
      <c r="Q73" s="8">
        <f>Tableau2[[#This Row],[Quantité]]/SUMIFS(K:K,H:H,Tableau2[[#This Row],[Date jour]],J:J,"Admission")</f>
        <v>0.203125</v>
      </c>
    </row>
    <row r="74" spans="1:17" x14ac:dyDescent="0.25">
      <c r="A74" t="s">
        <v>89</v>
      </c>
      <c r="B74" t="s">
        <v>4</v>
      </c>
      <c r="C74" t="s">
        <v>18</v>
      </c>
      <c r="D74">
        <v>1</v>
      </c>
      <c r="E74" t="s">
        <v>19</v>
      </c>
      <c r="F74">
        <v>1</v>
      </c>
      <c r="G74" t="s">
        <v>36</v>
      </c>
      <c r="H74" s="2">
        <v>43104</v>
      </c>
      <c r="I74" t="s">
        <v>7</v>
      </c>
      <c r="J74" t="s">
        <v>28</v>
      </c>
      <c r="K74">
        <v>9</v>
      </c>
      <c r="L74">
        <v>5.3181000000000003</v>
      </c>
      <c r="M74">
        <v>5.85</v>
      </c>
      <c r="N74">
        <v>0.64999999999999991</v>
      </c>
      <c r="O74" t="s">
        <v>29</v>
      </c>
      <c r="P74">
        <v>0.75</v>
      </c>
      <c r="Q74" s="8">
        <f>Tableau2[[#This Row],[Quantité]]/SUMIFS(K:K,H:H,Tableau2[[#This Row],[Date jour]],J:J,"Admission")</f>
        <v>0.140625</v>
      </c>
    </row>
    <row r="75" spans="1:17" x14ac:dyDescent="0.25">
      <c r="A75" t="s">
        <v>89</v>
      </c>
      <c r="B75" t="s">
        <v>4</v>
      </c>
      <c r="C75" t="s">
        <v>18</v>
      </c>
      <c r="D75">
        <v>1</v>
      </c>
      <c r="E75" t="s">
        <v>19</v>
      </c>
      <c r="F75">
        <v>1</v>
      </c>
      <c r="G75" t="s">
        <v>36</v>
      </c>
      <c r="H75" s="2">
        <v>43104</v>
      </c>
      <c r="I75" t="s">
        <v>8</v>
      </c>
      <c r="J75" t="s">
        <v>31</v>
      </c>
      <c r="K75">
        <v>9</v>
      </c>
      <c r="L75">
        <v>7.3638000000000003</v>
      </c>
      <c r="M75">
        <v>8.1</v>
      </c>
      <c r="N75">
        <v>0.89999999999999991</v>
      </c>
      <c r="O75" t="s">
        <v>32</v>
      </c>
      <c r="P75">
        <v>0.9</v>
      </c>
      <c r="Q75" s="8">
        <f>Tableau2[[#This Row],[Quantité]]/SUMIFS(K:K,H:H,Tableau2[[#This Row],[Date jour]],J:J,"Admission")</f>
        <v>0.140625</v>
      </c>
    </row>
    <row r="76" spans="1:17" x14ac:dyDescent="0.25">
      <c r="A76" t="s">
        <v>89</v>
      </c>
      <c r="B76" t="s">
        <v>4</v>
      </c>
      <c r="C76" t="s">
        <v>18</v>
      </c>
      <c r="D76">
        <v>1</v>
      </c>
      <c r="E76" t="s">
        <v>19</v>
      </c>
      <c r="F76">
        <v>1</v>
      </c>
      <c r="G76" t="s">
        <v>36</v>
      </c>
      <c r="H76" s="2">
        <v>43104</v>
      </c>
      <c r="I76" t="s">
        <v>8</v>
      </c>
      <c r="J76" t="s">
        <v>101</v>
      </c>
      <c r="K76">
        <v>6</v>
      </c>
      <c r="L76">
        <v>4.9092000000000002</v>
      </c>
      <c r="M76">
        <v>5.4</v>
      </c>
      <c r="N76">
        <v>0.9</v>
      </c>
      <c r="O76" t="s">
        <v>32</v>
      </c>
      <c r="P76">
        <v>0.9</v>
      </c>
      <c r="Q76" s="8">
        <f>Tableau2[[#This Row],[Quantité]]/SUMIFS(K:K,H:H,Tableau2[[#This Row],[Date jour]],J:J,"Admission")</f>
        <v>9.375E-2</v>
      </c>
    </row>
    <row r="77" spans="1:17" x14ac:dyDescent="0.25">
      <c r="A77" t="s">
        <v>89</v>
      </c>
      <c r="B77" t="s">
        <v>4</v>
      </c>
      <c r="C77" t="s">
        <v>18</v>
      </c>
      <c r="D77">
        <v>1</v>
      </c>
      <c r="E77" t="s">
        <v>19</v>
      </c>
      <c r="F77">
        <v>1</v>
      </c>
      <c r="G77" t="s">
        <v>36</v>
      </c>
      <c r="H77" s="2">
        <v>43104</v>
      </c>
      <c r="I77" t="s">
        <v>8</v>
      </c>
      <c r="J77" t="s">
        <v>33</v>
      </c>
      <c r="K77">
        <v>3</v>
      </c>
      <c r="L77">
        <v>1.3634999999999999</v>
      </c>
      <c r="M77">
        <v>1.5</v>
      </c>
      <c r="N77">
        <v>0.5</v>
      </c>
      <c r="O77" t="s">
        <v>34</v>
      </c>
      <c r="P77">
        <v>0.5</v>
      </c>
      <c r="Q77" s="8">
        <f>Tableau2[[#This Row],[Quantité]]/SUMIFS(K:K,H:H,Tableau2[[#This Row],[Date jour]],J:J,"Admission")</f>
        <v>4.6875E-2</v>
      </c>
    </row>
    <row r="78" spans="1:17" x14ac:dyDescent="0.25">
      <c r="A78" t="s">
        <v>89</v>
      </c>
      <c r="B78" t="s">
        <v>4</v>
      </c>
      <c r="C78" t="s">
        <v>18</v>
      </c>
      <c r="D78">
        <v>1</v>
      </c>
      <c r="E78" t="s">
        <v>19</v>
      </c>
      <c r="F78">
        <v>1</v>
      </c>
      <c r="G78" t="s">
        <v>36</v>
      </c>
      <c r="H78" s="2">
        <v>43104</v>
      </c>
      <c r="I78" t="s">
        <v>8</v>
      </c>
      <c r="J78" t="s">
        <v>102</v>
      </c>
      <c r="K78">
        <v>3</v>
      </c>
      <c r="L78">
        <v>3.5453999999999999</v>
      </c>
      <c r="M78">
        <v>3.9</v>
      </c>
      <c r="N78">
        <v>1.3</v>
      </c>
      <c r="O78" t="s">
        <v>103</v>
      </c>
      <c r="P78">
        <v>1.3</v>
      </c>
      <c r="Q78" s="8">
        <f>Tableau2[[#This Row],[Quantité]]/SUMIFS(K:K,H:H,Tableau2[[#This Row],[Date jour]],J:J,"Admission")</f>
        <v>4.6875E-2</v>
      </c>
    </row>
    <row r="79" spans="1:17" x14ac:dyDescent="0.25">
      <c r="A79" t="s">
        <v>89</v>
      </c>
      <c r="B79" t="s">
        <v>4</v>
      </c>
      <c r="C79" t="s">
        <v>18</v>
      </c>
      <c r="D79">
        <v>1</v>
      </c>
      <c r="E79" t="s">
        <v>19</v>
      </c>
      <c r="F79">
        <v>1</v>
      </c>
      <c r="G79" t="s">
        <v>36</v>
      </c>
      <c r="H79" s="2">
        <v>43104</v>
      </c>
      <c r="I79" t="s">
        <v>8</v>
      </c>
      <c r="J79" t="s">
        <v>35</v>
      </c>
      <c r="K79">
        <v>2</v>
      </c>
      <c r="L79">
        <v>1.6364000000000001</v>
      </c>
      <c r="M79">
        <v>1.8</v>
      </c>
      <c r="N79">
        <v>0.9</v>
      </c>
      <c r="O79" t="s">
        <v>32</v>
      </c>
      <c r="P79">
        <v>0.9</v>
      </c>
      <c r="Q79" s="8">
        <f>Tableau2[[#This Row],[Quantité]]/SUMIFS(K:K,H:H,Tableau2[[#This Row],[Date jour]],J:J,"Admission")</f>
        <v>3.125E-2</v>
      </c>
    </row>
    <row r="80" spans="1:17" x14ac:dyDescent="0.25">
      <c r="A80" t="s">
        <v>89</v>
      </c>
      <c r="B80" t="s">
        <v>4</v>
      </c>
      <c r="C80" t="s">
        <v>18</v>
      </c>
      <c r="D80">
        <v>1</v>
      </c>
      <c r="E80" t="s">
        <v>19</v>
      </c>
      <c r="F80">
        <v>1</v>
      </c>
      <c r="G80" t="s">
        <v>36</v>
      </c>
      <c r="H80" s="2">
        <v>43104</v>
      </c>
      <c r="I80" t="s">
        <v>9</v>
      </c>
      <c r="J80" t="s">
        <v>37</v>
      </c>
      <c r="K80">
        <v>5</v>
      </c>
      <c r="L80">
        <v>3.6364999999999998</v>
      </c>
      <c r="M80">
        <v>4</v>
      </c>
      <c r="N80">
        <v>0.8</v>
      </c>
      <c r="O80" t="s">
        <v>38</v>
      </c>
      <c r="P80">
        <v>0.9</v>
      </c>
      <c r="Q80" s="8">
        <f>Tableau2[[#This Row],[Quantité]]/SUMIFS(K:K,H:H,Tableau2[[#This Row],[Date jour]],J:J,"Admission")</f>
        <v>7.8125E-2</v>
      </c>
    </row>
    <row r="81" spans="1:17" x14ac:dyDescent="0.25">
      <c r="A81" t="s">
        <v>89</v>
      </c>
      <c r="B81" t="s">
        <v>4</v>
      </c>
      <c r="C81" t="s">
        <v>18</v>
      </c>
      <c r="D81">
        <v>1</v>
      </c>
      <c r="E81" t="s">
        <v>19</v>
      </c>
      <c r="F81">
        <v>1</v>
      </c>
      <c r="G81" t="s">
        <v>36</v>
      </c>
      <c r="H81" s="2">
        <v>43104</v>
      </c>
      <c r="I81" t="s">
        <v>10</v>
      </c>
      <c r="J81" t="s">
        <v>39</v>
      </c>
      <c r="K81">
        <v>6</v>
      </c>
      <c r="L81">
        <v>18.8184</v>
      </c>
      <c r="M81">
        <v>20.7</v>
      </c>
      <c r="N81">
        <v>3.4499999999999997</v>
      </c>
      <c r="O81" t="s">
        <v>40</v>
      </c>
      <c r="P81">
        <v>3.5</v>
      </c>
      <c r="Q81" s="8">
        <f>Tableau2[[#This Row],[Quantité]]/SUMIFS(K:K,H:H,Tableau2[[#This Row],[Date jour]],J:J,"Admission")</f>
        <v>9.375E-2</v>
      </c>
    </row>
    <row r="82" spans="1:17" x14ac:dyDescent="0.25">
      <c r="A82" t="s">
        <v>89</v>
      </c>
      <c r="B82" t="s">
        <v>4</v>
      </c>
      <c r="C82" t="s">
        <v>18</v>
      </c>
      <c r="D82">
        <v>1</v>
      </c>
      <c r="E82" t="s">
        <v>19</v>
      </c>
      <c r="F82">
        <v>1</v>
      </c>
      <c r="G82" t="s">
        <v>36</v>
      </c>
      <c r="H82" s="2">
        <v>43104</v>
      </c>
      <c r="I82" t="s">
        <v>10</v>
      </c>
      <c r="J82" t="s">
        <v>69</v>
      </c>
      <c r="K82">
        <v>6</v>
      </c>
      <c r="L82">
        <v>18.818300000000001</v>
      </c>
      <c r="M82">
        <v>20.7</v>
      </c>
      <c r="N82">
        <v>3.4499999999999997</v>
      </c>
      <c r="O82" t="s">
        <v>40</v>
      </c>
      <c r="P82">
        <v>3.5</v>
      </c>
      <c r="Q82" s="8">
        <f>Tableau2[[#This Row],[Quantité]]/SUMIFS(K:K,H:H,Tableau2[[#This Row],[Date jour]],J:J,"Admission")</f>
        <v>9.375E-2</v>
      </c>
    </row>
    <row r="83" spans="1:17" x14ac:dyDescent="0.25">
      <c r="A83" t="s">
        <v>89</v>
      </c>
      <c r="B83" t="s">
        <v>4</v>
      </c>
      <c r="C83" t="s">
        <v>18</v>
      </c>
      <c r="D83">
        <v>1</v>
      </c>
      <c r="E83" t="s">
        <v>19</v>
      </c>
      <c r="F83">
        <v>1</v>
      </c>
      <c r="G83" t="s">
        <v>36</v>
      </c>
      <c r="H83" s="2">
        <v>43104</v>
      </c>
      <c r="I83" t="s">
        <v>10</v>
      </c>
      <c r="J83" t="s">
        <v>104</v>
      </c>
      <c r="K83">
        <v>22</v>
      </c>
      <c r="L83">
        <v>69.000699999999995</v>
      </c>
      <c r="M83">
        <v>75.900000000000006</v>
      </c>
      <c r="N83">
        <v>3.45</v>
      </c>
      <c r="O83" t="s">
        <v>40</v>
      </c>
      <c r="P83">
        <v>3.5</v>
      </c>
      <c r="Q83" s="8">
        <f>Tableau2[[#This Row],[Quantité]]/SUMIFS(K:K,H:H,Tableau2[[#This Row],[Date jour]],J:J,"Admission")</f>
        <v>0.34375</v>
      </c>
    </row>
    <row r="84" spans="1:17" x14ac:dyDescent="0.25">
      <c r="A84" t="s">
        <v>89</v>
      </c>
      <c r="B84" t="s">
        <v>4</v>
      </c>
      <c r="C84" t="s">
        <v>18</v>
      </c>
      <c r="D84">
        <v>1</v>
      </c>
      <c r="E84" t="s">
        <v>19</v>
      </c>
      <c r="F84">
        <v>1</v>
      </c>
      <c r="G84" t="s">
        <v>36</v>
      </c>
      <c r="H84" s="2">
        <v>43104</v>
      </c>
      <c r="I84" t="s">
        <v>10</v>
      </c>
      <c r="J84" t="s">
        <v>70</v>
      </c>
      <c r="K84">
        <v>2</v>
      </c>
      <c r="L84">
        <v>5</v>
      </c>
      <c r="M84">
        <v>5.5</v>
      </c>
      <c r="N84">
        <v>2.75</v>
      </c>
      <c r="O84" t="s">
        <v>42</v>
      </c>
      <c r="P84">
        <v>2.8</v>
      </c>
      <c r="Q84" s="8">
        <f>Tableau2[[#This Row],[Quantité]]/SUMIFS(K:K,H:H,Tableau2[[#This Row],[Date jour]],J:J,"Admission")</f>
        <v>3.125E-2</v>
      </c>
    </row>
    <row r="85" spans="1:17" x14ac:dyDescent="0.25">
      <c r="A85" t="s">
        <v>89</v>
      </c>
      <c r="B85" t="s">
        <v>4</v>
      </c>
      <c r="C85" t="s">
        <v>18</v>
      </c>
      <c r="D85">
        <v>1</v>
      </c>
      <c r="E85" t="s">
        <v>19</v>
      </c>
      <c r="F85">
        <v>1</v>
      </c>
      <c r="G85" t="s">
        <v>36</v>
      </c>
      <c r="H85" s="2">
        <v>43104</v>
      </c>
      <c r="I85" t="s">
        <v>10</v>
      </c>
      <c r="J85" t="s">
        <v>105</v>
      </c>
      <c r="K85">
        <v>7</v>
      </c>
      <c r="L85">
        <v>21.954799999999999</v>
      </c>
      <c r="M85">
        <v>24.15</v>
      </c>
      <c r="N85">
        <v>3.4499999999999997</v>
      </c>
      <c r="O85" t="s">
        <v>40</v>
      </c>
      <c r="P85">
        <v>3.5</v>
      </c>
      <c r="Q85" s="8">
        <f>Tableau2[[#This Row],[Quantité]]/SUMIFS(K:K,H:H,Tableau2[[#This Row],[Date jour]],J:J,"Admission")</f>
        <v>0.109375</v>
      </c>
    </row>
    <row r="86" spans="1:17" x14ac:dyDescent="0.25">
      <c r="A86" t="s">
        <v>89</v>
      </c>
      <c r="B86" t="s">
        <v>4</v>
      </c>
      <c r="C86" t="s">
        <v>18</v>
      </c>
      <c r="D86">
        <v>1</v>
      </c>
      <c r="E86" t="s">
        <v>19</v>
      </c>
      <c r="F86">
        <v>1</v>
      </c>
      <c r="G86" t="s">
        <v>36</v>
      </c>
      <c r="H86" s="2">
        <v>43104</v>
      </c>
      <c r="I86" t="s">
        <v>10</v>
      </c>
      <c r="J86" t="s">
        <v>106</v>
      </c>
      <c r="K86">
        <v>8</v>
      </c>
      <c r="L86">
        <v>20</v>
      </c>
      <c r="M86">
        <v>22</v>
      </c>
      <c r="N86">
        <v>2.75</v>
      </c>
      <c r="O86" t="s">
        <v>42</v>
      </c>
      <c r="P86">
        <v>2.8</v>
      </c>
      <c r="Q86" s="8">
        <f>Tableau2[[#This Row],[Quantité]]/SUMIFS(K:K,H:H,Tableau2[[#This Row],[Date jour]],J:J,"Admission")</f>
        <v>0.125</v>
      </c>
    </row>
    <row r="87" spans="1:17" x14ac:dyDescent="0.25">
      <c r="A87" t="s">
        <v>89</v>
      </c>
      <c r="B87" t="s">
        <v>4</v>
      </c>
      <c r="C87" t="s">
        <v>18</v>
      </c>
      <c r="D87">
        <v>1</v>
      </c>
      <c r="E87" t="s">
        <v>19</v>
      </c>
      <c r="F87">
        <v>1</v>
      </c>
      <c r="G87" t="s">
        <v>36</v>
      </c>
      <c r="H87" s="2">
        <v>43104</v>
      </c>
      <c r="I87" t="s">
        <v>10</v>
      </c>
      <c r="J87" t="s">
        <v>107</v>
      </c>
      <c r="K87">
        <v>10</v>
      </c>
      <c r="L87">
        <v>31.364000000000001</v>
      </c>
      <c r="M87">
        <v>34.5</v>
      </c>
      <c r="N87">
        <v>3.45</v>
      </c>
      <c r="O87" t="s">
        <v>40</v>
      </c>
      <c r="P87">
        <v>3.5</v>
      </c>
      <c r="Q87" s="8">
        <f>Tableau2[[#This Row],[Quantité]]/SUMIFS(K:K,H:H,Tableau2[[#This Row],[Date jour]],J:J,"Admission")</f>
        <v>0.15625</v>
      </c>
    </row>
    <row r="88" spans="1:17" x14ac:dyDescent="0.25">
      <c r="A88" t="s">
        <v>89</v>
      </c>
      <c r="B88" t="s">
        <v>4</v>
      </c>
      <c r="C88" t="s">
        <v>18</v>
      </c>
      <c r="D88">
        <v>1</v>
      </c>
      <c r="E88" t="s">
        <v>19</v>
      </c>
      <c r="F88">
        <v>1</v>
      </c>
      <c r="G88" t="s">
        <v>36</v>
      </c>
      <c r="H88" s="2">
        <v>43104</v>
      </c>
      <c r="I88" t="s">
        <v>12</v>
      </c>
      <c r="J88" t="s">
        <v>48</v>
      </c>
      <c r="K88">
        <v>1</v>
      </c>
      <c r="L88">
        <v>0.77270000000000005</v>
      </c>
      <c r="M88">
        <v>0.85</v>
      </c>
      <c r="N88">
        <v>0.85</v>
      </c>
      <c r="O88" t="s">
        <v>49</v>
      </c>
      <c r="P88">
        <v>0.9</v>
      </c>
      <c r="Q88" s="8">
        <f>Tableau2[[#This Row],[Quantité]]/SUMIFS(K:K,H:H,Tableau2[[#This Row],[Date jour]],J:J,"Admission")</f>
        <v>1.5625E-2</v>
      </c>
    </row>
    <row r="89" spans="1:17" x14ac:dyDescent="0.25">
      <c r="A89" t="s">
        <v>89</v>
      </c>
      <c r="B89" t="s">
        <v>4</v>
      </c>
      <c r="C89" t="s">
        <v>18</v>
      </c>
      <c r="D89">
        <v>1</v>
      </c>
      <c r="E89" t="s">
        <v>19</v>
      </c>
      <c r="F89">
        <v>1</v>
      </c>
      <c r="G89" t="s">
        <v>36</v>
      </c>
      <c r="H89" s="2">
        <v>43104</v>
      </c>
      <c r="I89" t="s">
        <v>12</v>
      </c>
      <c r="J89" t="s">
        <v>73</v>
      </c>
      <c r="K89">
        <v>7</v>
      </c>
      <c r="L89">
        <v>5.4089</v>
      </c>
      <c r="M89">
        <v>5.95</v>
      </c>
      <c r="N89">
        <v>0.85</v>
      </c>
      <c r="O89" t="s">
        <v>49</v>
      </c>
      <c r="P89">
        <v>0.9</v>
      </c>
      <c r="Q89" s="8">
        <f>Tableau2[[#This Row],[Quantité]]/SUMIFS(K:K,H:H,Tableau2[[#This Row],[Date jour]],J:J,"Admission")</f>
        <v>0.109375</v>
      </c>
    </row>
    <row r="90" spans="1:17" x14ac:dyDescent="0.25">
      <c r="A90" t="s">
        <v>89</v>
      </c>
      <c r="B90" t="s">
        <v>4</v>
      </c>
      <c r="C90" t="s">
        <v>18</v>
      </c>
      <c r="D90">
        <v>1</v>
      </c>
      <c r="E90" t="s">
        <v>19</v>
      </c>
      <c r="F90">
        <v>1</v>
      </c>
      <c r="G90" t="s">
        <v>36</v>
      </c>
      <c r="H90" s="2">
        <v>43104</v>
      </c>
      <c r="I90" t="s">
        <v>12</v>
      </c>
      <c r="J90" t="s">
        <v>74</v>
      </c>
      <c r="K90">
        <v>5</v>
      </c>
      <c r="L90">
        <v>3.8635999999999999</v>
      </c>
      <c r="M90">
        <v>4.25</v>
      </c>
      <c r="N90">
        <v>0.85</v>
      </c>
      <c r="O90" t="s">
        <v>49</v>
      </c>
      <c r="P90">
        <v>0.9</v>
      </c>
      <c r="Q90" s="8">
        <f>Tableau2[[#This Row],[Quantité]]/SUMIFS(K:K,H:H,Tableau2[[#This Row],[Date jour]],J:J,"Admission")</f>
        <v>7.8125E-2</v>
      </c>
    </row>
    <row r="91" spans="1:17" x14ac:dyDescent="0.25">
      <c r="A91" t="s">
        <v>89</v>
      </c>
      <c r="B91" t="s">
        <v>4</v>
      </c>
      <c r="C91" t="s">
        <v>18</v>
      </c>
      <c r="D91">
        <v>1</v>
      </c>
      <c r="E91" t="s">
        <v>19</v>
      </c>
      <c r="F91">
        <v>1</v>
      </c>
      <c r="G91" t="s">
        <v>36</v>
      </c>
      <c r="H91" s="2">
        <v>43104</v>
      </c>
      <c r="I91" t="s">
        <v>12</v>
      </c>
      <c r="J91" t="s">
        <v>50</v>
      </c>
      <c r="K91">
        <v>1</v>
      </c>
      <c r="L91">
        <v>0.36359999999999998</v>
      </c>
      <c r="M91">
        <v>0.4</v>
      </c>
      <c r="N91">
        <v>0.4</v>
      </c>
      <c r="O91" t="s">
        <v>51</v>
      </c>
      <c r="P91">
        <v>0.4</v>
      </c>
      <c r="Q91" s="8">
        <f>Tableau2[[#This Row],[Quantité]]/SUMIFS(K:K,H:H,Tableau2[[#This Row],[Date jour]],J:J,"Admission")</f>
        <v>1.5625E-2</v>
      </c>
    </row>
    <row r="92" spans="1:17" x14ac:dyDescent="0.25">
      <c r="A92" t="s">
        <v>89</v>
      </c>
      <c r="B92" t="s">
        <v>4</v>
      </c>
      <c r="C92" t="s">
        <v>18</v>
      </c>
      <c r="D92">
        <v>1</v>
      </c>
      <c r="E92" t="s">
        <v>19</v>
      </c>
      <c r="F92">
        <v>1</v>
      </c>
      <c r="G92" t="s">
        <v>36</v>
      </c>
      <c r="H92" s="2">
        <v>43104</v>
      </c>
      <c r="I92" t="s">
        <v>12</v>
      </c>
      <c r="J92" t="s">
        <v>108</v>
      </c>
      <c r="K92">
        <v>1</v>
      </c>
      <c r="L92">
        <v>0.68179999999999996</v>
      </c>
      <c r="M92">
        <v>0.75</v>
      </c>
      <c r="N92">
        <v>0.75</v>
      </c>
      <c r="O92" t="s">
        <v>109</v>
      </c>
      <c r="P92">
        <v>0.75</v>
      </c>
      <c r="Q92" s="8">
        <f>Tableau2[[#This Row],[Quantité]]/SUMIFS(K:K,H:H,Tableau2[[#This Row],[Date jour]],J:J,"Admission")</f>
        <v>1.5625E-2</v>
      </c>
    </row>
    <row r="93" spans="1:17" x14ac:dyDescent="0.25">
      <c r="A93" t="s">
        <v>89</v>
      </c>
      <c r="B93" t="s">
        <v>4</v>
      </c>
      <c r="C93" t="s">
        <v>18</v>
      </c>
      <c r="D93">
        <v>1</v>
      </c>
      <c r="E93" t="s">
        <v>19</v>
      </c>
      <c r="F93">
        <v>1</v>
      </c>
      <c r="G93" t="s">
        <v>36</v>
      </c>
      <c r="H93" s="2">
        <v>43104</v>
      </c>
      <c r="I93" t="s">
        <v>12</v>
      </c>
      <c r="J93" t="s">
        <v>110</v>
      </c>
      <c r="K93">
        <v>3</v>
      </c>
      <c r="L93">
        <v>2.3180999999999998</v>
      </c>
      <c r="M93">
        <v>2.5499999999999998</v>
      </c>
      <c r="N93">
        <v>0.85</v>
      </c>
      <c r="O93" t="s">
        <v>49</v>
      </c>
      <c r="P93">
        <v>0.9</v>
      </c>
      <c r="Q93" s="8">
        <f>Tableau2[[#This Row],[Quantité]]/SUMIFS(K:K,H:H,Tableau2[[#This Row],[Date jour]],J:J,"Admission")</f>
        <v>4.6875E-2</v>
      </c>
    </row>
    <row r="94" spans="1:17" x14ac:dyDescent="0.25">
      <c r="A94" t="s">
        <v>89</v>
      </c>
      <c r="B94" t="s">
        <v>4</v>
      </c>
      <c r="C94" t="s">
        <v>18</v>
      </c>
      <c r="D94">
        <v>1</v>
      </c>
      <c r="E94" t="s">
        <v>19</v>
      </c>
      <c r="F94">
        <v>1</v>
      </c>
      <c r="G94" t="s">
        <v>36</v>
      </c>
      <c r="H94" s="2">
        <v>43104</v>
      </c>
      <c r="I94" t="s">
        <v>12</v>
      </c>
      <c r="J94" t="s">
        <v>75</v>
      </c>
      <c r="K94">
        <v>1</v>
      </c>
      <c r="L94">
        <v>0.77270000000000005</v>
      </c>
      <c r="M94">
        <v>0.85</v>
      </c>
      <c r="N94">
        <v>0.85</v>
      </c>
      <c r="O94" t="s">
        <v>49</v>
      </c>
      <c r="P94">
        <v>0.9</v>
      </c>
      <c r="Q94" s="8">
        <f>Tableau2[[#This Row],[Quantité]]/SUMIFS(K:K,H:H,Tableau2[[#This Row],[Date jour]],J:J,"Admission")</f>
        <v>1.5625E-2</v>
      </c>
    </row>
    <row r="95" spans="1:17" x14ac:dyDescent="0.25">
      <c r="A95" t="s">
        <v>89</v>
      </c>
      <c r="B95" t="s">
        <v>4</v>
      </c>
      <c r="C95" t="s">
        <v>18</v>
      </c>
      <c r="D95">
        <v>1</v>
      </c>
      <c r="E95" t="s">
        <v>19</v>
      </c>
      <c r="F95">
        <v>1</v>
      </c>
      <c r="G95" t="s">
        <v>36</v>
      </c>
      <c r="H95" s="2">
        <v>43104</v>
      </c>
      <c r="I95" t="s">
        <v>12</v>
      </c>
      <c r="J95" t="s">
        <v>53</v>
      </c>
      <c r="K95">
        <v>3</v>
      </c>
      <c r="L95">
        <v>2.3182</v>
      </c>
      <c r="M95">
        <v>2.5499999999999998</v>
      </c>
      <c r="N95">
        <v>0.85</v>
      </c>
      <c r="O95" t="s">
        <v>49</v>
      </c>
      <c r="P95">
        <v>0.9</v>
      </c>
      <c r="Q95" s="8">
        <f>Tableau2[[#This Row],[Quantité]]/SUMIFS(K:K,H:H,Tableau2[[#This Row],[Date jour]],J:J,"Admission")</f>
        <v>4.6875E-2</v>
      </c>
    </row>
    <row r="96" spans="1:17" x14ac:dyDescent="0.25">
      <c r="A96" t="s">
        <v>89</v>
      </c>
      <c r="B96" t="s">
        <v>4</v>
      </c>
      <c r="C96" t="s">
        <v>18</v>
      </c>
      <c r="D96">
        <v>1</v>
      </c>
      <c r="E96" t="s">
        <v>19</v>
      </c>
      <c r="F96">
        <v>1</v>
      </c>
      <c r="G96" t="s">
        <v>36</v>
      </c>
      <c r="H96" s="2">
        <v>43104</v>
      </c>
      <c r="I96" t="s">
        <v>12</v>
      </c>
      <c r="J96" t="s">
        <v>56</v>
      </c>
      <c r="K96">
        <v>3</v>
      </c>
      <c r="L96">
        <v>2.3180999999999998</v>
      </c>
      <c r="M96">
        <v>2.5499999999999998</v>
      </c>
      <c r="N96">
        <v>0.85</v>
      </c>
      <c r="O96" t="s">
        <v>49</v>
      </c>
      <c r="P96">
        <v>0.9</v>
      </c>
      <c r="Q96" s="8">
        <f>Tableau2[[#This Row],[Quantité]]/SUMIFS(K:K,H:H,Tableau2[[#This Row],[Date jour]],J:J,"Admission")</f>
        <v>4.6875E-2</v>
      </c>
    </row>
    <row r="97" spans="1:17" x14ac:dyDescent="0.25">
      <c r="A97" t="s">
        <v>89</v>
      </c>
      <c r="B97" t="s">
        <v>4</v>
      </c>
      <c r="C97" t="s">
        <v>18</v>
      </c>
      <c r="D97">
        <v>1</v>
      </c>
      <c r="E97" t="s">
        <v>19</v>
      </c>
      <c r="F97">
        <v>1</v>
      </c>
      <c r="G97" t="s">
        <v>36</v>
      </c>
      <c r="H97" s="2">
        <v>43104</v>
      </c>
      <c r="I97" t="s">
        <v>13</v>
      </c>
      <c r="J97" t="s">
        <v>58</v>
      </c>
      <c r="K97">
        <v>2</v>
      </c>
      <c r="L97">
        <v>1.1818</v>
      </c>
      <c r="M97">
        <v>1.3</v>
      </c>
      <c r="N97">
        <v>0.65</v>
      </c>
      <c r="O97" t="s">
        <v>59</v>
      </c>
      <c r="P97">
        <v>0.65</v>
      </c>
      <c r="Q97" s="8">
        <f>Tableau2[[#This Row],[Quantité]]/SUMIFS(K:K,H:H,Tableau2[[#This Row],[Date jour]],J:J,"Admission")</f>
        <v>3.125E-2</v>
      </c>
    </row>
    <row r="98" spans="1:17" x14ac:dyDescent="0.25">
      <c r="A98" t="s">
        <v>89</v>
      </c>
      <c r="B98" t="s">
        <v>4</v>
      </c>
      <c r="C98" t="s">
        <v>18</v>
      </c>
      <c r="D98">
        <v>1</v>
      </c>
      <c r="E98" t="s">
        <v>19</v>
      </c>
      <c r="F98">
        <v>1</v>
      </c>
      <c r="G98" t="s">
        <v>36</v>
      </c>
      <c r="H98" s="2">
        <v>43104</v>
      </c>
      <c r="I98" t="s">
        <v>13</v>
      </c>
      <c r="J98" t="s">
        <v>61</v>
      </c>
      <c r="K98">
        <v>3</v>
      </c>
      <c r="L98">
        <v>1.2273000000000001</v>
      </c>
      <c r="M98">
        <v>1.35</v>
      </c>
      <c r="N98">
        <v>0.45</v>
      </c>
      <c r="O98" t="s">
        <v>62</v>
      </c>
      <c r="P98">
        <v>0.45</v>
      </c>
      <c r="Q98" s="8">
        <f>Tableau2[[#This Row],[Quantité]]/SUMIFS(K:K,H:H,Tableau2[[#This Row],[Date jour]],J:J,"Admission")</f>
        <v>4.6875E-2</v>
      </c>
    </row>
    <row r="99" spans="1:17" x14ac:dyDescent="0.25">
      <c r="A99" t="s">
        <v>89</v>
      </c>
      <c r="B99" t="s">
        <v>4</v>
      </c>
      <c r="C99" t="s">
        <v>18</v>
      </c>
      <c r="D99">
        <v>1</v>
      </c>
      <c r="E99" t="s">
        <v>19</v>
      </c>
      <c r="F99">
        <v>1</v>
      </c>
      <c r="G99" t="s">
        <v>36</v>
      </c>
      <c r="H99" s="2">
        <v>43104</v>
      </c>
      <c r="I99" t="s">
        <v>13</v>
      </c>
      <c r="J99" t="s">
        <v>63</v>
      </c>
      <c r="K99">
        <v>3</v>
      </c>
      <c r="L99">
        <v>1.0908</v>
      </c>
      <c r="M99">
        <v>1.2</v>
      </c>
      <c r="N99">
        <v>0.39999999999999997</v>
      </c>
      <c r="O99" t="s">
        <v>64</v>
      </c>
      <c r="P99">
        <v>0.4</v>
      </c>
      <c r="Q99" s="8">
        <f>Tableau2[[#This Row],[Quantité]]/SUMIFS(K:K,H:H,Tableau2[[#This Row],[Date jour]],J:J,"Admission")</f>
        <v>4.6875E-2</v>
      </c>
    </row>
    <row r="100" spans="1:17" x14ac:dyDescent="0.25">
      <c r="A100" t="s">
        <v>89</v>
      </c>
      <c r="B100" t="s">
        <v>4</v>
      </c>
      <c r="C100" t="s">
        <v>18</v>
      </c>
      <c r="D100">
        <v>1</v>
      </c>
      <c r="E100" t="s">
        <v>19</v>
      </c>
      <c r="F100">
        <v>1</v>
      </c>
      <c r="G100" t="s">
        <v>36</v>
      </c>
      <c r="H100" s="2">
        <v>43104</v>
      </c>
      <c r="I100" t="s">
        <v>13</v>
      </c>
      <c r="J100" t="s">
        <v>65</v>
      </c>
      <c r="K100">
        <v>4</v>
      </c>
      <c r="L100">
        <v>2.3635999999999999</v>
      </c>
      <c r="M100">
        <v>2.6</v>
      </c>
      <c r="N100">
        <v>0.65</v>
      </c>
      <c r="O100" t="s">
        <v>59</v>
      </c>
      <c r="P100">
        <v>0.65</v>
      </c>
      <c r="Q100" s="8">
        <f>Tableau2[[#This Row],[Quantité]]/SUMIFS(K:K,H:H,Tableau2[[#This Row],[Date jour]],J:J,"Admission")</f>
        <v>6.25E-2</v>
      </c>
    </row>
    <row r="101" spans="1:17" x14ac:dyDescent="0.25">
      <c r="A101" t="s">
        <v>89</v>
      </c>
      <c r="B101" t="s">
        <v>4</v>
      </c>
      <c r="C101" t="s">
        <v>18</v>
      </c>
      <c r="D101">
        <v>1</v>
      </c>
      <c r="E101" t="s">
        <v>19</v>
      </c>
      <c r="F101">
        <v>1</v>
      </c>
      <c r="G101" t="s">
        <v>36</v>
      </c>
      <c r="H101" s="2">
        <v>43104</v>
      </c>
      <c r="I101" t="s">
        <v>13</v>
      </c>
      <c r="J101" t="s">
        <v>97</v>
      </c>
      <c r="K101">
        <v>4</v>
      </c>
      <c r="L101">
        <v>2</v>
      </c>
      <c r="M101">
        <v>2.2000000000000002</v>
      </c>
      <c r="N101">
        <v>0.55000000000000004</v>
      </c>
      <c r="O101" t="s">
        <v>95</v>
      </c>
      <c r="P101">
        <v>0.55000000000000004</v>
      </c>
      <c r="Q101" s="8">
        <f>Tableau2[[#This Row],[Quantité]]/SUMIFS(K:K,H:H,Tableau2[[#This Row],[Date jour]],J:J,"Admission")</f>
        <v>6.25E-2</v>
      </c>
    </row>
    <row r="102" spans="1:17" x14ac:dyDescent="0.25">
      <c r="A102" t="s">
        <v>89</v>
      </c>
      <c r="B102" t="s">
        <v>4</v>
      </c>
      <c r="C102" t="s">
        <v>18</v>
      </c>
      <c r="D102">
        <v>1</v>
      </c>
      <c r="E102" t="s">
        <v>19</v>
      </c>
      <c r="F102">
        <v>1</v>
      </c>
      <c r="G102" t="s">
        <v>47</v>
      </c>
      <c r="H102" s="2">
        <v>43105</v>
      </c>
      <c r="I102" t="s">
        <v>0</v>
      </c>
      <c r="J102" t="s">
        <v>0</v>
      </c>
      <c r="K102">
        <v>63</v>
      </c>
      <c r="L102">
        <v>54.091099999999997</v>
      </c>
      <c r="M102">
        <v>59.5</v>
      </c>
      <c r="N102">
        <v>0.94444444444444442</v>
      </c>
      <c r="O102" t="s">
        <v>111</v>
      </c>
      <c r="P102" t="s">
        <v>91</v>
      </c>
      <c r="Q102" s="8">
        <f>Tableau2[[#This Row],[Quantité]]/SUMIFS(K:K,H:H,Tableau2[[#This Row],[Date jour]],J:J,"Admission")</f>
        <v>1</v>
      </c>
    </row>
    <row r="103" spans="1:17" x14ac:dyDescent="0.25">
      <c r="A103" t="s">
        <v>89</v>
      </c>
      <c r="B103" t="s">
        <v>4</v>
      </c>
      <c r="C103" t="s">
        <v>18</v>
      </c>
      <c r="D103">
        <v>1</v>
      </c>
      <c r="E103" t="s">
        <v>19</v>
      </c>
      <c r="F103">
        <v>1</v>
      </c>
      <c r="G103" t="s">
        <v>47</v>
      </c>
      <c r="H103" s="2">
        <v>43105</v>
      </c>
      <c r="I103" t="s">
        <v>5</v>
      </c>
      <c r="J103" t="s">
        <v>5</v>
      </c>
      <c r="K103">
        <v>63</v>
      </c>
      <c r="L103">
        <v>0</v>
      </c>
      <c r="M103">
        <v>0</v>
      </c>
      <c r="N103">
        <v>0</v>
      </c>
      <c r="O103" t="s">
        <v>92</v>
      </c>
      <c r="P103" t="s">
        <v>91</v>
      </c>
      <c r="Q103" s="8">
        <f>Tableau2[[#This Row],[Quantité]]/SUMIFS(K:K,H:H,Tableau2[[#This Row],[Date jour]],J:J,"Admission")</f>
        <v>1</v>
      </c>
    </row>
    <row r="104" spans="1:17" x14ac:dyDescent="0.25">
      <c r="A104" t="s">
        <v>89</v>
      </c>
      <c r="B104" t="s">
        <v>4</v>
      </c>
      <c r="C104" t="s">
        <v>18</v>
      </c>
      <c r="D104">
        <v>1</v>
      </c>
      <c r="E104" t="s">
        <v>19</v>
      </c>
      <c r="F104">
        <v>1</v>
      </c>
      <c r="G104" t="s">
        <v>47</v>
      </c>
      <c r="H104" s="2">
        <v>43105</v>
      </c>
      <c r="I104" t="s">
        <v>6</v>
      </c>
      <c r="J104" t="s">
        <v>21</v>
      </c>
      <c r="K104">
        <v>5</v>
      </c>
      <c r="L104">
        <v>4.7725999999999997</v>
      </c>
      <c r="M104">
        <v>5.25</v>
      </c>
      <c r="N104">
        <v>1.05</v>
      </c>
      <c r="O104" t="s">
        <v>22</v>
      </c>
      <c r="P104">
        <v>1.1000000000000001</v>
      </c>
      <c r="Q104" s="8">
        <f>Tableau2[[#This Row],[Quantité]]/SUMIFS(K:K,H:H,Tableau2[[#This Row],[Date jour]],J:J,"Admission")</f>
        <v>7.9365079365079361E-2</v>
      </c>
    </row>
    <row r="105" spans="1:17" x14ac:dyDescent="0.25">
      <c r="A105" t="s">
        <v>89</v>
      </c>
      <c r="B105" t="s">
        <v>4</v>
      </c>
      <c r="C105" t="s">
        <v>18</v>
      </c>
      <c r="D105">
        <v>1</v>
      </c>
      <c r="E105" t="s">
        <v>19</v>
      </c>
      <c r="F105">
        <v>1</v>
      </c>
      <c r="G105" t="s">
        <v>47</v>
      </c>
      <c r="H105" s="2">
        <v>43105</v>
      </c>
      <c r="I105" t="s">
        <v>6</v>
      </c>
      <c r="J105" t="s">
        <v>23</v>
      </c>
      <c r="K105">
        <v>10</v>
      </c>
      <c r="L105">
        <v>5.9089999999999998</v>
      </c>
      <c r="M105">
        <v>6.5</v>
      </c>
      <c r="N105">
        <v>0.65</v>
      </c>
      <c r="O105" t="s">
        <v>24</v>
      </c>
      <c r="P105">
        <v>0.7</v>
      </c>
      <c r="Q105" s="8">
        <f>Tableau2[[#This Row],[Quantité]]/SUMIFS(K:K,H:H,Tableau2[[#This Row],[Date jour]],J:J,"Admission")</f>
        <v>0.15873015873015872</v>
      </c>
    </row>
    <row r="106" spans="1:17" x14ac:dyDescent="0.25">
      <c r="A106" t="s">
        <v>89</v>
      </c>
      <c r="B106" t="s">
        <v>4</v>
      </c>
      <c r="C106" t="s">
        <v>18</v>
      </c>
      <c r="D106">
        <v>1</v>
      </c>
      <c r="E106" t="s">
        <v>19</v>
      </c>
      <c r="F106">
        <v>1</v>
      </c>
      <c r="G106" t="s">
        <v>47</v>
      </c>
      <c r="H106" s="2">
        <v>43105</v>
      </c>
      <c r="I106" t="s">
        <v>6</v>
      </c>
      <c r="J106" t="s">
        <v>25</v>
      </c>
      <c r="K106">
        <v>3</v>
      </c>
      <c r="L106">
        <v>1.5</v>
      </c>
      <c r="M106">
        <v>1.65</v>
      </c>
      <c r="N106">
        <v>0.54999999999999993</v>
      </c>
      <c r="O106" t="s">
        <v>26</v>
      </c>
      <c r="P106">
        <v>0.6</v>
      </c>
      <c r="Q106" s="8">
        <f>Tableau2[[#This Row],[Quantité]]/SUMIFS(K:K,H:H,Tableau2[[#This Row],[Date jour]],J:J,"Admission")</f>
        <v>4.7619047619047616E-2</v>
      </c>
    </row>
    <row r="107" spans="1:17" x14ac:dyDescent="0.25">
      <c r="A107" t="s">
        <v>89</v>
      </c>
      <c r="B107" t="s">
        <v>4</v>
      </c>
      <c r="C107" t="s">
        <v>18</v>
      </c>
      <c r="D107">
        <v>1</v>
      </c>
      <c r="E107" t="s">
        <v>19</v>
      </c>
      <c r="F107">
        <v>1</v>
      </c>
      <c r="G107" t="s">
        <v>47</v>
      </c>
      <c r="H107" s="2">
        <v>43105</v>
      </c>
      <c r="I107" t="s">
        <v>6</v>
      </c>
      <c r="J107" t="s">
        <v>27</v>
      </c>
      <c r="K107">
        <v>13</v>
      </c>
      <c r="L107">
        <v>12.4087</v>
      </c>
      <c r="M107">
        <v>13.65</v>
      </c>
      <c r="N107">
        <v>1.05</v>
      </c>
      <c r="O107" t="s">
        <v>22</v>
      </c>
      <c r="P107">
        <v>1.1000000000000001</v>
      </c>
      <c r="Q107" s="8">
        <f>Tableau2[[#This Row],[Quantité]]/SUMIFS(K:K,H:H,Tableau2[[#This Row],[Date jour]],J:J,"Admission")</f>
        <v>0.20634920634920634</v>
      </c>
    </row>
    <row r="108" spans="1:17" x14ac:dyDescent="0.25">
      <c r="A108" t="s">
        <v>89</v>
      </c>
      <c r="B108" t="s">
        <v>4</v>
      </c>
      <c r="C108" t="s">
        <v>18</v>
      </c>
      <c r="D108">
        <v>1</v>
      </c>
      <c r="E108" t="s">
        <v>19</v>
      </c>
      <c r="F108">
        <v>1</v>
      </c>
      <c r="G108" t="s">
        <v>47</v>
      </c>
      <c r="H108" s="2">
        <v>43105</v>
      </c>
      <c r="I108" t="s">
        <v>6</v>
      </c>
      <c r="J108" t="s">
        <v>67</v>
      </c>
      <c r="K108">
        <v>6</v>
      </c>
      <c r="L108">
        <v>5.7270000000000003</v>
      </c>
      <c r="M108">
        <v>6.3</v>
      </c>
      <c r="N108">
        <v>1.05</v>
      </c>
      <c r="O108" t="s">
        <v>22</v>
      </c>
      <c r="P108">
        <v>1.1000000000000001</v>
      </c>
      <c r="Q108" s="8">
        <f>Tableau2[[#This Row],[Quantité]]/SUMIFS(K:K,H:H,Tableau2[[#This Row],[Date jour]],J:J,"Admission")</f>
        <v>9.5238095238095233E-2</v>
      </c>
    </row>
    <row r="109" spans="1:17" x14ac:dyDescent="0.25">
      <c r="A109" t="s">
        <v>89</v>
      </c>
      <c r="B109" t="s">
        <v>4</v>
      </c>
      <c r="C109" t="s">
        <v>18</v>
      </c>
      <c r="D109">
        <v>1</v>
      </c>
      <c r="E109" t="s">
        <v>19</v>
      </c>
      <c r="F109">
        <v>1</v>
      </c>
      <c r="G109" t="s">
        <v>47</v>
      </c>
      <c r="H109" s="2">
        <v>43105</v>
      </c>
      <c r="I109" t="s">
        <v>7</v>
      </c>
      <c r="J109" t="s">
        <v>28</v>
      </c>
      <c r="K109">
        <v>6</v>
      </c>
      <c r="L109">
        <v>3.5453999999999999</v>
      </c>
      <c r="M109">
        <v>3.9</v>
      </c>
      <c r="N109">
        <v>0.65</v>
      </c>
      <c r="O109" t="s">
        <v>29</v>
      </c>
      <c r="P109">
        <v>0.75</v>
      </c>
      <c r="Q109" s="8">
        <f>Tableau2[[#This Row],[Quantité]]/SUMIFS(K:K,H:H,Tableau2[[#This Row],[Date jour]],J:J,"Admission")</f>
        <v>9.5238095238095233E-2</v>
      </c>
    </row>
    <row r="110" spans="1:17" x14ac:dyDescent="0.25">
      <c r="A110" t="s">
        <v>89</v>
      </c>
      <c r="B110" t="s">
        <v>4</v>
      </c>
      <c r="C110" t="s">
        <v>18</v>
      </c>
      <c r="D110">
        <v>1</v>
      </c>
      <c r="E110" t="s">
        <v>19</v>
      </c>
      <c r="F110">
        <v>1</v>
      </c>
      <c r="G110" t="s">
        <v>47</v>
      </c>
      <c r="H110" s="2">
        <v>43105</v>
      </c>
      <c r="I110" t="s">
        <v>8</v>
      </c>
      <c r="J110" t="s">
        <v>31</v>
      </c>
      <c r="K110">
        <v>3</v>
      </c>
      <c r="L110">
        <v>2.4546000000000001</v>
      </c>
      <c r="M110">
        <v>2.7</v>
      </c>
      <c r="N110">
        <v>0.9</v>
      </c>
      <c r="O110" t="s">
        <v>32</v>
      </c>
      <c r="P110">
        <v>0.9</v>
      </c>
      <c r="Q110" s="8">
        <f>Tableau2[[#This Row],[Quantité]]/SUMIFS(K:K,H:H,Tableau2[[#This Row],[Date jour]],J:J,"Admission")</f>
        <v>4.7619047619047616E-2</v>
      </c>
    </row>
    <row r="111" spans="1:17" x14ac:dyDescent="0.25">
      <c r="A111" t="s">
        <v>89</v>
      </c>
      <c r="B111" t="s">
        <v>4</v>
      </c>
      <c r="C111" t="s">
        <v>18</v>
      </c>
      <c r="D111">
        <v>1</v>
      </c>
      <c r="E111" t="s">
        <v>19</v>
      </c>
      <c r="F111">
        <v>1</v>
      </c>
      <c r="G111" t="s">
        <v>47</v>
      </c>
      <c r="H111" s="2">
        <v>43105</v>
      </c>
      <c r="I111" t="s">
        <v>8</v>
      </c>
      <c r="J111" t="s">
        <v>101</v>
      </c>
      <c r="K111">
        <v>3</v>
      </c>
      <c r="L111">
        <v>2.4546000000000001</v>
      </c>
      <c r="M111">
        <v>2.7</v>
      </c>
      <c r="N111">
        <v>0.9</v>
      </c>
      <c r="O111" t="s">
        <v>32</v>
      </c>
      <c r="P111">
        <v>0.9</v>
      </c>
      <c r="Q111" s="8">
        <f>Tableau2[[#This Row],[Quantité]]/SUMIFS(K:K,H:H,Tableau2[[#This Row],[Date jour]],J:J,"Admission")</f>
        <v>4.7619047619047616E-2</v>
      </c>
    </row>
    <row r="112" spans="1:17" x14ac:dyDescent="0.25">
      <c r="A112" t="s">
        <v>89</v>
      </c>
      <c r="B112" t="s">
        <v>4</v>
      </c>
      <c r="C112" t="s">
        <v>18</v>
      </c>
      <c r="D112">
        <v>1</v>
      </c>
      <c r="E112" t="s">
        <v>19</v>
      </c>
      <c r="F112">
        <v>1</v>
      </c>
      <c r="G112" t="s">
        <v>47</v>
      </c>
      <c r="H112" s="2">
        <v>43105</v>
      </c>
      <c r="I112" t="s">
        <v>8</v>
      </c>
      <c r="J112" t="s">
        <v>33</v>
      </c>
      <c r="K112">
        <v>7</v>
      </c>
      <c r="L112">
        <v>3.1815000000000002</v>
      </c>
      <c r="M112">
        <v>3.5</v>
      </c>
      <c r="N112">
        <v>0.5</v>
      </c>
      <c r="O112" t="s">
        <v>34</v>
      </c>
      <c r="P112">
        <v>0.5</v>
      </c>
      <c r="Q112" s="8">
        <f>Tableau2[[#This Row],[Quantité]]/SUMIFS(K:K,H:H,Tableau2[[#This Row],[Date jour]],J:J,"Admission")</f>
        <v>0.1111111111111111</v>
      </c>
    </row>
    <row r="113" spans="1:17" x14ac:dyDescent="0.25">
      <c r="A113" t="s">
        <v>89</v>
      </c>
      <c r="B113" t="s">
        <v>4</v>
      </c>
      <c r="C113" t="s">
        <v>18</v>
      </c>
      <c r="D113">
        <v>1</v>
      </c>
      <c r="E113" t="s">
        <v>19</v>
      </c>
      <c r="F113">
        <v>1</v>
      </c>
      <c r="G113" t="s">
        <v>47</v>
      </c>
      <c r="H113" s="2">
        <v>43105</v>
      </c>
      <c r="I113" t="s">
        <v>8</v>
      </c>
      <c r="J113" t="s">
        <v>35</v>
      </c>
      <c r="K113">
        <v>4</v>
      </c>
      <c r="L113">
        <v>3.2728000000000002</v>
      </c>
      <c r="M113">
        <v>3.6</v>
      </c>
      <c r="N113">
        <v>0.9</v>
      </c>
      <c r="O113" t="s">
        <v>32</v>
      </c>
      <c r="P113">
        <v>0.9</v>
      </c>
      <c r="Q113" s="8">
        <f>Tableau2[[#This Row],[Quantité]]/SUMIFS(K:K,H:H,Tableau2[[#This Row],[Date jour]],J:J,"Admission")</f>
        <v>6.3492063492063489E-2</v>
      </c>
    </row>
    <row r="114" spans="1:17" x14ac:dyDescent="0.25">
      <c r="A114" t="s">
        <v>89</v>
      </c>
      <c r="B114" t="s">
        <v>4</v>
      </c>
      <c r="C114" t="s">
        <v>18</v>
      </c>
      <c r="D114">
        <v>1</v>
      </c>
      <c r="E114" t="s">
        <v>19</v>
      </c>
      <c r="F114">
        <v>1</v>
      </c>
      <c r="G114" t="s">
        <v>47</v>
      </c>
      <c r="H114" s="2">
        <v>43105</v>
      </c>
      <c r="I114" t="s">
        <v>9</v>
      </c>
      <c r="J114" t="s">
        <v>37</v>
      </c>
      <c r="K114">
        <v>8</v>
      </c>
      <c r="L114">
        <v>5.8183999999999996</v>
      </c>
      <c r="M114">
        <v>6.4</v>
      </c>
      <c r="N114">
        <v>0.8</v>
      </c>
      <c r="O114" t="s">
        <v>38</v>
      </c>
      <c r="P114">
        <v>0.9</v>
      </c>
      <c r="Q114" s="8">
        <f>Tableau2[[#This Row],[Quantité]]/SUMIFS(K:K,H:H,Tableau2[[#This Row],[Date jour]],J:J,"Admission")</f>
        <v>0.12698412698412698</v>
      </c>
    </row>
    <row r="115" spans="1:17" x14ac:dyDescent="0.25">
      <c r="A115" t="s">
        <v>89</v>
      </c>
      <c r="B115" t="s">
        <v>4</v>
      </c>
      <c r="C115" t="s">
        <v>18</v>
      </c>
      <c r="D115">
        <v>1</v>
      </c>
      <c r="E115" t="s">
        <v>19</v>
      </c>
      <c r="F115">
        <v>1</v>
      </c>
      <c r="G115" t="s">
        <v>47</v>
      </c>
      <c r="H115" s="2">
        <v>43105</v>
      </c>
      <c r="I115" t="s">
        <v>10</v>
      </c>
      <c r="J115" t="s">
        <v>112</v>
      </c>
      <c r="K115">
        <v>18</v>
      </c>
      <c r="L115">
        <v>56.454999999999998</v>
      </c>
      <c r="M115">
        <v>62.1</v>
      </c>
      <c r="N115">
        <v>3.45</v>
      </c>
      <c r="O115" t="s">
        <v>40</v>
      </c>
      <c r="P115">
        <v>3.5</v>
      </c>
      <c r="Q115" s="8">
        <f>Tableau2[[#This Row],[Quantité]]/SUMIFS(K:K,H:H,Tableau2[[#This Row],[Date jour]],J:J,"Admission")</f>
        <v>0.2857142857142857</v>
      </c>
    </row>
    <row r="116" spans="1:17" x14ac:dyDescent="0.25">
      <c r="A116" t="s">
        <v>89</v>
      </c>
      <c r="B116" t="s">
        <v>4</v>
      </c>
      <c r="C116" t="s">
        <v>18</v>
      </c>
      <c r="D116">
        <v>1</v>
      </c>
      <c r="E116" t="s">
        <v>19</v>
      </c>
      <c r="F116">
        <v>1</v>
      </c>
      <c r="G116" t="s">
        <v>47</v>
      </c>
      <c r="H116" s="2">
        <v>43105</v>
      </c>
      <c r="I116" t="s">
        <v>10</v>
      </c>
      <c r="J116" t="s">
        <v>113</v>
      </c>
      <c r="K116">
        <v>14</v>
      </c>
      <c r="L116">
        <v>35</v>
      </c>
      <c r="M116">
        <v>38.5</v>
      </c>
      <c r="N116">
        <v>2.75</v>
      </c>
      <c r="O116" t="s">
        <v>42</v>
      </c>
      <c r="P116">
        <v>2.8</v>
      </c>
      <c r="Q116" s="8">
        <f>Tableau2[[#This Row],[Quantité]]/SUMIFS(K:K,H:H,Tableau2[[#This Row],[Date jour]],J:J,"Admission")</f>
        <v>0.22222222222222221</v>
      </c>
    </row>
    <row r="117" spans="1:17" x14ac:dyDescent="0.25">
      <c r="A117" t="s">
        <v>89</v>
      </c>
      <c r="B117" t="s">
        <v>4</v>
      </c>
      <c r="C117" t="s">
        <v>18</v>
      </c>
      <c r="D117">
        <v>1</v>
      </c>
      <c r="E117" t="s">
        <v>19</v>
      </c>
      <c r="F117">
        <v>1</v>
      </c>
      <c r="G117" t="s">
        <v>47</v>
      </c>
      <c r="H117" s="2">
        <v>43105</v>
      </c>
      <c r="I117" t="s">
        <v>10</v>
      </c>
      <c r="J117" t="s">
        <v>105</v>
      </c>
      <c r="K117">
        <v>2</v>
      </c>
      <c r="L117">
        <v>6.2728000000000002</v>
      </c>
      <c r="M117">
        <v>6.9</v>
      </c>
      <c r="N117">
        <v>3.45</v>
      </c>
      <c r="O117" t="s">
        <v>40</v>
      </c>
      <c r="P117">
        <v>3.5</v>
      </c>
      <c r="Q117" s="8">
        <f>Tableau2[[#This Row],[Quantité]]/SUMIFS(K:K,H:H,Tableau2[[#This Row],[Date jour]],J:J,"Admission")</f>
        <v>3.1746031746031744E-2</v>
      </c>
    </row>
    <row r="118" spans="1:17" x14ac:dyDescent="0.25">
      <c r="A118" t="s">
        <v>89</v>
      </c>
      <c r="B118" t="s">
        <v>4</v>
      </c>
      <c r="C118" t="s">
        <v>18</v>
      </c>
      <c r="D118">
        <v>1</v>
      </c>
      <c r="E118" t="s">
        <v>19</v>
      </c>
      <c r="F118">
        <v>1</v>
      </c>
      <c r="G118" t="s">
        <v>47</v>
      </c>
      <c r="H118" s="2">
        <v>43105</v>
      </c>
      <c r="I118" t="s">
        <v>10</v>
      </c>
      <c r="J118" t="s">
        <v>106</v>
      </c>
      <c r="K118">
        <v>10</v>
      </c>
      <c r="L118">
        <v>25</v>
      </c>
      <c r="M118">
        <v>27.5</v>
      </c>
      <c r="N118">
        <v>2.75</v>
      </c>
      <c r="O118" t="s">
        <v>42</v>
      </c>
      <c r="P118">
        <v>2.8</v>
      </c>
      <c r="Q118" s="8">
        <f>Tableau2[[#This Row],[Quantité]]/SUMIFS(K:K,H:H,Tableau2[[#This Row],[Date jour]],J:J,"Admission")</f>
        <v>0.15873015873015872</v>
      </c>
    </row>
    <row r="119" spans="1:17" x14ac:dyDescent="0.25">
      <c r="A119" t="s">
        <v>89</v>
      </c>
      <c r="B119" t="s">
        <v>4</v>
      </c>
      <c r="C119" t="s">
        <v>18</v>
      </c>
      <c r="D119">
        <v>1</v>
      </c>
      <c r="E119" t="s">
        <v>19</v>
      </c>
      <c r="F119">
        <v>1</v>
      </c>
      <c r="G119" t="s">
        <v>47</v>
      </c>
      <c r="H119" s="2">
        <v>43105</v>
      </c>
      <c r="I119" t="s">
        <v>10</v>
      </c>
      <c r="J119" t="s">
        <v>107</v>
      </c>
      <c r="K119">
        <v>5</v>
      </c>
      <c r="L119">
        <v>15.682</v>
      </c>
      <c r="M119">
        <v>17.25</v>
      </c>
      <c r="N119">
        <v>3.45</v>
      </c>
      <c r="O119" t="s">
        <v>40</v>
      </c>
      <c r="P119">
        <v>3.5</v>
      </c>
      <c r="Q119" s="8">
        <f>Tableau2[[#This Row],[Quantité]]/SUMIFS(K:K,H:H,Tableau2[[#This Row],[Date jour]],J:J,"Admission")</f>
        <v>7.9365079365079361E-2</v>
      </c>
    </row>
    <row r="120" spans="1:17" x14ac:dyDescent="0.25">
      <c r="A120" t="s">
        <v>89</v>
      </c>
      <c r="B120" t="s">
        <v>4</v>
      </c>
      <c r="C120" t="s">
        <v>18</v>
      </c>
      <c r="D120">
        <v>1</v>
      </c>
      <c r="E120" t="s">
        <v>19</v>
      </c>
      <c r="F120">
        <v>1</v>
      </c>
      <c r="G120" t="s">
        <v>47</v>
      </c>
      <c r="H120" s="2">
        <v>43105</v>
      </c>
      <c r="I120" t="s">
        <v>10</v>
      </c>
      <c r="J120" t="s">
        <v>72</v>
      </c>
      <c r="K120">
        <v>6</v>
      </c>
      <c r="L120">
        <v>15</v>
      </c>
      <c r="M120">
        <v>16.5</v>
      </c>
      <c r="N120">
        <v>2.75</v>
      </c>
      <c r="O120" t="s">
        <v>42</v>
      </c>
      <c r="P120">
        <v>2.8</v>
      </c>
      <c r="Q120" s="8">
        <f>Tableau2[[#This Row],[Quantité]]/SUMIFS(K:K,H:H,Tableau2[[#This Row],[Date jour]],J:J,"Admission")</f>
        <v>9.5238095238095233E-2</v>
      </c>
    </row>
    <row r="121" spans="1:17" x14ac:dyDescent="0.25">
      <c r="A121" t="s">
        <v>89</v>
      </c>
      <c r="B121" t="s">
        <v>4</v>
      </c>
      <c r="C121" t="s">
        <v>18</v>
      </c>
      <c r="D121">
        <v>1</v>
      </c>
      <c r="E121" t="s">
        <v>19</v>
      </c>
      <c r="F121">
        <v>1</v>
      </c>
      <c r="G121" t="s">
        <v>47</v>
      </c>
      <c r="H121" s="2">
        <v>43105</v>
      </c>
      <c r="I121" t="s">
        <v>12</v>
      </c>
      <c r="J121" t="s">
        <v>48</v>
      </c>
      <c r="K121">
        <v>3</v>
      </c>
      <c r="L121">
        <v>2.3180999999999998</v>
      </c>
      <c r="M121">
        <v>2.5499999999999998</v>
      </c>
      <c r="N121">
        <v>0.85</v>
      </c>
      <c r="O121" t="s">
        <v>49</v>
      </c>
      <c r="P121">
        <v>0.9</v>
      </c>
      <c r="Q121" s="8">
        <f>Tableau2[[#This Row],[Quantité]]/SUMIFS(K:K,H:H,Tableau2[[#This Row],[Date jour]],J:J,"Admission")</f>
        <v>4.7619047619047616E-2</v>
      </c>
    </row>
    <row r="122" spans="1:17" x14ac:dyDescent="0.25">
      <c r="A122" t="s">
        <v>89</v>
      </c>
      <c r="B122" t="s">
        <v>4</v>
      </c>
      <c r="C122" t="s">
        <v>18</v>
      </c>
      <c r="D122">
        <v>1</v>
      </c>
      <c r="E122" t="s">
        <v>19</v>
      </c>
      <c r="F122">
        <v>1</v>
      </c>
      <c r="G122" t="s">
        <v>47</v>
      </c>
      <c r="H122" s="2">
        <v>43105</v>
      </c>
      <c r="I122" t="s">
        <v>12</v>
      </c>
      <c r="J122" t="s">
        <v>73</v>
      </c>
      <c r="K122">
        <v>1</v>
      </c>
      <c r="L122">
        <v>0.77270000000000005</v>
      </c>
      <c r="M122">
        <v>0.85</v>
      </c>
      <c r="N122">
        <v>0.85</v>
      </c>
      <c r="O122" t="s">
        <v>49</v>
      </c>
      <c r="P122">
        <v>0.9</v>
      </c>
      <c r="Q122" s="8">
        <f>Tableau2[[#This Row],[Quantité]]/SUMIFS(K:K,H:H,Tableau2[[#This Row],[Date jour]],J:J,"Admission")</f>
        <v>1.5873015873015872E-2</v>
      </c>
    </row>
    <row r="123" spans="1:17" x14ac:dyDescent="0.25">
      <c r="A123" t="s">
        <v>89</v>
      </c>
      <c r="B123" t="s">
        <v>4</v>
      </c>
      <c r="C123" t="s">
        <v>18</v>
      </c>
      <c r="D123">
        <v>1</v>
      </c>
      <c r="E123" t="s">
        <v>19</v>
      </c>
      <c r="F123">
        <v>1</v>
      </c>
      <c r="G123" t="s">
        <v>47</v>
      </c>
      <c r="H123" s="2">
        <v>43105</v>
      </c>
      <c r="I123" t="s">
        <v>12</v>
      </c>
      <c r="J123" t="s">
        <v>74</v>
      </c>
      <c r="K123">
        <v>2</v>
      </c>
      <c r="L123">
        <v>1.5454000000000001</v>
      </c>
      <c r="M123">
        <v>1.7</v>
      </c>
      <c r="N123">
        <v>0.85</v>
      </c>
      <c r="O123" t="s">
        <v>49</v>
      </c>
      <c r="P123">
        <v>0.9</v>
      </c>
      <c r="Q123" s="8">
        <f>Tableau2[[#This Row],[Quantité]]/SUMIFS(K:K,H:H,Tableau2[[#This Row],[Date jour]],J:J,"Admission")</f>
        <v>3.1746031746031744E-2</v>
      </c>
    </row>
    <row r="124" spans="1:17" x14ac:dyDescent="0.25">
      <c r="A124" t="s">
        <v>89</v>
      </c>
      <c r="B124" t="s">
        <v>4</v>
      </c>
      <c r="C124" t="s">
        <v>18</v>
      </c>
      <c r="D124">
        <v>1</v>
      </c>
      <c r="E124" t="s">
        <v>19</v>
      </c>
      <c r="F124">
        <v>1</v>
      </c>
      <c r="G124" t="s">
        <v>47</v>
      </c>
      <c r="H124" s="2">
        <v>43105</v>
      </c>
      <c r="I124" t="s">
        <v>12</v>
      </c>
      <c r="J124" t="s">
        <v>108</v>
      </c>
      <c r="K124">
        <v>2</v>
      </c>
      <c r="L124">
        <v>1.3635999999999999</v>
      </c>
      <c r="M124">
        <v>1.5</v>
      </c>
      <c r="N124">
        <v>0.75</v>
      </c>
      <c r="O124" t="s">
        <v>109</v>
      </c>
      <c r="P124">
        <v>0.75</v>
      </c>
      <c r="Q124" s="8">
        <f>Tableau2[[#This Row],[Quantité]]/SUMIFS(K:K,H:H,Tableau2[[#This Row],[Date jour]],J:J,"Admission")</f>
        <v>3.1746031746031744E-2</v>
      </c>
    </row>
    <row r="125" spans="1:17" x14ac:dyDescent="0.25">
      <c r="A125" t="s">
        <v>89</v>
      </c>
      <c r="B125" t="s">
        <v>4</v>
      </c>
      <c r="C125" t="s">
        <v>18</v>
      </c>
      <c r="D125">
        <v>1</v>
      </c>
      <c r="E125" t="s">
        <v>19</v>
      </c>
      <c r="F125">
        <v>1</v>
      </c>
      <c r="G125" t="s">
        <v>47</v>
      </c>
      <c r="H125" s="2">
        <v>43105</v>
      </c>
      <c r="I125" t="s">
        <v>12</v>
      </c>
      <c r="J125" t="s">
        <v>110</v>
      </c>
      <c r="K125">
        <v>2</v>
      </c>
      <c r="L125">
        <v>1.5454000000000001</v>
      </c>
      <c r="M125">
        <v>1.7</v>
      </c>
      <c r="N125">
        <v>0.85</v>
      </c>
      <c r="O125" t="s">
        <v>49</v>
      </c>
      <c r="P125">
        <v>0.9</v>
      </c>
      <c r="Q125" s="8">
        <f>Tableau2[[#This Row],[Quantité]]/SUMIFS(K:K,H:H,Tableau2[[#This Row],[Date jour]],J:J,"Admission")</f>
        <v>3.1746031746031744E-2</v>
      </c>
    </row>
    <row r="126" spans="1:17" x14ac:dyDescent="0.25">
      <c r="A126" t="s">
        <v>89</v>
      </c>
      <c r="B126" t="s">
        <v>4</v>
      </c>
      <c r="C126" t="s">
        <v>18</v>
      </c>
      <c r="D126">
        <v>1</v>
      </c>
      <c r="E126" t="s">
        <v>19</v>
      </c>
      <c r="F126">
        <v>1</v>
      </c>
      <c r="G126" t="s">
        <v>47</v>
      </c>
      <c r="H126" s="2">
        <v>43105</v>
      </c>
      <c r="I126" t="s">
        <v>12</v>
      </c>
      <c r="J126" t="s">
        <v>53</v>
      </c>
      <c r="K126">
        <v>1</v>
      </c>
      <c r="L126">
        <v>0.77270000000000005</v>
      </c>
      <c r="M126">
        <v>0.85</v>
      </c>
      <c r="N126">
        <v>0.85</v>
      </c>
      <c r="O126" t="s">
        <v>49</v>
      </c>
      <c r="P126">
        <v>0.9</v>
      </c>
      <c r="Q126" s="8">
        <f>Tableau2[[#This Row],[Quantité]]/SUMIFS(K:K,H:H,Tableau2[[#This Row],[Date jour]],J:J,"Admission")</f>
        <v>1.5873015873015872E-2</v>
      </c>
    </row>
    <row r="127" spans="1:17" x14ac:dyDescent="0.25">
      <c r="A127" t="s">
        <v>89</v>
      </c>
      <c r="B127" t="s">
        <v>4</v>
      </c>
      <c r="C127" t="s">
        <v>18</v>
      </c>
      <c r="D127">
        <v>1</v>
      </c>
      <c r="E127" t="s">
        <v>19</v>
      </c>
      <c r="F127">
        <v>1</v>
      </c>
      <c r="G127" t="s">
        <v>47</v>
      </c>
      <c r="H127" s="2">
        <v>43105</v>
      </c>
      <c r="I127" t="s">
        <v>12</v>
      </c>
      <c r="J127" t="s">
        <v>54</v>
      </c>
      <c r="K127">
        <v>3</v>
      </c>
      <c r="L127">
        <v>2.3180999999999998</v>
      </c>
      <c r="M127">
        <v>2.5499999999999998</v>
      </c>
      <c r="N127">
        <v>0.85</v>
      </c>
      <c r="O127" t="s">
        <v>49</v>
      </c>
      <c r="P127">
        <v>0.9</v>
      </c>
      <c r="Q127" s="8">
        <f>Tableau2[[#This Row],[Quantité]]/SUMIFS(K:K,H:H,Tableau2[[#This Row],[Date jour]],J:J,"Admission")</f>
        <v>4.7619047619047616E-2</v>
      </c>
    </row>
    <row r="128" spans="1:17" x14ac:dyDescent="0.25">
      <c r="A128" t="s">
        <v>89</v>
      </c>
      <c r="B128" t="s">
        <v>4</v>
      </c>
      <c r="C128" t="s">
        <v>18</v>
      </c>
      <c r="D128">
        <v>1</v>
      </c>
      <c r="E128" t="s">
        <v>19</v>
      </c>
      <c r="F128">
        <v>1</v>
      </c>
      <c r="G128" t="s">
        <v>47</v>
      </c>
      <c r="H128" s="2">
        <v>43105</v>
      </c>
      <c r="I128" t="s">
        <v>12</v>
      </c>
      <c r="J128" t="s">
        <v>56</v>
      </c>
      <c r="K128">
        <v>1</v>
      </c>
      <c r="L128">
        <v>0.77270000000000005</v>
      </c>
      <c r="M128">
        <v>0.85</v>
      </c>
      <c r="N128">
        <v>0.85</v>
      </c>
      <c r="O128" t="s">
        <v>49</v>
      </c>
      <c r="P128">
        <v>0.9</v>
      </c>
      <c r="Q128" s="8">
        <f>Tableau2[[#This Row],[Quantité]]/SUMIFS(K:K,H:H,Tableau2[[#This Row],[Date jour]],J:J,"Admission")</f>
        <v>1.5873015873015872E-2</v>
      </c>
    </row>
    <row r="129" spans="1:17" x14ac:dyDescent="0.25">
      <c r="A129" t="s">
        <v>89</v>
      </c>
      <c r="B129" t="s">
        <v>4</v>
      </c>
      <c r="C129" t="s">
        <v>18</v>
      </c>
      <c r="D129">
        <v>1</v>
      </c>
      <c r="E129" t="s">
        <v>19</v>
      </c>
      <c r="F129">
        <v>1</v>
      </c>
      <c r="G129" t="s">
        <v>47</v>
      </c>
      <c r="H129" s="2">
        <v>43105</v>
      </c>
      <c r="I129" t="s">
        <v>13</v>
      </c>
      <c r="J129" t="s">
        <v>58</v>
      </c>
      <c r="K129">
        <v>2</v>
      </c>
      <c r="L129">
        <v>1.1818</v>
      </c>
      <c r="M129">
        <v>1.3</v>
      </c>
      <c r="N129">
        <v>0.65</v>
      </c>
      <c r="O129" t="s">
        <v>59</v>
      </c>
      <c r="P129">
        <v>0.65</v>
      </c>
      <c r="Q129" s="8">
        <f>Tableau2[[#This Row],[Quantité]]/SUMIFS(K:K,H:H,Tableau2[[#This Row],[Date jour]],J:J,"Admission")</f>
        <v>3.1746031746031744E-2</v>
      </c>
    </row>
    <row r="130" spans="1:17" x14ac:dyDescent="0.25">
      <c r="A130" t="s">
        <v>89</v>
      </c>
      <c r="B130" t="s">
        <v>4</v>
      </c>
      <c r="C130" t="s">
        <v>18</v>
      </c>
      <c r="D130">
        <v>1</v>
      </c>
      <c r="E130" t="s">
        <v>19</v>
      </c>
      <c r="F130">
        <v>1</v>
      </c>
      <c r="G130" t="s">
        <v>47</v>
      </c>
      <c r="H130" s="2">
        <v>43105</v>
      </c>
      <c r="I130" t="s">
        <v>13</v>
      </c>
      <c r="J130" t="s">
        <v>60</v>
      </c>
      <c r="K130">
        <v>1</v>
      </c>
      <c r="L130">
        <v>0.59089999999999998</v>
      </c>
      <c r="M130">
        <v>0.65</v>
      </c>
      <c r="N130">
        <v>0.65</v>
      </c>
      <c r="O130" t="s">
        <v>59</v>
      </c>
      <c r="P130">
        <v>0.65</v>
      </c>
      <c r="Q130" s="8">
        <f>Tableau2[[#This Row],[Quantité]]/SUMIFS(K:K,H:H,Tableau2[[#This Row],[Date jour]],J:J,"Admission")</f>
        <v>1.5873015873015872E-2</v>
      </c>
    </row>
    <row r="131" spans="1:17" x14ac:dyDescent="0.25">
      <c r="A131" t="s">
        <v>89</v>
      </c>
      <c r="B131" t="s">
        <v>4</v>
      </c>
      <c r="C131" t="s">
        <v>18</v>
      </c>
      <c r="D131">
        <v>1</v>
      </c>
      <c r="E131" t="s">
        <v>19</v>
      </c>
      <c r="F131">
        <v>1</v>
      </c>
      <c r="G131" t="s">
        <v>47</v>
      </c>
      <c r="H131" s="2">
        <v>43105</v>
      </c>
      <c r="I131" t="s">
        <v>13</v>
      </c>
      <c r="J131" t="s">
        <v>61</v>
      </c>
      <c r="K131">
        <v>3</v>
      </c>
      <c r="L131">
        <v>1.2273000000000001</v>
      </c>
      <c r="M131">
        <v>1.35</v>
      </c>
      <c r="N131">
        <v>0.45</v>
      </c>
      <c r="O131" t="s">
        <v>62</v>
      </c>
      <c r="P131">
        <v>0.45</v>
      </c>
      <c r="Q131" s="8">
        <f>Tableau2[[#This Row],[Quantité]]/SUMIFS(K:K,H:H,Tableau2[[#This Row],[Date jour]],J:J,"Admission")</f>
        <v>4.7619047619047616E-2</v>
      </c>
    </row>
    <row r="132" spans="1:17" x14ac:dyDescent="0.25">
      <c r="A132" t="s">
        <v>89</v>
      </c>
      <c r="B132" t="s">
        <v>4</v>
      </c>
      <c r="C132" t="s">
        <v>18</v>
      </c>
      <c r="D132">
        <v>1</v>
      </c>
      <c r="E132" t="s">
        <v>19</v>
      </c>
      <c r="F132">
        <v>1</v>
      </c>
      <c r="G132" t="s">
        <v>47</v>
      </c>
      <c r="H132" s="2">
        <v>43105</v>
      </c>
      <c r="I132" t="s">
        <v>13</v>
      </c>
      <c r="J132" t="s">
        <v>63</v>
      </c>
      <c r="K132">
        <v>2</v>
      </c>
      <c r="L132">
        <v>0.72719999999999996</v>
      </c>
      <c r="M132">
        <v>0.8</v>
      </c>
      <c r="N132">
        <v>0.4</v>
      </c>
      <c r="O132" t="s">
        <v>64</v>
      </c>
      <c r="P132">
        <v>0.4</v>
      </c>
      <c r="Q132" s="8">
        <f>Tableau2[[#This Row],[Quantité]]/SUMIFS(K:K,H:H,Tableau2[[#This Row],[Date jour]],J:J,"Admission")</f>
        <v>3.1746031746031744E-2</v>
      </c>
    </row>
    <row r="133" spans="1:17" x14ac:dyDescent="0.25">
      <c r="A133" t="s">
        <v>89</v>
      </c>
      <c r="B133" t="s">
        <v>4</v>
      </c>
      <c r="C133" t="s">
        <v>18</v>
      </c>
      <c r="D133">
        <v>1</v>
      </c>
      <c r="E133" t="s">
        <v>19</v>
      </c>
      <c r="F133">
        <v>1</v>
      </c>
      <c r="G133" t="s">
        <v>47</v>
      </c>
      <c r="H133" s="2">
        <v>43105</v>
      </c>
      <c r="I133" t="s">
        <v>13</v>
      </c>
      <c r="J133" t="s">
        <v>114</v>
      </c>
      <c r="K133">
        <v>1</v>
      </c>
      <c r="L133">
        <v>0.5</v>
      </c>
      <c r="M133">
        <v>0.55000000000000004</v>
      </c>
      <c r="N133">
        <v>0.55000000000000004</v>
      </c>
      <c r="O133" t="s">
        <v>95</v>
      </c>
      <c r="P133">
        <v>0.55000000000000004</v>
      </c>
      <c r="Q133" s="8">
        <f>Tableau2[[#This Row],[Quantité]]/SUMIFS(K:K,H:H,Tableau2[[#This Row],[Date jour]],J:J,"Admission")</f>
        <v>1.5873015873015872E-2</v>
      </c>
    </row>
    <row r="134" spans="1:17" x14ac:dyDescent="0.25">
      <c r="A134" t="s">
        <v>89</v>
      </c>
      <c r="B134" t="s">
        <v>4</v>
      </c>
      <c r="C134" t="s">
        <v>18</v>
      </c>
      <c r="D134">
        <v>1</v>
      </c>
      <c r="E134" t="s">
        <v>19</v>
      </c>
      <c r="F134">
        <v>1</v>
      </c>
      <c r="G134" t="s">
        <v>47</v>
      </c>
      <c r="H134" s="2">
        <v>43105</v>
      </c>
      <c r="I134" t="s">
        <v>13</v>
      </c>
      <c r="J134" t="s">
        <v>65</v>
      </c>
      <c r="K134">
        <v>4</v>
      </c>
      <c r="L134">
        <v>2.3635999999999999</v>
      </c>
      <c r="M134">
        <v>2.6</v>
      </c>
      <c r="N134">
        <v>0.65</v>
      </c>
      <c r="O134" t="s">
        <v>59</v>
      </c>
      <c r="P134">
        <v>0.65</v>
      </c>
      <c r="Q134" s="8">
        <f>Tableau2[[#This Row],[Quantité]]/SUMIFS(K:K,H:H,Tableau2[[#This Row],[Date jour]],J:J,"Admission")</f>
        <v>6.3492063492063489E-2</v>
      </c>
    </row>
    <row r="135" spans="1:17" x14ac:dyDescent="0.25">
      <c r="A135" t="s">
        <v>89</v>
      </c>
      <c r="B135" t="s">
        <v>4</v>
      </c>
      <c r="C135" t="s">
        <v>18</v>
      </c>
      <c r="D135">
        <v>1</v>
      </c>
      <c r="E135" t="s">
        <v>19</v>
      </c>
      <c r="F135">
        <v>1</v>
      </c>
      <c r="G135" t="s">
        <v>47</v>
      </c>
      <c r="H135" s="2">
        <v>43105</v>
      </c>
      <c r="I135" t="s">
        <v>13</v>
      </c>
      <c r="J135" t="s">
        <v>97</v>
      </c>
      <c r="K135">
        <v>4</v>
      </c>
      <c r="L135">
        <v>2</v>
      </c>
      <c r="M135">
        <v>2.2000000000000002</v>
      </c>
      <c r="N135">
        <v>0.55000000000000004</v>
      </c>
      <c r="O135" t="s">
        <v>95</v>
      </c>
      <c r="P135">
        <v>0.55000000000000004</v>
      </c>
      <c r="Q135" s="8">
        <f>Tableau2[[#This Row],[Quantité]]/SUMIFS(K:K,H:H,Tableau2[[#This Row],[Date jour]],J:J,"Admission")</f>
        <v>6.3492063492063489E-2</v>
      </c>
    </row>
    <row r="136" spans="1:17" x14ac:dyDescent="0.25">
      <c r="A136" t="s">
        <v>89</v>
      </c>
      <c r="B136" t="s">
        <v>4</v>
      </c>
      <c r="C136" t="s">
        <v>18</v>
      </c>
      <c r="D136">
        <v>1</v>
      </c>
      <c r="E136" t="s">
        <v>19</v>
      </c>
      <c r="F136">
        <v>2</v>
      </c>
      <c r="G136" t="s">
        <v>66</v>
      </c>
      <c r="H136" s="2">
        <v>43108</v>
      </c>
      <c r="I136" t="s">
        <v>0</v>
      </c>
      <c r="J136" t="s">
        <v>0</v>
      </c>
      <c r="K136">
        <v>107</v>
      </c>
      <c r="L136">
        <v>112.1459</v>
      </c>
      <c r="M136">
        <v>123.36</v>
      </c>
      <c r="N136">
        <v>1.1528971962616823</v>
      </c>
      <c r="O136" t="s">
        <v>115</v>
      </c>
      <c r="P136" t="s">
        <v>91</v>
      </c>
      <c r="Q136" s="8">
        <f>Tableau2[[#This Row],[Quantité]]/SUMIFS(K:K,H:H,Tableau2[[#This Row],[Date jour]],J:J,"Admission")</f>
        <v>1</v>
      </c>
    </row>
    <row r="137" spans="1:17" x14ac:dyDescent="0.25">
      <c r="A137" t="s">
        <v>89</v>
      </c>
      <c r="B137" t="s">
        <v>4</v>
      </c>
      <c r="C137" t="s">
        <v>18</v>
      </c>
      <c r="D137">
        <v>1</v>
      </c>
      <c r="E137" t="s">
        <v>19</v>
      </c>
      <c r="F137">
        <v>2</v>
      </c>
      <c r="G137" t="s">
        <v>66</v>
      </c>
      <c r="H137" s="2">
        <v>43108</v>
      </c>
      <c r="I137" t="s">
        <v>5</v>
      </c>
      <c r="J137" t="s">
        <v>5</v>
      </c>
      <c r="K137">
        <v>107</v>
      </c>
      <c r="L137">
        <v>0</v>
      </c>
      <c r="M137">
        <v>0</v>
      </c>
      <c r="N137">
        <v>0</v>
      </c>
      <c r="O137" t="s">
        <v>92</v>
      </c>
      <c r="P137" t="s">
        <v>91</v>
      </c>
      <c r="Q137" s="8">
        <f>Tableau2[[#This Row],[Quantité]]/SUMIFS(K:K,H:H,Tableau2[[#This Row],[Date jour]],J:J,"Admission")</f>
        <v>1</v>
      </c>
    </row>
    <row r="138" spans="1:17" x14ac:dyDescent="0.25">
      <c r="A138" t="s">
        <v>89</v>
      </c>
      <c r="B138" t="s">
        <v>4</v>
      </c>
      <c r="C138" t="s">
        <v>18</v>
      </c>
      <c r="D138">
        <v>1</v>
      </c>
      <c r="E138" t="s">
        <v>19</v>
      </c>
      <c r="F138">
        <v>2</v>
      </c>
      <c r="G138" t="s">
        <v>66</v>
      </c>
      <c r="H138" s="2">
        <v>43108</v>
      </c>
      <c r="I138" t="s">
        <v>6</v>
      </c>
      <c r="J138" t="s">
        <v>116</v>
      </c>
      <c r="K138">
        <v>5</v>
      </c>
      <c r="L138">
        <v>1.8180000000000001</v>
      </c>
      <c r="M138">
        <v>2</v>
      </c>
      <c r="N138">
        <v>0.4</v>
      </c>
      <c r="O138" t="s">
        <v>117</v>
      </c>
      <c r="P138">
        <v>0.4</v>
      </c>
      <c r="Q138" s="8">
        <f>Tableau2[[#This Row],[Quantité]]/SUMIFS(K:K,H:H,Tableau2[[#This Row],[Date jour]],J:J,"Admission")</f>
        <v>4.6728971962616821E-2</v>
      </c>
    </row>
    <row r="139" spans="1:17" x14ac:dyDescent="0.25">
      <c r="A139" t="s">
        <v>89</v>
      </c>
      <c r="B139" t="s">
        <v>4</v>
      </c>
      <c r="C139" t="s">
        <v>18</v>
      </c>
      <c r="D139">
        <v>1</v>
      </c>
      <c r="E139" t="s">
        <v>19</v>
      </c>
      <c r="F139">
        <v>2</v>
      </c>
      <c r="G139" t="s">
        <v>66</v>
      </c>
      <c r="H139" s="2">
        <v>43108</v>
      </c>
      <c r="I139" t="s">
        <v>6</v>
      </c>
      <c r="J139" t="s">
        <v>21</v>
      </c>
      <c r="K139">
        <v>6</v>
      </c>
      <c r="L139">
        <v>5.7270000000000003</v>
      </c>
      <c r="M139">
        <v>6.3</v>
      </c>
      <c r="N139">
        <v>1.05</v>
      </c>
      <c r="O139" t="s">
        <v>22</v>
      </c>
      <c r="P139">
        <v>1.1000000000000001</v>
      </c>
      <c r="Q139" s="8">
        <f>Tableau2[[#This Row],[Quantité]]/SUMIFS(K:K,H:H,Tableau2[[#This Row],[Date jour]],J:J,"Admission")</f>
        <v>5.6074766355140186E-2</v>
      </c>
    </row>
    <row r="140" spans="1:17" x14ac:dyDescent="0.25">
      <c r="A140" t="s">
        <v>89</v>
      </c>
      <c r="B140" t="s">
        <v>4</v>
      </c>
      <c r="C140" t="s">
        <v>18</v>
      </c>
      <c r="D140">
        <v>1</v>
      </c>
      <c r="E140" t="s">
        <v>19</v>
      </c>
      <c r="F140">
        <v>2</v>
      </c>
      <c r="G140" t="s">
        <v>66</v>
      </c>
      <c r="H140" s="2">
        <v>43108</v>
      </c>
      <c r="I140" t="s">
        <v>6</v>
      </c>
      <c r="J140" t="s">
        <v>118</v>
      </c>
      <c r="K140">
        <v>12</v>
      </c>
      <c r="L140">
        <v>7.0907999999999998</v>
      </c>
      <c r="M140">
        <v>7.8</v>
      </c>
      <c r="N140">
        <v>0.65</v>
      </c>
      <c r="O140" t="s">
        <v>24</v>
      </c>
      <c r="P140">
        <v>0.7</v>
      </c>
      <c r="Q140" s="8">
        <f>Tableau2[[#This Row],[Quantité]]/SUMIFS(K:K,H:H,Tableau2[[#This Row],[Date jour]],J:J,"Admission")</f>
        <v>0.11214953271028037</v>
      </c>
    </row>
    <row r="141" spans="1:17" x14ac:dyDescent="0.25">
      <c r="A141" t="s">
        <v>89</v>
      </c>
      <c r="B141" t="s">
        <v>4</v>
      </c>
      <c r="C141" t="s">
        <v>18</v>
      </c>
      <c r="D141">
        <v>1</v>
      </c>
      <c r="E141" t="s">
        <v>19</v>
      </c>
      <c r="F141">
        <v>2</v>
      </c>
      <c r="G141" t="s">
        <v>66</v>
      </c>
      <c r="H141" s="2">
        <v>43108</v>
      </c>
      <c r="I141" t="s">
        <v>6</v>
      </c>
      <c r="J141" t="s">
        <v>23</v>
      </c>
      <c r="K141">
        <v>2</v>
      </c>
      <c r="L141">
        <v>1.1818</v>
      </c>
      <c r="M141">
        <v>1.3</v>
      </c>
      <c r="N141">
        <v>0.65</v>
      </c>
      <c r="O141" t="s">
        <v>24</v>
      </c>
      <c r="P141">
        <v>0.7</v>
      </c>
      <c r="Q141" s="8">
        <f>Tableau2[[#This Row],[Quantité]]/SUMIFS(K:K,H:H,Tableau2[[#This Row],[Date jour]],J:J,"Admission")</f>
        <v>1.8691588785046728E-2</v>
      </c>
    </row>
    <row r="142" spans="1:17" x14ac:dyDescent="0.25">
      <c r="A142" t="s">
        <v>89</v>
      </c>
      <c r="B142" t="s">
        <v>4</v>
      </c>
      <c r="C142" t="s">
        <v>18</v>
      </c>
      <c r="D142">
        <v>1</v>
      </c>
      <c r="E142" t="s">
        <v>19</v>
      </c>
      <c r="F142">
        <v>2</v>
      </c>
      <c r="G142" t="s">
        <v>66</v>
      </c>
      <c r="H142" s="2">
        <v>43108</v>
      </c>
      <c r="I142" t="s">
        <v>6</v>
      </c>
      <c r="J142" t="s">
        <v>25</v>
      </c>
      <c r="K142">
        <v>8</v>
      </c>
      <c r="L142">
        <v>4</v>
      </c>
      <c r="M142">
        <v>4.4000000000000004</v>
      </c>
      <c r="N142">
        <v>0.55000000000000004</v>
      </c>
      <c r="O142" t="s">
        <v>26</v>
      </c>
      <c r="P142">
        <v>0.6</v>
      </c>
      <c r="Q142" s="8">
        <f>Tableau2[[#This Row],[Quantité]]/SUMIFS(K:K,H:H,Tableau2[[#This Row],[Date jour]],J:J,"Admission")</f>
        <v>7.476635514018691E-2</v>
      </c>
    </row>
    <row r="143" spans="1:17" x14ac:dyDescent="0.25">
      <c r="A143" t="s">
        <v>89</v>
      </c>
      <c r="B143" t="s">
        <v>4</v>
      </c>
      <c r="C143" t="s">
        <v>18</v>
      </c>
      <c r="D143">
        <v>1</v>
      </c>
      <c r="E143" t="s">
        <v>19</v>
      </c>
      <c r="F143">
        <v>2</v>
      </c>
      <c r="G143" t="s">
        <v>66</v>
      </c>
      <c r="H143" s="2">
        <v>43108</v>
      </c>
      <c r="I143" t="s">
        <v>6</v>
      </c>
      <c r="J143" t="s">
        <v>27</v>
      </c>
      <c r="K143">
        <v>19</v>
      </c>
      <c r="L143">
        <v>18.1357</v>
      </c>
      <c r="M143">
        <v>19.95</v>
      </c>
      <c r="N143">
        <v>1.05</v>
      </c>
      <c r="O143" t="s">
        <v>22</v>
      </c>
      <c r="P143">
        <v>1.1000000000000001</v>
      </c>
      <c r="Q143" s="8">
        <f>Tableau2[[#This Row],[Quantité]]/SUMIFS(K:K,H:H,Tableau2[[#This Row],[Date jour]],J:J,"Admission")</f>
        <v>0.17757009345794392</v>
      </c>
    </row>
    <row r="144" spans="1:17" x14ac:dyDescent="0.25">
      <c r="A144" t="s">
        <v>89</v>
      </c>
      <c r="B144" t="s">
        <v>4</v>
      </c>
      <c r="C144" t="s">
        <v>18</v>
      </c>
      <c r="D144">
        <v>1</v>
      </c>
      <c r="E144" t="s">
        <v>19</v>
      </c>
      <c r="F144">
        <v>2</v>
      </c>
      <c r="G144" t="s">
        <v>66</v>
      </c>
      <c r="H144" s="2">
        <v>43108</v>
      </c>
      <c r="I144" t="s">
        <v>6</v>
      </c>
      <c r="J144" t="s">
        <v>67</v>
      </c>
      <c r="K144">
        <v>11</v>
      </c>
      <c r="L144">
        <v>10.499499999999999</v>
      </c>
      <c r="M144">
        <v>11.55</v>
      </c>
      <c r="N144">
        <v>1.05</v>
      </c>
      <c r="O144" t="s">
        <v>22</v>
      </c>
      <c r="P144">
        <v>1.1000000000000001</v>
      </c>
      <c r="Q144" s="8">
        <f>Tableau2[[#This Row],[Quantité]]/SUMIFS(K:K,H:H,Tableau2[[#This Row],[Date jour]],J:J,"Admission")</f>
        <v>0.10280373831775701</v>
      </c>
    </row>
    <row r="145" spans="1:17" x14ac:dyDescent="0.25">
      <c r="A145" t="s">
        <v>89</v>
      </c>
      <c r="B145" t="s">
        <v>4</v>
      </c>
      <c r="C145" t="s">
        <v>18</v>
      </c>
      <c r="D145">
        <v>1</v>
      </c>
      <c r="E145" t="s">
        <v>19</v>
      </c>
      <c r="F145">
        <v>2</v>
      </c>
      <c r="G145" t="s">
        <v>66</v>
      </c>
      <c r="H145" s="2">
        <v>43108</v>
      </c>
      <c r="I145" t="s">
        <v>7</v>
      </c>
      <c r="J145" t="s">
        <v>28</v>
      </c>
      <c r="K145">
        <v>9</v>
      </c>
      <c r="L145">
        <v>5.3181000000000003</v>
      </c>
      <c r="M145">
        <v>5.85</v>
      </c>
      <c r="N145">
        <v>0.64999999999999991</v>
      </c>
      <c r="O145" t="s">
        <v>29</v>
      </c>
      <c r="P145">
        <v>0.75</v>
      </c>
      <c r="Q145" s="8">
        <f>Tableau2[[#This Row],[Quantité]]/SUMIFS(K:K,H:H,Tableau2[[#This Row],[Date jour]],J:J,"Admission")</f>
        <v>8.4112149532710276E-2</v>
      </c>
    </row>
    <row r="146" spans="1:17" x14ac:dyDescent="0.25">
      <c r="A146" t="s">
        <v>89</v>
      </c>
      <c r="B146" t="s">
        <v>4</v>
      </c>
      <c r="C146" t="s">
        <v>18</v>
      </c>
      <c r="D146">
        <v>1</v>
      </c>
      <c r="E146" t="s">
        <v>19</v>
      </c>
      <c r="F146">
        <v>2</v>
      </c>
      <c r="G146" t="s">
        <v>66</v>
      </c>
      <c r="H146" s="2">
        <v>43108</v>
      </c>
      <c r="I146" t="s">
        <v>8</v>
      </c>
      <c r="J146" t="s">
        <v>31</v>
      </c>
      <c r="K146">
        <v>18</v>
      </c>
      <c r="L146">
        <v>14.727600000000001</v>
      </c>
      <c r="M146">
        <v>16.2</v>
      </c>
      <c r="N146">
        <v>0.89999999999999991</v>
      </c>
      <c r="O146" t="s">
        <v>32</v>
      </c>
      <c r="P146">
        <v>0.9</v>
      </c>
      <c r="Q146" s="8">
        <f>Tableau2[[#This Row],[Quantité]]/SUMIFS(K:K,H:H,Tableau2[[#This Row],[Date jour]],J:J,"Admission")</f>
        <v>0.16822429906542055</v>
      </c>
    </row>
    <row r="147" spans="1:17" x14ac:dyDescent="0.25">
      <c r="A147" t="s">
        <v>89</v>
      </c>
      <c r="B147" t="s">
        <v>4</v>
      </c>
      <c r="C147" t="s">
        <v>18</v>
      </c>
      <c r="D147">
        <v>1</v>
      </c>
      <c r="E147" t="s">
        <v>19</v>
      </c>
      <c r="F147">
        <v>2</v>
      </c>
      <c r="G147" t="s">
        <v>66</v>
      </c>
      <c r="H147" s="2">
        <v>43108</v>
      </c>
      <c r="I147" t="s">
        <v>8</v>
      </c>
      <c r="J147" t="s">
        <v>33</v>
      </c>
      <c r="K147">
        <v>5</v>
      </c>
      <c r="L147">
        <v>2.2725</v>
      </c>
      <c r="M147">
        <v>2.5</v>
      </c>
      <c r="N147">
        <v>0.5</v>
      </c>
      <c r="O147" t="s">
        <v>34</v>
      </c>
      <c r="P147">
        <v>0.5</v>
      </c>
      <c r="Q147" s="8">
        <f>Tableau2[[#This Row],[Quantité]]/SUMIFS(K:K,H:H,Tableau2[[#This Row],[Date jour]],J:J,"Admission")</f>
        <v>4.6728971962616821E-2</v>
      </c>
    </row>
    <row r="148" spans="1:17" x14ac:dyDescent="0.25">
      <c r="A148" t="s">
        <v>89</v>
      </c>
      <c r="B148" t="s">
        <v>4</v>
      </c>
      <c r="C148" t="s">
        <v>18</v>
      </c>
      <c r="D148">
        <v>1</v>
      </c>
      <c r="E148" t="s">
        <v>19</v>
      </c>
      <c r="F148">
        <v>2</v>
      </c>
      <c r="G148" t="s">
        <v>66</v>
      </c>
      <c r="H148" s="2">
        <v>43108</v>
      </c>
      <c r="I148" t="s">
        <v>8</v>
      </c>
      <c r="J148" t="s">
        <v>35</v>
      </c>
      <c r="K148">
        <v>9</v>
      </c>
      <c r="L148">
        <v>7.3638000000000003</v>
      </c>
      <c r="M148">
        <v>8.1</v>
      </c>
      <c r="N148">
        <v>0.89999999999999991</v>
      </c>
      <c r="O148" t="s">
        <v>32</v>
      </c>
      <c r="P148">
        <v>0.9</v>
      </c>
      <c r="Q148" s="8">
        <f>Tableau2[[#This Row],[Quantité]]/SUMIFS(K:K,H:H,Tableau2[[#This Row],[Date jour]],J:J,"Admission")</f>
        <v>8.4112149532710276E-2</v>
      </c>
    </row>
    <row r="149" spans="1:17" x14ac:dyDescent="0.25">
      <c r="A149" t="s">
        <v>89</v>
      </c>
      <c r="B149" t="s">
        <v>4</v>
      </c>
      <c r="C149" t="s">
        <v>18</v>
      </c>
      <c r="D149">
        <v>1</v>
      </c>
      <c r="E149" t="s">
        <v>19</v>
      </c>
      <c r="F149">
        <v>2</v>
      </c>
      <c r="G149" t="s">
        <v>66</v>
      </c>
      <c r="H149" s="2">
        <v>43108</v>
      </c>
      <c r="I149" t="s">
        <v>9</v>
      </c>
      <c r="J149" t="s">
        <v>37</v>
      </c>
      <c r="K149">
        <v>10</v>
      </c>
      <c r="L149">
        <v>7.2729999999999997</v>
      </c>
      <c r="M149">
        <v>8</v>
      </c>
      <c r="N149">
        <v>0.8</v>
      </c>
      <c r="O149" t="s">
        <v>38</v>
      </c>
      <c r="P149">
        <v>0.9</v>
      </c>
      <c r="Q149" s="8">
        <f>Tableau2[[#This Row],[Quantité]]/SUMIFS(K:K,H:H,Tableau2[[#This Row],[Date jour]],J:J,"Admission")</f>
        <v>9.3457943925233641E-2</v>
      </c>
    </row>
    <row r="150" spans="1:17" x14ac:dyDescent="0.25">
      <c r="A150" t="s">
        <v>89</v>
      </c>
      <c r="B150" t="s">
        <v>4</v>
      </c>
      <c r="C150" t="s">
        <v>18</v>
      </c>
      <c r="D150">
        <v>1</v>
      </c>
      <c r="E150" t="s">
        <v>19</v>
      </c>
      <c r="F150">
        <v>2</v>
      </c>
      <c r="G150" t="s">
        <v>66</v>
      </c>
      <c r="H150" s="2">
        <v>43108</v>
      </c>
      <c r="I150" t="s">
        <v>10</v>
      </c>
      <c r="J150" t="s">
        <v>119</v>
      </c>
      <c r="K150">
        <v>26</v>
      </c>
      <c r="L150">
        <v>81.546400000000006</v>
      </c>
      <c r="M150">
        <v>89.7</v>
      </c>
      <c r="N150">
        <v>3.45</v>
      </c>
      <c r="O150" t="s">
        <v>40</v>
      </c>
      <c r="P150">
        <v>3.5</v>
      </c>
      <c r="Q150" s="8">
        <f>Tableau2[[#This Row],[Quantité]]/SUMIFS(K:K,H:H,Tableau2[[#This Row],[Date jour]],J:J,"Admission")</f>
        <v>0.24299065420560748</v>
      </c>
    </row>
    <row r="151" spans="1:17" x14ac:dyDescent="0.25">
      <c r="A151" t="s">
        <v>89</v>
      </c>
      <c r="B151" t="s">
        <v>4</v>
      </c>
      <c r="C151" t="s">
        <v>18</v>
      </c>
      <c r="D151">
        <v>1</v>
      </c>
      <c r="E151" t="s">
        <v>19</v>
      </c>
      <c r="F151">
        <v>2</v>
      </c>
      <c r="G151" t="s">
        <v>66</v>
      </c>
      <c r="H151" s="2">
        <v>43108</v>
      </c>
      <c r="I151" t="s">
        <v>10</v>
      </c>
      <c r="J151" t="s">
        <v>69</v>
      </c>
      <c r="K151">
        <v>31</v>
      </c>
      <c r="L151">
        <v>97.228399999999993</v>
      </c>
      <c r="M151">
        <v>106.95</v>
      </c>
      <c r="N151">
        <v>3.45</v>
      </c>
      <c r="O151" t="s">
        <v>40</v>
      </c>
      <c r="P151">
        <v>3.5</v>
      </c>
      <c r="Q151" s="8">
        <f>Tableau2[[#This Row],[Quantité]]/SUMIFS(K:K,H:H,Tableau2[[#This Row],[Date jour]],J:J,"Admission")</f>
        <v>0.28971962616822428</v>
      </c>
    </row>
    <row r="152" spans="1:17" x14ac:dyDescent="0.25">
      <c r="A152" t="s">
        <v>89</v>
      </c>
      <c r="B152" t="s">
        <v>4</v>
      </c>
      <c r="C152" t="s">
        <v>18</v>
      </c>
      <c r="D152">
        <v>1</v>
      </c>
      <c r="E152" t="s">
        <v>19</v>
      </c>
      <c r="F152">
        <v>2</v>
      </c>
      <c r="G152" t="s">
        <v>66</v>
      </c>
      <c r="H152" s="2">
        <v>43108</v>
      </c>
      <c r="I152" t="s">
        <v>10</v>
      </c>
      <c r="J152" t="s">
        <v>105</v>
      </c>
      <c r="K152">
        <v>5</v>
      </c>
      <c r="L152">
        <v>15.682</v>
      </c>
      <c r="M152">
        <v>17.25</v>
      </c>
      <c r="N152">
        <v>3.45</v>
      </c>
      <c r="O152" t="s">
        <v>40</v>
      </c>
      <c r="P152">
        <v>3.5</v>
      </c>
      <c r="Q152" s="8">
        <f>Tableau2[[#This Row],[Quantité]]/SUMIFS(K:K,H:H,Tableau2[[#This Row],[Date jour]],J:J,"Admission")</f>
        <v>4.6728971962616821E-2</v>
      </c>
    </row>
    <row r="153" spans="1:17" x14ac:dyDescent="0.25">
      <c r="A153" t="s">
        <v>89</v>
      </c>
      <c r="B153" t="s">
        <v>4</v>
      </c>
      <c r="C153" t="s">
        <v>18</v>
      </c>
      <c r="D153">
        <v>1</v>
      </c>
      <c r="E153" t="s">
        <v>19</v>
      </c>
      <c r="F153">
        <v>2</v>
      </c>
      <c r="G153" t="s">
        <v>66</v>
      </c>
      <c r="H153" s="2">
        <v>43108</v>
      </c>
      <c r="I153" t="s">
        <v>10</v>
      </c>
      <c r="J153" t="s">
        <v>106</v>
      </c>
      <c r="K153">
        <v>19</v>
      </c>
      <c r="L153">
        <v>47.5</v>
      </c>
      <c r="M153">
        <v>52.25</v>
      </c>
      <c r="N153">
        <v>2.75</v>
      </c>
      <c r="O153" t="s">
        <v>42</v>
      </c>
      <c r="P153">
        <v>2.8</v>
      </c>
      <c r="Q153" s="8">
        <f>Tableau2[[#This Row],[Quantité]]/SUMIFS(K:K,H:H,Tableau2[[#This Row],[Date jour]],J:J,"Admission")</f>
        <v>0.17757009345794392</v>
      </c>
    </row>
    <row r="154" spans="1:17" x14ac:dyDescent="0.25">
      <c r="A154" t="s">
        <v>89</v>
      </c>
      <c r="B154" t="s">
        <v>4</v>
      </c>
      <c r="C154" t="s">
        <v>18</v>
      </c>
      <c r="D154">
        <v>1</v>
      </c>
      <c r="E154" t="s">
        <v>19</v>
      </c>
      <c r="F154">
        <v>2</v>
      </c>
      <c r="G154" t="s">
        <v>66</v>
      </c>
      <c r="H154" s="2">
        <v>43108</v>
      </c>
      <c r="I154" t="s">
        <v>10</v>
      </c>
      <c r="J154" t="s">
        <v>72</v>
      </c>
      <c r="K154">
        <v>16</v>
      </c>
      <c r="L154">
        <v>40</v>
      </c>
      <c r="M154">
        <v>44</v>
      </c>
      <c r="N154">
        <v>2.75</v>
      </c>
      <c r="O154" t="s">
        <v>42</v>
      </c>
      <c r="P154">
        <v>2.8</v>
      </c>
      <c r="Q154" s="8">
        <f>Tableau2[[#This Row],[Quantité]]/SUMIFS(K:K,H:H,Tableau2[[#This Row],[Date jour]],J:J,"Admission")</f>
        <v>0.14953271028037382</v>
      </c>
    </row>
    <row r="155" spans="1:17" x14ac:dyDescent="0.25">
      <c r="A155" t="s">
        <v>89</v>
      </c>
      <c r="B155" t="s">
        <v>4</v>
      </c>
      <c r="C155" t="s">
        <v>18</v>
      </c>
      <c r="D155">
        <v>1</v>
      </c>
      <c r="E155" t="s">
        <v>19</v>
      </c>
      <c r="F155">
        <v>2</v>
      </c>
      <c r="G155" t="s">
        <v>66</v>
      </c>
      <c r="H155" s="2">
        <v>43108</v>
      </c>
      <c r="I155" t="s">
        <v>11</v>
      </c>
      <c r="J155" t="s">
        <v>45</v>
      </c>
      <c r="K155">
        <v>10</v>
      </c>
      <c r="L155">
        <v>3.6362999999999999</v>
      </c>
      <c r="M155">
        <v>4</v>
      </c>
      <c r="N155">
        <v>0.4</v>
      </c>
      <c r="O155" t="s">
        <v>46</v>
      </c>
      <c r="P155">
        <v>0.4</v>
      </c>
      <c r="Q155" s="8">
        <f>Tableau2[[#This Row],[Quantité]]/SUMIFS(K:K,H:H,Tableau2[[#This Row],[Date jour]],J:J,"Admission")</f>
        <v>9.3457943925233641E-2</v>
      </c>
    </row>
    <row r="156" spans="1:17" x14ac:dyDescent="0.25">
      <c r="A156" t="s">
        <v>89</v>
      </c>
      <c r="B156" t="s">
        <v>4</v>
      </c>
      <c r="C156" t="s">
        <v>18</v>
      </c>
      <c r="D156">
        <v>1</v>
      </c>
      <c r="E156" t="s">
        <v>19</v>
      </c>
      <c r="F156">
        <v>2</v>
      </c>
      <c r="G156" t="s">
        <v>66</v>
      </c>
      <c r="H156" s="2">
        <v>43108</v>
      </c>
      <c r="I156" t="s">
        <v>12</v>
      </c>
      <c r="J156" t="s">
        <v>48</v>
      </c>
      <c r="K156">
        <v>3</v>
      </c>
      <c r="L156">
        <v>2.3180999999999998</v>
      </c>
      <c r="M156">
        <v>2.5499999999999998</v>
      </c>
      <c r="N156">
        <v>0.85</v>
      </c>
      <c r="O156" t="s">
        <v>49</v>
      </c>
      <c r="P156">
        <v>0.9</v>
      </c>
      <c r="Q156" s="8">
        <f>Tableau2[[#This Row],[Quantité]]/SUMIFS(K:K,H:H,Tableau2[[#This Row],[Date jour]],J:J,"Admission")</f>
        <v>2.8037383177570093E-2</v>
      </c>
    </row>
    <row r="157" spans="1:17" x14ac:dyDescent="0.25">
      <c r="A157" t="s">
        <v>89</v>
      </c>
      <c r="B157" t="s">
        <v>4</v>
      </c>
      <c r="C157" t="s">
        <v>18</v>
      </c>
      <c r="D157">
        <v>1</v>
      </c>
      <c r="E157" t="s">
        <v>19</v>
      </c>
      <c r="F157">
        <v>2</v>
      </c>
      <c r="G157" t="s">
        <v>66</v>
      </c>
      <c r="H157" s="2">
        <v>43108</v>
      </c>
      <c r="I157" t="s">
        <v>12</v>
      </c>
      <c r="J157" t="s">
        <v>73</v>
      </c>
      <c r="K157">
        <v>5</v>
      </c>
      <c r="L157">
        <v>3.8635000000000002</v>
      </c>
      <c r="M157">
        <v>4.25</v>
      </c>
      <c r="N157">
        <v>0.85</v>
      </c>
      <c r="O157" t="s">
        <v>49</v>
      </c>
      <c r="P157">
        <v>0.9</v>
      </c>
      <c r="Q157" s="8">
        <f>Tableau2[[#This Row],[Quantité]]/SUMIFS(K:K,H:H,Tableau2[[#This Row],[Date jour]],J:J,"Admission")</f>
        <v>4.6728971962616821E-2</v>
      </c>
    </row>
    <row r="158" spans="1:17" x14ac:dyDescent="0.25">
      <c r="A158" t="s">
        <v>89</v>
      </c>
      <c r="B158" t="s">
        <v>4</v>
      </c>
      <c r="C158" t="s">
        <v>18</v>
      </c>
      <c r="D158">
        <v>1</v>
      </c>
      <c r="E158" t="s">
        <v>19</v>
      </c>
      <c r="F158">
        <v>2</v>
      </c>
      <c r="G158" t="s">
        <v>66</v>
      </c>
      <c r="H158" s="2">
        <v>43108</v>
      </c>
      <c r="I158" t="s">
        <v>12</v>
      </c>
      <c r="J158" t="s">
        <v>74</v>
      </c>
      <c r="K158">
        <v>4</v>
      </c>
      <c r="L158">
        <v>3.0908000000000002</v>
      </c>
      <c r="M158">
        <v>3.4</v>
      </c>
      <c r="N158">
        <v>0.85</v>
      </c>
      <c r="O158" t="s">
        <v>49</v>
      </c>
      <c r="P158">
        <v>0.9</v>
      </c>
      <c r="Q158" s="8">
        <f>Tableau2[[#This Row],[Quantité]]/SUMIFS(K:K,H:H,Tableau2[[#This Row],[Date jour]],J:J,"Admission")</f>
        <v>3.7383177570093455E-2</v>
      </c>
    </row>
    <row r="159" spans="1:17" x14ac:dyDescent="0.25">
      <c r="A159" t="s">
        <v>89</v>
      </c>
      <c r="B159" t="s">
        <v>4</v>
      </c>
      <c r="C159" t="s">
        <v>18</v>
      </c>
      <c r="D159">
        <v>1</v>
      </c>
      <c r="E159" t="s">
        <v>19</v>
      </c>
      <c r="F159">
        <v>2</v>
      </c>
      <c r="G159" t="s">
        <v>66</v>
      </c>
      <c r="H159" s="2">
        <v>43108</v>
      </c>
      <c r="I159" t="s">
        <v>12</v>
      </c>
      <c r="J159" t="s">
        <v>50</v>
      </c>
      <c r="K159">
        <v>2</v>
      </c>
      <c r="L159">
        <v>0.72719999999999996</v>
      </c>
      <c r="M159">
        <v>0.8</v>
      </c>
      <c r="N159">
        <v>0.4</v>
      </c>
      <c r="O159" t="s">
        <v>51</v>
      </c>
      <c r="P159">
        <v>0.4</v>
      </c>
      <c r="Q159" s="8">
        <f>Tableau2[[#This Row],[Quantité]]/SUMIFS(K:K,H:H,Tableau2[[#This Row],[Date jour]],J:J,"Admission")</f>
        <v>1.8691588785046728E-2</v>
      </c>
    </row>
    <row r="160" spans="1:17" x14ac:dyDescent="0.25">
      <c r="A160" t="s">
        <v>89</v>
      </c>
      <c r="B160" t="s">
        <v>4</v>
      </c>
      <c r="C160" t="s">
        <v>18</v>
      </c>
      <c r="D160">
        <v>1</v>
      </c>
      <c r="E160" t="s">
        <v>19</v>
      </c>
      <c r="F160">
        <v>2</v>
      </c>
      <c r="G160" t="s">
        <v>66</v>
      </c>
      <c r="H160" s="2">
        <v>43108</v>
      </c>
      <c r="I160" t="s">
        <v>12</v>
      </c>
      <c r="J160" t="s">
        <v>108</v>
      </c>
      <c r="K160">
        <v>3</v>
      </c>
      <c r="L160">
        <v>2.0453999999999999</v>
      </c>
      <c r="M160">
        <v>2.25</v>
      </c>
      <c r="N160">
        <v>0.75</v>
      </c>
      <c r="O160" t="s">
        <v>109</v>
      </c>
      <c r="P160">
        <v>0.75</v>
      </c>
      <c r="Q160" s="8">
        <f>Tableau2[[#This Row],[Quantité]]/SUMIFS(K:K,H:H,Tableau2[[#This Row],[Date jour]],J:J,"Admission")</f>
        <v>2.8037383177570093E-2</v>
      </c>
    </row>
    <row r="161" spans="1:17" x14ac:dyDescent="0.25">
      <c r="A161" t="s">
        <v>89</v>
      </c>
      <c r="B161" t="s">
        <v>4</v>
      </c>
      <c r="C161" t="s">
        <v>18</v>
      </c>
      <c r="D161">
        <v>1</v>
      </c>
      <c r="E161" t="s">
        <v>19</v>
      </c>
      <c r="F161">
        <v>2</v>
      </c>
      <c r="G161" t="s">
        <v>66</v>
      </c>
      <c r="H161" s="2">
        <v>43108</v>
      </c>
      <c r="I161" t="s">
        <v>12</v>
      </c>
      <c r="J161" t="s">
        <v>110</v>
      </c>
      <c r="K161">
        <v>1</v>
      </c>
      <c r="L161">
        <v>0.77270000000000005</v>
      </c>
      <c r="M161">
        <v>0.85</v>
      </c>
      <c r="N161">
        <v>0.85</v>
      </c>
      <c r="O161" t="s">
        <v>49</v>
      </c>
      <c r="P161">
        <v>0.9</v>
      </c>
      <c r="Q161" s="8">
        <f>Tableau2[[#This Row],[Quantité]]/SUMIFS(K:K,H:H,Tableau2[[#This Row],[Date jour]],J:J,"Admission")</f>
        <v>9.3457943925233638E-3</v>
      </c>
    </row>
    <row r="162" spans="1:17" x14ac:dyDescent="0.25">
      <c r="A162" t="s">
        <v>89</v>
      </c>
      <c r="B162" t="s">
        <v>4</v>
      </c>
      <c r="C162" t="s">
        <v>18</v>
      </c>
      <c r="D162">
        <v>1</v>
      </c>
      <c r="E162" t="s">
        <v>19</v>
      </c>
      <c r="F162">
        <v>2</v>
      </c>
      <c r="G162" t="s">
        <v>66</v>
      </c>
      <c r="H162" s="2">
        <v>43108</v>
      </c>
      <c r="I162" t="s">
        <v>12</v>
      </c>
      <c r="J162" t="s">
        <v>75</v>
      </c>
      <c r="K162">
        <v>1</v>
      </c>
      <c r="L162">
        <v>0.77270000000000005</v>
      </c>
      <c r="M162">
        <v>0.85</v>
      </c>
      <c r="N162">
        <v>0.85</v>
      </c>
      <c r="O162" t="s">
        <v>49</v>
      </c>
      <c r="P162">
        <v>0.9</v>
      </c>
      <c r="Q162" s="8">
        <f>Tableau2[[#This Row],[Quantité]]/SUMIFS(K:K,H:H,Tableau2[[#This Row],[Date jour]],J:J,"Admission")</f>
        <v>9.3457943925233638E-3</v>
      </c>
    </row>
    <row r="163" spans="1:17" x14ac:dyDescent="0.25">
      <c r="A163" t="s">
        <v>89</v>
      </c>
      <c r="B163" t="s">
        <v>4</v>
      </c>
      <c r="C163" t="s">
        <v>18</v>
      </c>
      <c r="D163">
        <v>1</v>
      </c>
      <c r="E163" t="s">
        <v>19</v>
      </c>
      <c r="F163">
        <v>2</v>
      </c>
      <c r="G163" t="s">
        <v>66</v>
      </c>
      <c r="H163" s="2">
        <v>43108</v>
      </c>
      <c r="I163" t="s">
        <v>12</v>
      </c>
      <c r="J163" t="s">
        <v>53</v>
      </c>
      <c r="K163">
        <v>3</v>
      </c>
      <c r="L163">
        <v>2.3180999999999998</v>
      </c>
      <c r="M163">
        <v>2.5499999999999998</v>
      </c>
      <c r="N163">
        <v>0.85</v>
      </c>
      <c r="O163" t="s">
        <v>49</v>
      </c>
      <c r="P163">
        <v>0.9</v>
      </c>
      <c r="Q163" s="8">
        <f>Tableau2[[#This Row],[Quantité]]/SUMIFS(K:K,H:H,Tableau2[[#This Row],[Date jour]],J:J,"Admission")</f>
        <v>2.8037383177570093E-2</v>
      </c>
    </row>
    <row r="164" spans="1:17" x14ac:dyDescent="0.25">
      <c r="A164" t="s">
        <v>89</v>
      </c>
      <c r="B164" t="s">
        <v>4</v>
      </c>
      <c r="C164" t="s">
        <v>18</v>
      </c>
      <c r="D164">
        <v>1</v>
      </c>
      <c r="E164" t="s">
        <v>19</v>
      </c>
      <c r="F164">
        <v>2</v>
      </c>
      <c r="G164" t="s">
        <v>66</v>
      </c>
      <c r="H164" s="2">
        <v>43108</v>
      </c>
      <c r="I164" t="s">
        <v>12</v>
      </c>
      <c r="J164" t="s">
        <v>54</v>
      </c>
      <c r="K164">
        <v>2</v>
      </c>
      <c r="L164">
        <v>1.5454000000000001</v>
      </c>
      <c r="M164">
        <v>1.7</v>
      </c>
      <c r="N164">
        <v>0.85</v>
      </c>
      <c r="O164" t="s">
        <v>49</v>
      </c>
      <c r="P164">
        <v>0.9</v>
      </c>
      <c r="Q164" s="8">
        <f>Tableau2[[#This Row],[Quantité]]/SUMIFS(K:K,H:H,Tableau2[[#This Row],[Date jour]],J:J,"Admission")</f>
        <v>1.8691588785046728E-2</v>
      </c>
    </row>
    <row r="165" spans="1:17" x14ac:dyDescent="0.25">
      <c r="A165" t="s">
        <v>89</v>
      </c>
      <c r="B165" t="s">
        <v>4</v>
      </c>
      <c r="C165" t="s">
        <v>18</v>
      </c>
      <c r="D165">
        <v>1</v>
      </c>
      <c r="E165" t="s">
        <v>19</v>
      </c>
      <c r="F165">
        <v>2</v>
      </c>
      <c r="G165" t="s">
        <v>66</v>
      </c>
      <c r="H165" s="2">
        <v>43108</v>
      </c>
      <c r="I165" t="s">
        <v>12</v>
      </c>
      <c r="J165" t="s">
        <v>56</v>
      </c>
      <c r="K165">
        <v>1</v>
      </c>
      <c r="L165">
        <v>0.77270000000000005</v>
      </c>
      <c r="M165">
        <v>0.85</v>
      </c>
      <c r="N165">
        <v>0.85</v>
      </c>
      <c r="O165" t="s">
        <v>49</v>
      </c>
      <c r="P165">
        <v>0.9</v>
      </c>
      <c r="Q165" s="8">
        <f>Tableau2[[#This Row],[Quantité]]/SUMIFS(K:K,H:H,Tableau2[[#This Row],[Date jour]],J:J,"Admission")</f>
        <v>9.3457943925233638E-3</v>
      </c>
    </row>
    <row r="166" spans="1:17" x14ac:dyDescent="0.25">
      <c r="A166" t="s">
        <v>89</v>
      </c>
      <c r="B166" t="s">
        <v>4</v>
      </c>
      <c r="C166" t="s">
        <v>18</v>
      </c>
      <c r="D166">
        <v>1</v>
      </c>
      <c r="E166" t="s">
        <v>19</v>
      </c>
      <c r="F166">
        <v>2</v>
      </c>
      <c r="G166" t="s">
        <v>66</v>
      </c>
      <c r="H166" s="2">
        <v>43108</v>
      </c>
      <c r="I166" t="s">
        <v>17</v>
      </c>
      <c r="J166" t="s">
        <v>120</v>
      </c>
      <c r="K166">
        <v>1</v>
      </c>
      <c r="L166">
        <v>1.8332999999999999</v>
      </c>
      <c r="M166">
        <v>2.2000000000000002</v>
      </c>
      <c r="N166">
        <v>2.2000000000000002</v>
      </c>
      <c r="O166" t="s">
        <v>121</v>
      </c>
      <c r="P166">
        <v>2.2999999999999998</v>
      </c>
      <c r="Q166" s="8">
        <f>Tableau2[[#This Row],[Quantité]]/SUMIFS(K:K,H:H,Tableau2[[#This Row],[Date jour]],J:J,"Admission")</f>
        <v>9.3457943925233638E-3</v>
      </c>
    </row>
    <row r="167" spans="1:17" x14ac:dyDescent="0.25">
      <c r="A167" t="s">
        <v>89</v>
      </c>
      <c r="B167" t="s">
        <v>4</v>
      </c>
      <c r="C167" t="s">
        <v>18</v>
      </c>
      <c r="D167">
        <v>1</v>
      </c>
      <c r="E167" t="s">
        <v>19</v>
      </c>
      <c r="F167">
        <v>2</v>
      </c>
      <c r="G167" t="s">
        <v>66</v>
      </c>
      <c r="H167" s="2">
        <v>43108</v>
      </c>
      <c r="I167" t="s">
        <v>13</v>
      </c>
      <c r="J167" t="s">
        <v>61</v>
      </c>
      <c r="K167">
        <v>9</v>
      </c>
      <c r="L167">
        <v>3.6819000000000002</v>
      </c>
      <c r="M167">
        <v>4.05</v>
      </c>
      <c r="N167">
        <v>0.44999999999999996</v>
      </c>
      <c r="O167" t="s">
        <v>62</v>
      </c>
      <c r="P167">
        <v>0.45</v>
      </c>
      <c r="Q167" s="8">
        <f>Tableau2[[#This Row],[Quantité]]/SUMIFS(K:K,H:H,Tableau2[[#This Row],[Date jour]],J:J,"Admission")</f>
        <v>8.4112149532710276E-2</v>
      </c>
    </row>
    <row r="168" spans="1:17" x14ac:dyDescent="0.25">
      <c r="A168" t="s">
        <v>89</v>
      </c>
      <c r="B168" t="s">
        <v>4</v>
      </c>
      <c r="C168" t="s">
        <v>18</v>
      </c>
      <c r="D168">
        <v>1</v>
      </c>
      <c r="E168" t="s">
        <v>19</v>
      </c>
      <c r="F168">
        <v>2</v>
      </c>
      <c r="G168" t="s">
        <v>66</v>
      </c>
      <c r="H168" s="2">
        <v>43108</v>
      </c>
      <c r="I168" t="s">
        <v>13</v>
      </c>
      <c r="J168" t="s">
        <v>63</v>
      </c>
      <c r="K168">
        <v>2</v>
      </c>
      <c r="L168">
        <v>0.72719999999999996</v>
      </c>
      <c r="M168">
        <v>0.8</v>
      </c>
      <c r="N168">
        <v>0.4</v>
      </c>
      <c r="O168" t="s">
        <v>64</v>
      </c>
      <c r="P168">
        <v>0.4</v>
      </c>
      <c r="Q168" s="8">
        <f>Tableau2[[#This Row],[Quantité]]/SUMIFS(K:K,H:H,Tableau2[[#This Row],[Date jour]],J:J,"Admission")</f>
        <v>1.8691588785046728E-2</v>
      </c>
    </row>
    <row r="169" spans="1:17" x14ac:dyDescent="0.25">
      <c r="A169" t="s">
        <v>89</v>
      </c>
      <c r="B169" t="s">
        <v>4</v>
      </c>
      <c r="C169" t="s">
        <v>18</v>
      </c>
      <c r="D169">
        <v>1</v>
      </c>
      <c r="E169" t="s">
        <v>19</v>
      </c>
      <c r="F169">
        <v>2</v>
      </c>
      <c r="G169" t="s">
        <v>66</v>
      </c>
      <c r="H169" s="2">
        <v>43108</v>
      </c>
      <c r="I169" t="s">
        <v>13</v>
      </c>
      <c r="J169" t="s">
        <v>65</v>
      </c>
      <c r="K169">
        <v>9</v>
      </c>
      <c r="L169">
        <v>5.3181000000000003</v>
      </c>
      <c r="M169">
        <v>5.85</v>
      </c>
      <c r="N169">
        <v>0.64999999999999991</v>
      </c>
      <c r="O169" t="s">
        <v>59</v>
      </c>
      <c r="P169">
        <v>0.65</v>
      </c>
      <c r="Q169" s="8">
        <f>Tableau2[[#This Row],[Quantité]]/SUMIFS(K:K,H:H,Tableau2[[#This Row],[Date jour]],J:J,"Admission")</f>
        <v>8.4112149532710276E-2</v>
      </c>
    </row>
    <row r="170" spans="1:17" x14ac:dyDescent="0.25">
      <c r="A170" t="s">
        <v>89</v>
      </c>
      <c r="B170" t="s">
        <v>4</v>
      </c>
      <c r="C170" t="s">
        <v>18</v>
      </c>
      <c r="D170">
        <v>1</v>
      </c>
      <c r="E170" t="s">
        <v>19</v>
      </c>
      <c r="F170">
        <v>2</v>
      </c>
      <c r="G170" t="s">
        <v>66</v>
      </c>
      <c r="H170" s="2">
        <v>43108</v>
      </c>
      <c r="I170" t="s">
        <v>13</v>
      </c>
      <c r="J170" t="s">
        <v>97</v>
      </c>
      <c r="K170">
        <v>10</v>
      </c>
      <c r="L170">
        <v>5</v>
      </c>
      <c r="M170">
        <v>5.5</v>
      </c>
      <c r="N170">
        <v>0.55000000000000004</v>
      </c>
      <c r="O170" t="s">
        <v>95</v>
      </c>
      <c r="P170">
        <v>0.55000000000000004</v>
      </c>
      <c r="Q170" s="8">
        <f>Tableau2[[#This Row],[Quantité]]/SUMIFS(K:K,H:H,Tableau2[[#This Row],[Date jour]],J:J,"Admission")</f>
        <v>9.3457943925233641E-2</v>
      </c>
    </row>
    <row r="171" spans="1:17" x14ac:dyDescent="0.25">
      <c r="A171" t="s">
        <v>89</v>
      </c>
      <c r="B171" t="s">
        <v>4</v>
      </c>
      <c r="C171" t="s">
        <v>18</v>
      </c>
      <c r="D171">
        <v>1</v>
      </c>
      <c r="E171" t="s">
        <v>19</v>
      </c>
      <c r="F171">
        <v>2</v>
      </c>
      <c r="G171" t="s">
        <v>20</v>
      </c>
      <c r="H171" s="2">
        <v>43109</v>
      </c>
      <c r="I171" t="s">
        <v>0</v>
      </c>
      <c r="J171" t="s">
        <v>0</v>
      </c>
      <c r="K171">
        <v>131</v>
      </c>
      <c r="L171">
        <v>131.36439999999999</v>
      </c>
      <c r="M171">
        <v>144.5</v>
      </c>
      <c r="N171">
        <v>1.1030534351145038</v>
      </c>
      <c r="O171" t="s">
        <v>122</v>
      </c>
      <c r="P171" t="s">
        <v>91</v>
      </c>
      <c r="Q171" s="8">
        <f>Tableau2[[#This Row],[Quantité]]/SUMIFS(K:K,H:H,Tableau2[[#This Row],[Date jour]],J:J,"Admission")</f>
        <v>1</v>
      </c>
    </row>
    <row r="172" spans="1:17" x14ac:dyDescent="0.25">
      <c r="A172" t="s">
        <v>89</v>
      </c>
      <c r="B172" t="s">
        <v>4</v>
      </c>
      <c r="C172" t="s">
        <v>18</v>
      </c>
      <c r="D172">
        <v>1</v>
      </c>
      <c r="E172" t="s">
        <v>19</v>
      </c>
      <c r="F172">
        <v>2</v>
      </c>
      <c r="G172" t="s">
        <v>20</v>
      </c>
      <c r="H172" s="2">
        <v>43109</v>
      </c>
      <c r="I172" t="s">
        <v>5</v>
      </c>
      <c r="J172" t="s">
        <v>5</v>
      </c>
      <c r="K172">
        <v>131</v>
      </c>
      <c r="L172">
        <v>0</v>
      </c>
      <c r="M172">
        <v>0</v>
      </c>
      <c r="N172">
        <v>0</v>
      </c>
      <c r="O172" t="s">
        <v>92</v>
      </c>
      <c r="P172" t="s">
        <v>91</v>
      </c>
      <c r="Q172" s="8">
        <f>Tableau2[[#This Row],[Quantité]]/SUMIFS(K:K,H:H,Tableau2[[#This Row],[Date jour]],J:J,"Admission")</f>
        <v>1</v>
      </c>
    </row>
    <row r="173" spans="1:17" x14ac:dyDescent="0.25">
      <c r="A173" t="s">
        <v>89</v>
      </c>
      <c r="B173" t="s">
        <v>4</v>
      </c>
      <c r="C173" t="s">
        <v>18</v>
      </c>
      <c r="D173">
        <v>1</v>
      </c>
      <c r="E173" t="s">
        <v>19</v>
      </c>
      <c r="F173">
        <v>2</v>
      </c>
      <c r="G173" t="s">
        <v>20</v>
      </c>
      <c r="H173" s="2">
        <v>43109</v>
      </c>
      <c r="I173" t="s">
        <v>6</v>
      </c>
      <c r="J173" t="s">
        <v>116</v>
      </c>
      <c r="K173">
        <v>7</v>
      </c>
      <c r="L173">
        <v>2.5451999999999999</v>
      </c>
      <c r="M173">
        <v>2.8</v>
      </c>
      <c r="N173">
        <v>0.39999999999999997</v>
      </c>
      <c r="O173" t="s">
        <v>117</v>
      </c>
      <c r="P173">
        <v>0.4</v>
      </c>
      <c r="Q173" s="8">
        <f>Tableau2[[#This Row],[Quantité]]/SUMIFS(K:K,H:H,Tableau2[[#This Row],[Date jour]],J:J,"Admission")</f>
        <v>5.3435114503816793E-2</v>
      </c>
    </row>
    <row r="174" spans="1:17" x14ac:dyDescent="0.25">
      <c r="A174" t="s">
        <v>89</v>
      </c>
      <c r="B174" t="s">
        <v>4</v>
      </c>
      <c r="C174" t="s">
        <v>18</v>
      </c>
      <c r="D174">
        <v>1</v>
      </c>
      <c r="E174" t="s">
        <v>19</v>
      </c>
      <c r="F174">
        <v>2</v>
      </c>
      <c r="G174" t="s">
        <v>20</v>
      </c>
      <c r="H174" s="2">
        <v>43109</v>
      </c>
      <c r="I174" t="s">
        <v>6</v>
      </c>
      <c r="J174" t="s">
        <v>21</v>
      </c>
      <c r="K174">
        <v>10</v>
      </c>
      <c r="L174">
        <v>9.5450999999999997</v>
      </c>
      <c r="M174">
        <v>10.5</v>
      </c>
      <c r="N174">
        <v>1.05</v>
      </c>
      <c r="O174" t="s">
        <v>22</v>
      </c>
      <c r="P174">
        <v>1.1000000000000001</v>
      </c>
      <c r="Q174" s="8">
        <f>Tableau2[[#This Row],[Quantité]]/SUMIFS(K:K,H:H,Tableau2[[#This Row],[Date jour]],J:J,"Admission")</f>
        <v>7.6335877862595422E-2</v>
      </c>
    </row>
    <row r="175" spans="1:17" x14ac:dyDescent="0.25">
      <c r="A175" t="s">
        <v>89</v>
      </c>
      <c r="B175" t="s">
        <v>4</v>
      </c>
      <c r="C175" t="s">
        <v>18</v>
      </c>
      <c r="D175">
        <v>1</v>
      </c>
      <c r="E175" t="s">
        <v>19</v>
      </c>
      <c r="F175">
        <v>2</v>
      </c>
      <c r="G175" t="s">
        <v>20</v>
      </c>
      <c r="H175" s="2">
        <v>43109</v>
      </c>
      <c r="I175" t="s">
        <v>6</v>
      </c>
      <c r="J175" t="s">
        <v>118</v>
      </c>
      <c r="K175">
        <v>1</v>
      </c>
      <c r="L175">
        <v>0.59089999999999998</v>
      </c>
      <c r="M175">
        <v>0.65</v>
      </c>
      <c r="N175">
        <v>0.65</v>
      </c>
      <c r="O175" t="s">
        <v>24</v>
      </c>
      <c r="P175">
        <v>0.7</v>
      </c>
      <c r="Q175" s="8">
        <f>Tableau2[[#This Row],[Quantité]]/SUMIFS(K:K,H:H,Tableau2[[#This Row],[Date jour]],J:J,"Admission")</f>
        <v>7.6335877862595417E-3</v>
      </c>
    </row>
    <row r="176" spans="1:17" x14ac:dyDescent="0.25">
      <c r="A176" t="s">
        <v>89</v>
      </c>
      <c r="B176" t="s">
        <v>4</v>
      </c>
      <c r="C176" t="s">
        <v>18</v>
      </c>
      <c r="D176">
        <v>1</v>
      </c>
      <c r="E176" t="s">
        <v>19</v>
      </c>
      <c r="F176">
        <v>2</v>
      </c>
      <c r="G176" t="s">
        <v>20</v>
      </c>
      <c r="H176" s="2">
        <v>43109</v>
      </c>
      <c r="I176" t="s">
        <v>6</v>
      </c>
      <c r="J176" t="s">
        <v>23</v>
      </c>
      <c r="K176">
        <v>17</v>
      </c>
      <c r="L176">
        <v>10.045299999999999</v>
      </c>
      <c r="M176">
        <v>11.05</v>
      </c>
      <c r="N176">
        <v>0.65</v>
      </c>
      <c r="O176" t="s">
        <v>24</v>
      </c>
      <c r="P176">
        <v>0.7</v>
      </c>
      <c r="Q176" s="8">
        <f>Tableau2[[#This Row],[Quantité]]/SUMIFS(K:K,H:H,Tableau2[[#This Row],[Date jour]],J:J,"Admission")</f>
        <v>0.12977099236641221</v>
      </c>
    </row>
    <row r="177" spans="1:17" x14ac:dyDescent="0.25">
      <c r="A177" t="s">
        <v>89</v>
      </c>
      <c r="B177" t="s">
        <v>4</v>
      </c>
      <c r="C177" t="s">
        <v>18</v>
      </c>
      <c r="D177">
        <v>1</v>
      </c>
      <c r="E177" t="s">
        <v>19</v>
      </c>
      <c r="F177">
        <v>2</v>
      </c>
      <c r="G177" t="s">
        <v>20</v>
      </c>
      <c r="H177" s="2">
        <v>43109</v>
      </c>
      <c r="I177" t="s">
        <v>6</v>
      </c>
      <c r="J177" t="s">
        <v>25</v>
      </c>
      <c r="K177">
        <v>8</v>
      </c>
      <c r="L177">
        <v>4</v>
      </c>
      <c r="M177">
        <v>4.4000000000000004</v>
      </c>
      <c r="N177">
        <v>0.55000000000000004</v>
      </c>
      <c r="O177" t="s">
        <v>26</v>
      </c>
      <c r="P177">
        <v>0.6</v>
      </c>
      <c r="Q177" s="8">
        <f>Tableau2[[#This Row],[Quantité]]/SUMIFS(K:K,H:H,Tableau2[[#This Row],[Date jour]],J:J,"Admission")</f>
        <v>6.1068702290076333E-2</v>
      </c>
    </row>
    <row r="178" spans="1:17" x14ac:dyDescent="0.25">
      <c r="A178" t="s">
        <v>89</v>
      </c>
      <c r="B178" t="s">
        <v>4</v>
      </c>
      <c r="C178" t="s">
        <v>18</v>
      </c>
      <c r="D178">
        <v>1</v>
      </c>
      <c r="E178" t="s">
        <v>19</v>
      </c>
      <c r="F178">
        <v>2</v>
      </c>
      <c r="G178" t="s">
        <v>20</v>
      </c>
      <c r="H178" s="2">
        <v>43109</v>
      </c>
      <c r="I178" t="s">
        <v>6</v>
      </c>
      <c r="J178" t="s">
        <v>27</v>
      </c>
      <c r="K178">
        <v>22</v>
      </c>
      <c r="L178">
        <v>20.999199999999998</v>
      </c>
      <c r="M178">
        <v>23.1</v>
      </c>
      <c r="N178">
        <v>1.05</v>
      </c>
      <c r="O178" t="s">
        <v>22</v>
      </c>
      <c r="P178">
        <v>1.1000000000000001</v>
      </c>
      <c r="Q178" s="8">
        <f>Tableau2[[#This Row],[Quantité]]/SUMIFS(K:K,H:H,Tableau2[[#This Row],[Date jour]],J:J,"Admission")</f>
        <v>0.16793893129770993</v>
      </c>
    </row>
    <row r="179" spans="1:17" x14ac:dyDescent="0.25">
      <c r="A179" t="s">
        <v>89</v>
      </c>
      <c r="B179" t="s">
        <v>4</v>
      </c>
      <c r="C179" t="s">
        <v>18</v>
      </c>
      <c r="D179">
        <v>1</v>
      </c>
      <c r="E179" t="s">
        <v>19</v>
      </c>
      <c r="F179">
        <v>2</v>
      </c>
      <c r="G179" t="s">
        <v>20</v>
      </c>
      <c r="H179" s="2">
        <v>43109</v>
      </c>
      <c r="I179" t="s">
        <v>6</v>
      </c>
      <c r="J179" t="s">
        <v>67</v>
      </c>
      <c r="K179">
        <v>11</v>
      </c>
      <c r="L179">
        <v>10.499499999999999</v>
      </c>
      <c r="M179">
        <v>11.55</v>
      </c>
      <c r="N179">
        <v>1.05</v>
      </c>
      <c r="O179" t="s">
        <v>22</v>
      </c>
      <c r="P179">
        <v>1.1000000000000001</v>
      </c>
      <c r="Q179" s="8">
        <f>Tableau2[[#This Row],[Quantité]]/SUMIFS(K:K,H:H,Tableau2[[#This Row],[Date jour]],J:J,"Admission")</f>
        <v>8.3969465648854963E-2</v>
      </c>
    </row>
    <row r="180" spans="1:17" x14ac:dyDescent="0.25">
      <c r="A180" t="s">
        <v>89</v>
      </c>
      <c r="B180" t="s">
        <v>4</v>
      </c>
      <c r="C180" t="s">
        <v>18</v>
      </c>
      <c r="D180">
        <v>1</v>
      </c>
      <c r="E180" t="s">
        <v>19</v>
      </c>
      <c r="F180">
        <v>2</v>
      </c>
      <c r="G180" t="s">
        <v>20</v>
      </c>
      <c r="H180" s="2">
        <v>43109</v>
      </c>
      <c r="I180" t="s">
        <v>7</v>
      </c>
      <c r="J180" t="s">
        <v>28</v>
      </c>
      <c r="K180">
        <v>10</v>
      </c>
      <c r="L180">
        <v>5.9089999999999998</v>
      </c>
      <c r="M180">
        <v>6.5</v>
      </c>
      <c r="N180">
        <v>0.65</v>
      </c>
      <c r="O180" t="s">
        <v>29</v>
      </c>
      <c r="P180">
        <v>0.75</v>
      </c>
      <c r="Q180" s="8">
        <f>Tableau2[[#This Row],[Quantité]]/SUMIFS(K:K,H:H,Tableau2[[#This Row],[Date jour]],J:J,"Admission")</f>
        <v>7.6335877862595422E-2</v>
      </c>
    </row>
    <row r="181" spans="1:17" x14ac:dyDescent="0.25">
      <c r="A181" t="s">
        <v>89</v>
      </c>
      <c r="B181" t="s">
        <v>4</v>
      </c>
      <c r="C181" t="s">
        <v>18</v>
      </c>
      <c r="D181">
        <v>1</v>
      </c>
      <c r="E181" t="s">
        <v>19</v>
      </c>
      <c r="F181">
        <v>2</v>
      </c>
      <c r="G181" t="s">
        <v>20</v>
      </c>
      <c r="H181" s="2">
        <v>43109</v>
      </c>
      <c r="I181" t="s">
        <v>8</v>
      </c>
      <c r="J181" t="s">
        <v>31</v>
      </c>
      <c r="K181">
        <v>15</v>
      </c>
      <c r="L181">
        <v>12.273</v>
      </c>
      <c r="M181">
        <v>13.5</v>
      </c>
      <c r="N181">
        <v>0.9</v>
      </c>
      <c r="O181" t="s">
        <v>32</v>
      </c>
      <c r="P181">
        <v>0.9</v>
      </c>
      <c r="Q181" s="8">
        <f>Tableau2[[#This Row],[Quantité]]/SUMIFS(K:K,H:H,Tableau2[[#This Row],[Date jour]],J:J,"Admission")</f>
        <v>0.11450381679389313</v>
      </c>
    </row>
    <row r="182" spans="1:17" x14ac:dyDescent="0.25">
      <c r="A182" t="s">
        <v>89</v>
      </c>
      <c r="B182" t="s">
        <v>4</v>
      </c>
      <c r="C182" t="s">
        <v>18</v>
      </c>
      <c r="D182">
        <v>1</v>
      </c>
      <c r="E182" t="s">
        <v>19</v>
      </c>
      <c r="F182">
        <v>2</v>
      </c>
      <c r="G182" t="s">
        <v>20</v>
      </c>
      <c r="H182" s="2">
        <v>43109</v>
      </c>
      <c r="I182" t="s">
        <v>8</v>
      </c>
      <c r="J182" t="s">
        <v>101</v>
      </c>
      <c r="K182">
        <v>9</v>
      </c>
      <c r="L182">
        <v>7.3638000000000003</v>
      </c>
      <c r="M182">
        <v>8.1</v>
      </c>
      <c r="N182">
        <v>0.89999999999999991</v>
      </c>
      <c r="O182" t="s">
        <v>32</v>
      </c>
      <c r="P182">
        <v>0.9</v>
      </c>
      <c r="Q182" s="8">
        <f>Tableau2[[#This Row],[Quantité]]/SUMIFS(K:K,H:H,Tableau2[[#This Row],[Date jour]],J:J,"Admission")</f>
        <v>6.8702290076335881E-2</v>
      </c>
    </row>
    <row r="183" spans="1:17" x14ac:dyDescent="0.25">
      <c r="A183" t="s">
        <v>89</v>
      </c>
      <c r="B183" t="s">
        <v>4</v>
      </c>
      <c r="C183" t="s">
        <v>18</v>
      </c>
      <c r="D183">
        <v>1</v>
      </c>
      <c r="E183" t="s">
        <v>19</v>
      </c>
      <c r="F183">
        <v>2</v>
      </c>
      <c r="G183" t="s">
        <v>20</v>
      </c>
      <c r="H183" s="2">
        <v>43109</v>
      </c>
      <c r="I183" t="s">
        <v>8</v>
      </c>
      <c r="J183" t="s">
        <v>33</v>
      </c>
      <c r="K183">
        <v>15</v>
      </c>
      <c r="L183">
        <v>6.8174999999999999</v>
      </c>
      <c r="M183">
        <v>7.5</v>
      </c>
      <c r="N183">
        <v>0.5</v>
      </c>
      <c r="O183" t="s">
        <v>34</v>
      </c>
      <c r="P183">
        <v>0.5</v>
      </c>
      <c r="Q183" s="8">
        <f>Tableau2[[#This Row],[Quantité]]/SUMIFS(K:K,H:H,Tableau2[[#This Row],[Date jour]],J:J,"Admission")</f>
        <v>0.11450381679389313</v>
      </c>
    </row>
    <row r="184" spans="1:17" x14ac:dyDescent="0.25">
      <c r="A184" t="s">
        <v>89</v>
      </c>
      <c r="B184" t="s">
        <v>4</v>
      </c>
      <c r="C184" t="s">
        <v>18</v>
      </c>
      <c r="D184">
        <v>1</v>
      </c>
      <c r="E184" t="s">
        <v>19</v>
      </c>
      <c r="F184">
        <v>2</v>
      </c>
      <c r="G184" t="s">
        <v>20</v>
      </c>
      <c r="H184" s="2">
        <v>43109</v>
      </c>
      <c r="I184" t="s">
        <v>8</v>
      </c>
      <c r="J184" t="s">
        <v>102</v>
      </c>
      <c r="K184">
        <v>3</v>
      </c>
      <c r="L184">
        <v>3.5453999999999999</v>
      </c>
      <c r="M184">
        <v>3.9</v>
      </c>
      <c r="N184">
        <v>1.3</v>
      </c>
      <c r="O184" t="s">
        <v>103</v>
      </c>
      <c r="P184">
        <v>1.3</v>
      </c>
      <c r="Q184" s="8">
        <f>Tableau2[[#This Row],[Quantité]]/SUMIFS(K:K,H:H,Tableau2[[#This Row],[Date jour]],J:J,"Admission")</f>
        <v>2.2900763358778626E-2</v>
      </c>
    </row>
    <row r="185" spans="1:17" x14ac:dyDescent="0.25">
      <c r="A185" t="s">
        <v>89</v>
      </c>
      <c r="B185" t="s">
        <v>4</v>
      </c>
      <c r="C185" t="s">
        <v>18</v>
      </c>
      <c r="D185">
        <v>1</v>
      </c>
      <c r="E185" t="s">
        <v>19</v>
      </c>
      <c r="F185">
        <v>2</v>
      </c>
      <c r="G185" t="s">
        <v>20</v>
      </c>
      <c r="H185" s="2">
        <v>43109</v>
      </c>
      <c r="I185" t="s">
        <v>8</v>
      </c>
      <c r="J185" t="s">
        <v>35</v>
      </c>
      <c r="K185">
        <v>1</v>
      </c>
      <c r="L185">
        <v>0.81820000000000004</v>
      </c>
      <c r="M185">
        <v>0.9</v>
      </c>
      <c r="N185">
        <v>0.9</v>
      </c>
      <c r="O185" t="s">
        <v>32</v>
      </c>
      <c r="P185">
        <v>0.9</v>
      </c>
      <c r="Q185" s="8">
        <f>Tableau2[[#This Row],[Quantité]]/SUMIFS(K:K,H:H,Tableau2[[#This Row],[Date jour]],J:J,"Admission")</f>
        <v>7.6335877862595417E-3</v>
      </c>
    </row>
    <row r="186" spans="1:17" x14ac:dyDescent="0.25">
      <c r="A186" t="s">
        <v>89</v>
      </c>
      <c r="B186" t="s">
        <v>4</v>
      </c>
      <c r="C186" t="s">
        <v>18</v>
      </c>
      <c r="D186">
        <v>1</v>
      </c>
      <c r="E186" t="s">
        <v>19</v>
      </c>
      <c r="F186">
        <v>2</v>
      </c>
      <c r="G186" t="s">
        <v>20</v>
      </c>
      <c r="H186" s="2">
        <v>43109</v>
      </c>
      <c r="I186" t="s">
        <v>9</v>
      </c>
      <c r="J186" t="s">
        <v>37</v>
      </c>
      <c r="K186">
        <v>13</v>
      </c>
      <c r="L186">
        <v>9.4548000000000005</v>
      </c>
      <c r="M186">
        <v>10.4</v>
      </c>
      <c r="N186">
        <v>0.8</v>
      </c>
      <c r="O186" t="s">
        <v>38</v>
      </c>
      <c r="P186">
        <v>0.9</v>
      </c>
      <c r="Q186" s="8">
        <f>Tableau2[[#This Row],[Quantité]]/SUMIFS(K:K,H:H,Tableau2[[#This Row],[Date jour]],J:J,"Admission")</f>
        <v>9.9236641221374045E-2</v>
      </c>
    </row>
    <row r="187" spans="1:17" x14ac:dyDescent="0.25">
      <c r="A187" t="s">
        <v>89</v>
      </c>
      <c r="B187" t="s">
        <v>4</v>
      </c>
      <c r="C187" t="s">
        <v>18</v>
      </c>
      <c r="D187">
        <v>1</v>
      </c>
      <c r="E187" t="s">
        <v>19</v>
      </c>
      <c r="F187">
        <v>2</v>
      </c>
      <c r="G187" t="s">
        <v>20</v>
      </c>
      <c r="H187" s="2">
        <v>43109</v>
      </c>
      <c r="I187" t="s">
        <v>10</v>
      </c>
      <c r="J187" t="s">
        <v>123</v>
      </c>
      <c r="K187">
        <v>40</v>
      </c>
      <c r="L187">
        <v>100</v>
      </c>
      <c r="M187">
        <v>110</v>
      </c>
      <c r="N187">
        <v>2.75</v>
      </c>
      <c r="O187" t="s">
        <v>42</v>
      </c>
      <c r="P187">
        <v>2.8</v>
      </c>
      <c r="Q187" s="8">
        <f>Tableau2[[#This Row],[Quantité]]/SUMIFS(K:K,H:H,Tableau2[[#This Row],[Date jour]],J:J,"Admission")</f>
        <v>0.30534351145038169</v>
      </c>
    </row>
    <row r="188" spans="1:17" x14ac:dyDescent="0.25">
      <c r="A188" t="s">
        <v>89</v>
      </c>
      <c r="B188" t="s">
        <v>4</v>
      </c>
      <c r="C188" t="s">
        <v>18</v>
      </c>
      <c r="D188">
        <v>1</v>
      </c>
      <c r="E188" t="s">
        <v>19</v>
      </c>
      <c r="F188">
        <v>2</v>
      </c>
      <c r="G188" t="s">
        <v>20</v>
      </c>
      <c r="H188" s="2">
        <v>43109</v>
      </c>
      <c r="I188" t="s">
        <v>10</v>
      </c>
      <c r="J188" t="s">
        <v>69</v>
      </c>
      <c r="K188">
        <v>8</v>
      </c>
      <c r="L188">
        <v>25.091200000000001</v>
      </c>
      <c r="M188">
        <v>27.6</v>
      </c>
      <c r="N188">
        <v>3.45</v>
      </c>
      <c r="O188" t="s">
        <v>40</v>
      </c>
      <c r="P188">
        <v>3.5</v>
      </c>
      <c r="Q188" s="8">
        <f>Tableau2[[#This Row],[Quantité]]/SUMIFS(K:K,H:H,Tableau2[[#This Row],[Date jour]],J:J,"Admission")</f>
        <v>6.1068702290076333E-2</v>
      </c>
    </row>
    <row r="189" spans="1:17" x14ac:dyDescent="0.25">
      <c r="A189" t="s">
        <v>89</v>
      </c>
      <c r="B189" t="s">
        <v>4</v>
      </c>
      <c r="C189" t="s">
        <v>18</v>
      </c>
      <c r="D189">
        <v>1</v>
      </c>
      <c r="E189" t="s">
        <v>19</v>
      </c>
      <c r="F189">
        <v>2</v>
      </c>
      <c r="G189" t="s">
        <v>20</v>
      </c>
      <c r="H189" s="2">
        <v>43109</v>
      </c>
      <c r="I189" t="s">
        <v>10</v>
      </c>
      <c r="J189" t="s">
        <v>124</v>
      </c>
      <c r="K189">
        <v>14</v>
      </c>
      <c r="L189">
        <v>43.909599999999998</v>
      </c>
      <c r="M189">
        <v>48.3</v>
      </c>
      <c r="N189">
        <v>3.4499999999999997</v>
      </c>
      <c r="O189" t="s">
        <v>40</v>
      </c>
      <c r="P189">
        <v>3.5</v>
      </c>
      <c r="Q189" s="8">
        <f>Tableau2[[#This Row],[Quantité]]/SUMIFS(K:K,H:H,Tableau2[[#This Row],[Date jour]],J:J,"Admission")</f>
        <v>0.10687022900763359</v>
      </c>
    </row>
    <row r="190" spans="1:17" x14ac:dyDescent="0.25">
      <c r="A190" t="s">
        <v>89</v>
      </c>
      <c r="B190" t="s">
        <v>4</v>
      </c>
      <c r="C190" t="s">
        <v>18</v>
      </c>
      <c r="D190">
        <v>1</v>
      </c>
      <c r="E190" t="s">
        <v>19</v>
      </c>
      <c r="F190">
        <v>2</v>
      </c>
      <c r="G190" t="s">
        <v>20</v>
      </c>
      <c r="H190" s="2">
        <v>43109</v>
      </c>
      <c r="I190" t="s">
        <v>10</v>
      </c>
      <c r="J190" t="s">
        <v>125</v>
      </c>
      <c r="K190">
        <v>17</v>
      </c>
      <c r="L190">
        <v>42.5</v>
      </c>
      <c r="M190">
        <v>46.75</v>
      </c>
      <c r="N190">
        <v>2.75</v>
      </c>
      <c r="O190" t="s">
        <v>42</v>
      </c>
      <c r="P190">
        <v>2.8</v>
      </c>
      <c r="Q190" s="8">
        <f>Tableau2[[#This Row],[Quantité]]/SUMIFS(K:K,H:H,Tableau2[[#This Row],[Date jour]],J:J,"Admission")</f>
        <v>0.12977099236641221</v>
      </c>
    </row>
    <row r="191" spans="1:17" x14ac:dyDescent="0.25">
      <c r="A191" t="s">
        <v>89</v>
      </c>
      <c r="B191" t="s">
        <v>4</v>
      </c>
      <c r="C191" t="s">
        <v>18</v>
      </c>
      <c r="D191">
        <v>1</v>
      </c>
      <c r="E191" t="s">
        <v>19</v>
      </c>
      <c r="F191">
        <v>2</v>
      </c>
      <c r="G191" t="s">
        <v>20</v>
      </c>
      <c r="H191" s="2">
        <v>43109</v>
      </c>
      <c r="I191" t="s">
        <v>10</v>
      </c>
      <c r="J191" t="s">
        <v>105</v>
      </c>
      <c r="K191">
        <v>1</v>
      </c>
      <c r="L191">
        <v>3.1364000000000001</v>
      </c>
      <c r="M191">
        <v>3.45</v>
      </c>
      <c r="N191">
        <v>3.45</v>
      </c>
      <c r="O191" t="s">
        <v>40</v>
      </c>
      <c r="P191">
        <v>3.5</v>
      </c>
      <c r="Q191" s="8">
        <f>Tableau2[[#This Row],[Quantité]]/SUMIFS(K:K,H:H,Tableau2[[#This Row],[Date jour]],J:J,"Admission")</f>
        <v>7.6335877862595417E-3</v>
      </c>
    </row>
    <row r="192" spans="1:17" x14ac:dyDescent="0.25">
      <c r="A192" t="s">
        <v>89</v>
      </c>
      <c r="B192" t="s">
        <v>4</v>
      </c>
      <c r="C192" t="s">
        <v>18</v>
      </c>
      <c r="D192">
        <v>1</v>
      </c>
      <c r="E192" t="s">
        <v>19</v>
      </c>
      <c r="F192">
        <v>2</v>
      </c>
      <c r="G192" t="s">
        <v>20</v>
      </c>
      <c r="H192" s="2">
        <v>43109</v>
      </c>
      <c r="I192" t="s">
        <v>10</v>
      </c>
      <c r="J192" t="s">
        <v>126</v>
      </c>
      <c r="K192">
        <v>0</v>
      </c>
      <c r="L192">
        <v>0</v>
      </c>
      <c r="M192">
        <v>0</v>
      </c>
      <c r="N192" t="e">
        <v>#DIV/0!</v>
      </c>
      <c r="O192" t="e">
        <v>#DIV/0!</v>
      </c>
      <c r="P192" t="s">
        <v>91</v>
      </c>
      <c r="Q192" s="8">
        <f>Tableau2[[#This Row],[Quantité]]/SUMIFS(K:K,H:H,Tableau2[[#This Row],[Date jour]],J:J,"Admission")</f>
        <v>0</v>
      </c>
    </row>
    <row r="193" spans="1:17" x14ac:dyDescent="0.25">
      <c r="A193" t="s">
        <v>89</v>
      </c>
      <c r="B193" t="s">
        <v>4</v>
      </c>
      <c r="C193" t="s">
        <v>18</v>
      </c>
      <c r="D193">
        <v>1</v>
      </c>
      <c r="E193" t="s">
        <v>19</v>
      </c>
      <c r="F193">
        <v>2</v>
      </c>
      <c r="G193" t="s">
        <v>20</v>
      </c>
      <c r="H193" s="2">
        <v>43109</v>
      </c>
      <c r="I193" t="s">
        <v>10</v>
      </c>
      <c r="J193" t="s">
        <v>127</v>
      </c>
      <c r="K193">
        <v>14</v>
      </c>
      <c r="L193">
        <v>43.909599999999998</v>
      </c>
      <c r="M193">
        <v>48.3</v>
      </c>
      <c r="N193">
        <v>3.4499999999999997</v>
      </c>
      <c r="O193" t="s">
        <v>40</v>
      </c>
      <c r="P193">
        <v>3.5</v>
      </c>
      <c r="Q193" s="8">
        <f>Tableau2[[#This Row],[Quantité]]/SUMIFS(K:K,H:H,Tableau2[[#This Row],[Date jour]],J:J,"Admission")</f>
        <v>0.10687022900763359</v>
      </c>
    </row>
    <row r="194" spans="1:17" x14ac:dyDescent="0.25">
      <c r="A194" t="s">
        <v>89</v>
      </c>
      <c r="B194" t="s">
        <v>4</v>
      </c>
      <c r="C194" t="s">
        <v>18</v>
      </c>
      <c r="D194">
        <v>1</v>
      </c>
      <c r="E194" t="s">
        <v>19</v>
      </c>
      <c r="F194">
        <v>2</v>
      </c>
      <c r="G194" t="s">
        <v>20</v>
      </c>
      <c r="H194" s="2">
        <v>43109</v>
      </c>
      <c r="I194" t="s">
        <v>10</v>
      </c>
      <c r="J194" t="s">
        <v>128</v>
      </c>
      <c r="K194">
        <v>9</v>
      </c>
      <c r="L194">
        <v>28.227599999999999</v>
      </c>
      <c r="M194">
        <v>31.05</v>
      </c>
      <c r="N194">
        <v>3.45</v>
      </c>
      <c r="O194" t="s">
        <v>40</v>
      </c>
      <c r="P194">
        <v>3.5</v>
      </c>
      <c r="Q194" s="8">
        <f>Tableau2[[#This Row],[Quantité]]/SUMIFS(K:K,H:H,Tableau2[[#This Row],[Date jour]],J:J,"Admission")</f>
        <v>6.8702290076335881E-2</v>
      </c>
    </row>
    <row r="195" spans="1:17" x14ac:dyDescent="0.25">
      <c r="A195" t="s">
        <v>89</v>
      </c>
      <c r="B195" t="s">
        <v>4</v>
      </c>
      <c r="C195" t="s">
        <v>18</v>
      </c>
      <c r="D195">
        <v>1</v>
      </c>
      <c r="E195" t="s">
        <v>19</v>
      </c>
      <c r="F195">
        <v>2</v>
      </c>
      <c r="G195" t="s">
        <v>20</v>
      </c>
      <c r="H195" s="2">
        <v>43109</v>
      </c>
      <c r="I195" t="s">
        <v>10</v>
      </c>
      <c r="J195" t="s">
        <v>72</v>
      </c>
      <c r="K195">
        <v>15</v>
      </c>
      <c r="L195">
        <v>37.5</v>
      </c>
      <c r="M195">
        <v>41.25</v>
      </c>
      <c r="N195">
        <v>2.75</v>
      </c>
      <c r="O195" t="s">
        <v>42</v>
      </c>
      <c r="P195">
        <v>2.8</v>
      </c>
      <c r="Q195" s="8">
        <f>Tableau2[[#This Row],[Quantité]]/SUMIFS(K:K,H:H,Tableau2[[#This Row],[Date jour]],J:J,"Admission")</f>
        <v>0.11450381679389313</v>
      </c>
    </row>
    <row r="196" spans="1:17" x14ac:dyDescent="0.25">
      <c r="A196" t="s">
        <v>89</v>
      </c>
      <c r="B196" t="s">
        <v>4</v>
      </c>
      <c r="C196" t="s">
        <v>18</v>
      </c>
      <c r="D196">
        <v>1</v>
      </c>
      <c r="E196" t="s">
        <v>19</v>
      </c>
      <c r="F196">
        <v>2</v>
      </c>
      <c r="G196" t="s">
        <v>20</v>
      </c>
      <c r="H196" s="2">
        <v>43109</v>
      </c>
      <c r="I196" t="s">
        <v>11</v>
      </c>
      <c r="J196" t="s">
        <v>45</v>
      </c>
      <c r="K196">
        <v>14</v>
      </c>
      <c r="L196">
        <v>5.0907</v>
      </c>
      <c r="M196">
        <v>5.6</v>
      </c>
      <c r="N196">
        <v>0.39999999999999997</v>
      </c>
      <c r="O196" t="s">
        <v>46</v>
      </c>
      <c r="P196">
        <v>0.4</v>
      </c>
      <c r="Q196" s="8">
        <f>Tableau2[[#This Row],[Quantité]]/SUMIFS(K:K,H:H,Tableau2[[#This Row],[Date jour]],J:J,"Admission")</f>
        <v>0.10687022900763359</v>
      </c>
    </row>
    <row r="197" spans="1:17" x14ac:dyDescent="0.25">
      <c r="A197" t="s">
        <v>89</v>
      </c>
      <c r="B197" t="s">
        <v>4</v>
      </c>
      <c r="C197" t="s">
        <v>18</v>
      </c>
      <c r="D197">
        <v>1</v>
      </c>
      <c r="E197" t="s">
        <v>19</v>
      </c>
      <c r="F197">
        <v>2</v>
      </c>
      <c r="G197" t="s">
        <v>20</v>
      </c>
      <c r="H197" s="2">
        <v>43109</v>
      </c>
      <c r="I197" t="s">
        <v>12</v>
      </c>
      <c r="J197" t="s">
        <v>48</v>
      </c>
      <c r="K197">
        <v>1</v>
      </c>
      <c r="L197">
        <v>0.77270000000000005</v>
      </c>
      <c r="M197">
        <v>0.85</v>
      </c>
      <c r="N197">
        <v>0.85</v>
      </c>
      <c r="O197" t="s">
        <v>49</v>
      </c>
      <c r="P197">
        <v>0.9</v>
      </c>
      <c r="Q197" s="8">
        <f>Tableau2[[#This Row],[Quantité]]/SUMIFS(K:K,H:H,Tableau2[[#This Row],[Date jour]],J:J,"Admission")</f>
        <v>7.6335877862595417E-3</v>
      </c>
    </row>
    <row r="198" spans="1:17" x14ac:dyDescent="0.25">
      <c r="A198" t="s">
        <v>89</v>
      </c>
      <c r="B198" t="s">
        <v>4</v>
      </c>
      <c r="C198" t="s">
        <v>18</v>
      </c>
      <c r="D198">
        <v>1</v>
      </c>
      <c r="E198" t="s">
        <v>19</v>
      </c>
      <c r="F198">
        <v>2</v>
      </c>
      <c r="G198" t="s">
        <v>20</v>
      </c>
      <c r="H198" s="2">
        <v>43109</v>
      </c>
      <c r="I198" t="s">
        <v>12</v>
      </c>
      <c r="J198" t="s">
        <v>73</v>
      </c>
      <c r="K198">
        <v>11</v>
      </c>
      <c r="L198">
        <v>8.4998000000000005</v>
      </c>
      <c r="M198">
        <v>9.35</v>
      </c>
      <c r="N198">
        <v>0.85</v>
      </c>
      <c r="O198" t="s">
        <v>49</v>
      </c>
      <c r="P198">
        <v>0.9</v>
      </c>
      <c r="Q198" s="8">
        <f>Tableau2[[#This Row],[Quantité]]/SUMIFS(K:K,H:H,Tableau2[[#This Row],[Date jour]],J:J,"Admission")</f>
        <v>8.3969465648854963E-2</v>
      </c>
    </row>
    <row r="199" spans="1:17" x14ac:dyDescent="0.25">
      <c r="A199" t="s">
        <v>89</v>
      </c>
      <c r="B199" t="s">
        <v>4</v>
      </c>
      <c r="C199" t="s">
        <v>18</v>
      </c>
      <c r="D199">
        <v>1</v>
      </c>
      <c r="E199" t="s">
        <v>19</v>
      </c>
      <c r="F199">
        <v>2</v>
      </c>
      <c r="G199" t="s">
        <v>20</v>
      </c>
      <c r="H199" s="2">
        <v>43109</v>
      </c>
      <c r="I199" t="s">
        <v>12</v>
      </c>
      <c r="J199" t="s">
        <v>74</v>
      </c>
      <c r="K199">
        <v>5</v>
      </c>
      <c r="L199">
        <v>3.8635000000000002</v>
      </c>
      <c r="M199">
        <v>4.25</v>
      </c>
      <c r="N199">
        <v>0.85</v>
      </c>
      <c r="O199" t="s">
        <v>49</v>
      </c>
      <c r="P199">
        <v>0.9</v>
      </c>
      <c r="Q199" s="8">
        <f>Tableau2[[#This Row],[Quantité]]/SUMIFS(K:K,H:H,Tableau2[[#This Row],[Date jour]],J:J,"Admission")</f>
        <v>3.8167938931297711E-2</v>
      </c>
    </row>
    <row r="200" spans="1:17" x14ac:dyDescent="0.25">
      <c r="A200" t="s">
        <v>89</v>
      </c>
      <c r="B200" t="s">
        <v>4</v>
      </c>
      <c r="C200" t="s">
        <v>18</v>
      </c>
      <c r="D200">
        <v>1</v>
      </c>
      <c r="E200" t="s">
        <v>19</v>
      </c>
      <c r="F200">
        <v>2</v>
      </c>
      <c r="G200" t="s">
        <v>20</v>
      </c>
      <c r="H200" s="2">
        <v>43109</v>
      </c>
      <c r="I200" t="s">
        <v>12</v>
      </c>
      <c r="J200" t="s">
        <v>50</v>
      </c>
      <c r="K200">
        <v>3</v>
      </c>
      <c r="L200">
        <v>1.0908</v>
      </c>
      <c r="M200">
        <v>1.2</v>
      </c>
      <c r="N200">
        <v>0.39999999999999997</v>
      </c>
      <c r="O200" t="s">
        <v>51</v>
      </c>
      <c r="P200">
        <v>0.4</v>
      </c>
      <c r="Q200" s="8">
        <f>Tableau2[[#This Row],[Quantité]]/SUMIFS(K:K,H:H,Tableau2[[#This Row],[Date jour]],J:J,"Admission")</f>
        <v>2.2900763358778626E-2</v>
      </c>
    </row>
    <row r="201" spans="1:17" x14ac:dyDescent="0.25">
      <c r="A201" t="s">
        <v>89</v>
      </c>
      <c r="B201" t="s">
        <v>4</v>
      </c>
      <c r="C201" t="s">
        <v>18</v>
      </c>
      <c r="D201">
        <v>1</v>
      </c>
      <c r="E201" t="s">
        <v>19</v>
      </c>
      <c r="F201">
        <v>2</v>
      </c>
      <c r="G201" t="s">
        <v>20</v>
      </c>
      <c r="H201" s="2">
        <v>43109</v>
      </c>
      <c r="I201" t="s">
        <v>12</v>
      </c>
      <c r="J201" t="s">
        <v>108</v>
      </c>
      <c r="K201">
        <v>3</v>
      </c>
      <c r="L201">
        <v>2.0453999999999999</v>
      </c>
      <c r="M201">
        <v>2.25</v>
      </c>
      <c r="N201">
        <v>0.75</v>
      </c>
      <c r="O201" t="s">
        <v>109</v>
      </c>
      <c r="P201">
        <v>0.75</v>
      </c>
      <c r="Q201" s="8">
        <f>Tableau2[[#This Row],[Quantité]]/SUMIFS(K:K,H:H,Tableau2[[#This Row],[Date jour]],J:J,"Admission")</f>
        <v>2.2900763358778626E-2</v>
      </c>
    </row>
    <row r="202" spans="1:17" x14ac:dyDescent="0.25">
      <c r="A202" t="s">
        <v>89</v>
      </c>
      <c r="B202" t="s">
        <v>4</v>
      </c>
      <c r="C202" t="s">
        <v>18</v>
      </c>
      <c r="D202">
        <v>1</v>
      </c>
      <c r="E202" t="s">
        <v>19</v>
      </c>
      <c r="F202">
        <v>2</v>
      </c>
      <c r="G202" t="s">
        <v>20</v>
      </c>
      <c r="H202" s="2">
        <v>43109</v>
      </c>
      <c r="I202" t="s">
        <v>12</v>
      </c>
      <c r="J202" t="s">
        <v>110</v>
      </c>
      <c r="K202">
        <v>1</v>
      </c>
      <c r="L202">
        <v>0.77270000000000005</v>
      </c>
      <c r="M202">
        <v>0.85</v>
      </c>
      <c r="N202">
        <v>0.85</v>
      </c>
      <c r="O202" t="s">
        <v>49</v>
      </c>
      <c r="P202">
        <v>0.9</v>
      </c>
      <c r="Q202" s="8">
        <f>Tableau2[[#This Row],[Quantité]]/SUMIFS(K:K,H:H,Tableau2[[#This Row],[Date jour]],J:J,"Admission")</f>
        <v>7.6335877862595417E-3</v>
      </c>
    </row>
    <row r="203" spans="1:17" x14ac:dyDescent="0.25">
      <c r="A203" t="s">
        <v>89</v>
      </c>
      <c r="B203" t="s">
        <v>4</v>
      </c>
      <c r="C203" t="s">
        <v>18</v>
      </c>
      <c r="D203">
        <v>1</v>
      </c>
      <c r="E203" t="s">
        <v>19</v>
      </c>
      <c r="F203">
        <v>2</v>
      </c>
      <c r="G203" t="s">
        <v>20</v>
      </c>
      <c r="H203" s="2">
        <v>43109</v>
      </c>
      <c r="I203" t="s">
        <v>12</v>
      </c>
      <c r="J203" t="s">
        <v>75</v>
      </c>
      <c r="K203">
        <v>5</v>
      </c>
      <c r="L203">
        <v>3.8635000000000002</v>
      </c>
      <c r="M203">
        <v>4.25</v>
      </c>
      <c r="N203">
        <v>0.85</v>
      </c>
      <c r="O203" t="s">
        <v>49</v>
      </c>
      <c r="P203">
        <v>0.9</v>
      </c>
      <c r="Q203" s="8">
        <f>Tableau2[[#This Row],[Quantité]]/SUMIFS(K:K,H:H,Tableau2[[#This Row],[Date jour]],J:J,"Admission")</f>
        <v>3.8167938931297711E-2</v>
      </c>
    </row>
    <row r="204" spans="1:17" x14ac:dyDescent="0.25">
      <c r="A204" t="s">
        <v>89</v>
      </c>
      <c r="B204" t="s">
        <v>4</v>
      </c>
      <c r="C204" t="s">
        <v>18</v>
      </c>
      <c r="D204">
        <v>1</v>
      </c>
      <c r="E204" t="s">
        <v>19</v>
      </c>
      <c r="F204">
        <v>2</v>
      </c>
      <c r="G204" t="s">
        <v>20</v>
      </c>
      <c r="H204" s="2">
        <v>43109</v>
      </c>
      <c r="I204" t="s">
        <v>12</v>
      </c>
      <c r="J204" t="s">
        <v>54</v>
      </c>
      <c r="K204">
        <v>2</v>
      </c>
      <c r="L204">
        <v>1.5454000000000001</v>
      </c>
      <c r="M204">
        <v>1.7</v>
      </c>
      <c r="N204">
        <v>0.85</v>
      </c>
      <c r="O204" t="s">
        <v>49</v>
      </c>
      <c r="P204">
        <v>0.9</v>
      </c>
      <c r="Q204" s="8">
        <f>Tableau2[[#This Row],[Quantité]]/SUMIFS(K:K,H:H,Tableau2[[#This Row],[Date jour]],J:J,"Admission")</f>
        <v>1.5267175572519083E-2</v>
      </c>
    </row>
    <row r="205" spans="1:17" x14ac:dyDescent="0.25">
      <c r="A205" t="s">
        <v>89</v>
      </c>
      <c r="B205" t="s">
        <v>4</v>
      </c>
      <c r="C205" t="s">
        <v>18</v>
      </c>
      <c r="D205">
        <v>1</v>
      </c>
      <c r="E205" t="s">
        <v>19</v>
      </c>
      <c r="F205">
        <v>2</v>
      </c>
      <c r="G205" t="s">
        <v>20</v>
      </c>
      <c r="H205" s="2">
        <v>43109</v>
      </c>
      <c r="I205" t="s">
        <v>12</v>
      </c>
      <c r="J205" t="s">
        <v>55</v>
      </c>
      <c r="K205">
        <v>4</v>
      </c>
      <c r="L205">
        <v>3.0908000000000002</v>
      </c>
      <c r="M205">
        <v>3.4</v>
      </c>
      <c r="N205">
        <v>0.85</v>
      </c>
      <c r="O205" t="s">
        <v>49</v>
      </c>
      <c r="P205">
        <v>0.9</v>
      </c>
      <c r="Q205" s="8">
        <f>Tableau2[[#This Row],[Quantité]]/SUMIFS(K:K,H:H,Tableau2[[#This Row],[Date jour]],J:J,"Admission")</f>
        <v>3.0534351145038167E-2</v>
      </c>
    </row>
    <row r="206" spans="1:17" x14ac:dyDescent="0.25">
      <c r="A206" t="s">
        <v>89</v>
      </c>
      <c r="B206" t="s">
        <v>4</v>
      </c>
      <c r="C206" t="s">
        <v>18</v>
      </c>
      <c r="D206">
        <v>1</v>
      </c>
      <c r="E206" t="s">
        <v>19</v>
      </c>
      <c r="F206">
        <v>2</v>
      </c>
      <c r="G206" t="s">
        <v>20</v>
      </c>
      <c r="H206" s="2">
        <v>43109</v>
      </c>
      <c r="I206" t="s">
        <v>12</v>
      </c>
      <c r="J206" t="s">
        <v>56</v>
      </c>
      <c r="K206">
        <v>1</v>
      </c>
      <c r="L206">
        <v>0.77270000000000005</v>
      </c>
      <c r="M206">
        <v>0.85</v>
      </c>
      <c r="N206">
        <v>0.85</v>
      </c>
      <c r="O206" t="s">
        <v>49</v>
      </c>
      <c r="P206">
        <v>0.9</v>
      </c>
      <c r="Q206" s="8">
        <f>Tableau2[[#This Row],[Quantité]]/SUMIFS(K:K,H:H,Tableau2[[#This Row],[Date jour]],J:J,"Admission")</f>
        <v>7.6335877862595417E-3</v>
      </c>
    </row>
    <row r="207" spans="1:17" x14ac:dyDescent="0.25">
      <c r="A207" t="s">
        <v>89</v>
      </c>
      <c r="B207" t="s">
        <v>4</v>
      </c>
      <c r="C207" t="s">
        <v>18</v>
      </c>
      <c r="D207">
        <v>1</v>
      </c>
      <c r="E207" t="s">
        <v>19</v>
      </c>
      <c r="F207">
        <v>2</v>
      </c>
      <c r="G207" t="s">
        <v>20</v>
      </c>
      <c r="H207" s="2">
        <v>43109</v>
      </c>
      <c r="I207" t="s">
        <v>12</v>
      </c>
      <c r="J207" t="s">
        <v>57</v>
      </c>
      <c r="K207">
        <v>2</v>
      </c>
      <c r="L207">
        <v>1.5454000000000001</v>
      </c>
      <c r="M207">
        <v>1.7</v>
      </c>
      <c r="N207">
        <v>0.85</v>
      </c>
      <c r="O207" t="s">
        <v>49</v>
      </c>
      <c r="P207">
        <v>0.9</v>
      </c>
      <c r="Q207" s="8">
        <f>Tableau2[[#This Row],[Quantité]]/SUMIFS(K:K,H:H,Tableau2[[#This Row],[Date jour]],J:J,"Admission")</f>
        <v>1.5267175572519083E-2</v>
      </c>
    </row>
    <row r="208" spans="1:17" x14ac:dyDescent="0.25">
      <c r="A208" t="s">
        <v>89</v>
      </c>
      <c r="B208" t="s">
        <v>4</v>
      </c>
      <c r="C208" t="s">
        <v>18</v>
      </c>
      <c r="D208">
        <v>1</v>
      </c>
      <c r="E208" t="s">
        <v>19</v>
      </c>
      <c r="F208">
        <v>2</v>
      </c>
      <c r="G208" t="s">
        <v>20</v>
      </c>
      <c r="H208" s="2">
        <v>43109</v>
      </c>
      <c r="I208" t="s">
        <v>17</v>
      </c>
      <c r="J208" t="s">
        <v>129</v>
      </c>
      <c r="K208">
        <v>1</v>
      </c>
      <c r="L208">
        <v>0.95830000000000004</v>
      </c>
      <c r="M208">
        <v>1.1499999999999999</v>
      </c>
      <c r="N208">
        <v>1.1499999999999999</v>
      </c>
      <c r="O208" t="s">
        <v>130</v>
      </c>
      <c r="P208">
        <v>1.2</v>
      </c>
      <c r="Q208" s="8">
        <f>Tableau2[[#This Row],[Quantité]]/SUMIFS(K:K,H:H,Tableau2[[#This Row],[Date jour]],J:J,"Admission")</f>
        <v>7.6335877862595417E-3</v>
      </c>
    </row>
    <row r="209" spans="1:17" x14ac:dyDescent="0.25">
      <c r="A209" t="s">
        <v>89</v>
      </c>
      <c r="B209" t="s">
        <v>4</v>
      </c>
      <c r="C209" t="s">
        <v>18</v>
      </c>
      <c r="D209">
        <v>1</v>
      </c>
      <c r="E209" t="s">
        <v>19</v>
      </c>
      <c r="F209">
        <v>2</v>
      </c>
      <c r="G209" t="s">
        <v>20</v>
      </c>
      <c r="H209" s="2">
        <v>43109</v>
      </c>
      <c r="I209" t="s">
        <v>13</v>
      </c>
      <c r="J209" t="s">
        <v>61</v>
      </c>
      <c r="K209">
        <v>11</v>
      </c>
      <c r="L209">
        <v>4.5000999999999998</v>
      </c>
      <c r="M209">
        <v>4.95</v>
      </c>
      <c r="N209">
        <v>0.45</v>
      </c>
      <c r="O209" t="s">
        <v>62</v>
      </c>
      <c r="P209">
        <v>0.45</v>
      </c>
      <c r="Q209" s="8">
        <f>Tableau2[[#This Row],[Quantité]]/SUMIFS(K:K,H:H,Tableau2[[#This Row],[Date jour]],J:J,"Admission")</f>
        <v>8.3969465648854963E-2</v>
      </c>
    </row>
    <row r="210" spans="1:17" x14ac:dyDescent="0.25">
      <c r="A210" t="s">
        <v>89</v>
      </c>
      <c r="B210" t="s">
        <v>4</v>
      </c>
      <c r="C210" t="s">
        <v>18</v>
      </c>
      <c r="D210">
        <v>1</v>
      </c>
      <c r="E210" t="s">
        <v>19</v>
      </c>
      <c r="F210">
        <v>2</v>
      </c>
      <c r="G210" t="s">
        <v>20</v>
      </c>
      <c r="H210" s="2">
        <v>43109</v>
      </c>
      <c r="I210" t="s">
        <v>13</v>
      </c>
      <c r="J210" t="s">
        <v>63</v>
      </c>
      <c r="K210">
        <v>7</v>
      </c>
      <c r="L210">
        <v>2.5451999999999999</v>
      </c>
      <c r="M210">
        <v>2.8</v>
      </c>
      <c r="N210">
        <v>0.39999999999999997</v>
      </c>
      <c r="O210" t="s">
        <v>64</v>
      </c>
      <c r="P210">
        <v>0.4</v>
      </c>
      <c r="Q210" s="8">
        <f>Tableau2[[#This Row],[Quantité]]/SUMIFS(K:K,H:H,Tableau2[[#This Row],[Date jour]],J:J,"Admission")</f>
        <v>5.3435114503816793E-2</v>
      </c>
    </row>
    <row r="211" spans="1:17" x14ac:dyDescent="0.25">
      <c r="A211" t="s">
        <v>89</v>
      </c>
      <c r="B211" t="s">
        <v>4</v>
      </c>
      <c r="C211" t="s">
        <v>18</v>
      </c>
      <c r="D211">
        <v>1</v>
      </c>
      <c r="E211" t="s">
        <v>19</v>
      </c>
      <c r="F211">
        <v>2</v>
      </c>
      <c r="G211" t="s">
        <v>20</v>
      </c>
      <c r="H211" s="2">
        <v>43109</v>
      </c>
      <c r="I211" t="s">
        <v>13</v>
      </c>
      <c r="J211" t="s">
        <v>65</v>
      </c>
      <c r="K211">
        <v>4</v>
      </c>
      <c r="L211">
        <v>2.3635999999999999</v>
      </c>
      <c r="M211">
        <v>2.6</v>
      </c>
      <c r="N211">
        <v>0.65</v>
      </c>
      <c r="O211" t="s">
        <v>59</v>
      </c>
      <c r="P211">
        <v>0.65</v>
      </c>
      <c r="Q211" s="8">
        <f>Tableau2[[#This Row],[Quantité]]/SUMIFS(K:K,H:H,Tableau2[[#This Row],[Date jour]],J:J,"Admission")</f>
        <v>3.0534351145038167E-2</v>
      </c>
    </row>
    <row r="212" spans="1:17" x14ac:dyDescent="0.25">
      <c r="A212" t="s">
        <v>89</v>
      </c>
      <c r="B212" t="s">
        <v>4</v>
      </c>
      <c r="C212" t="s">
        <v>18</v>
      </c>
      <c r="D212">
        <v>1</v>
      </c>
      <c r="E212" t="s">
        <v>19</v>
      </c>
      <c r="F212">
        <v>2</v>
      </c>
      <c r="G212" t="s">
        <v>20</v>
      </c>
      <c r="H212" s="2">
        <v>43109</v>
      </c>
      <c r="I212" t="s">
        <v>13</v>
      </c>
      <c r="J212" t="s">
        <v>97</v>
      </c>
      <c r="K212">
        <v>10</v>
      </c>
      <c r="L212">
        <v>5</v>
      </c>
      <c r="M212">
        <v>5.5</v>
      </c>
      <c r="N212">
        <v>0.55000000000000004</v>
      </c>
      <c r="O212" t="s">
        <v>95</v>
      </c>
      <c r="P212">
        <v>0.55000000000000004</v>
      </c>
      <c r="Q212" s="8">
        <f>Tableau2[[#This Row],[Quantité]]/SUMIFS(K:K,H:H,Tableau2[[#This Row],[Date jour]],J:J,"Admission")</f>
        <v>7.6335877862595422E-2</v>
      </c>
    </row>
    <row r="213" spans="1:17" x14ac:dyDescent="0.25">
      <c r="A213" t="s">
        <v>89</v>
      </c>
      <c r="B213" t="s">
        <v>4</v>
      </c>
      <c r="C213" t="s">
        <v>18</v>
      </c>
      <c r="D213">
        <v>1</v>
      </c>
      <c r="E213" t="s">
        <v>19</v>
      </c>
      <c r="F213">
        <v>2</v>
      </c>
      <c r="G213" t="s">
        <v>30</v>
      </c>
      <c r="H213" s="2">
        <v>43110</v>
      </c>
      <c r="I213" t="s">
        <v>0</v>
      </c>
      <c r="J213" t="s">
        <v>0</v>
      </c>
      <c r="K213">
        <v>118</v>
      </c>
      <c r="L213">
        <v>118.7461</v>
      </c>
      <c r="M213">
        <v>130.62</v>
      </c>
      <c r="N213">
        <v>1.1069491525423729</v>
      </c>
      <c r="O213" t="s">
        <v>131</v>
      </c>
      <c r="P213" t="s">
        <v>91</v>
      </c>
      <c r="Q213" s="8">
        <f>Tableau2[[#This Row],[Quantité]]/SUMIFS(K:K,H:H,Tableau2[[#This Row],[Date jour]],J:J,"Admission")</f>
        <v>1</v>
      </c>
    </row>
    <row r="214" spans="1:17" x14ac:dyDescent="0.25">
      <c r="A214" t="s">
        <v>89</v>
      </c>
      <c r="B214" t="s">
        <v>4</v>
      </c>
      <c r="C214" t="s">
        <v>18</v>
      </c>
      <c r="D214">
        <v>1</v>
      </c>
      <c r="E214" t="s">
        <v>19</v>
      </c>
      <c r="F214">
        <v>2</v>
      </c>
      <c r="G214" t="s">
        <v>30</v>
      </c>
      <c r="H214" s="2">
        <v>43110</v>
      </c>
      <c r="I214" t="s">
        <v>5</v>
      </c>
      <c r="J214" t="s">
        <v>5</v>
      </c>
      <c r="K214">
        <v>118</v>
      </c>
      <c r="L214">
        <v>0</v>
      </c>
      <c r="M214">
        <v>0</v>
      </c>
      <c r="N214">
        <v>0</v>
      </c>
      <c r="O214" t="s">
        <v>92</v>
      </c>
      <c r="P214" t="s">
        <v>91</v>
      </c>
      <c r="Q214" s="8">
        <f>Tableau2[[#This Row],[Quantité]]/SUMIFS(K:K,H:H,Tableau2[[#This Row],[Date jour]],J:J,"Admission")</f>
        <v>1</v>
      </c>
    </row>
    <row r="215" spans="1:17" x14ac:dyDescent="0.25">
      <c r="A215" t="s">
        <v>89</v>
      </c>
      <c r="B215" t="s">
        <v>4</v>
      </c>
      <c r="C215" t="s">
        <v>18</v>
      </c>
      <c r="D215">
        <v>1</v>
      </c>
      <c r="E215" t="s">
        <v>19</v>
      </c>
      <c r="F215">
        <v>2</v>
      </c>
      <c r="G215" t="s">
        <v>30</v>
      </c>
      <c r="H215" s="2">
        <v>43110</v>
      </c>
      <c r="I215" t="s">
        <v>6</v>
      </c>
      <c r="J215" t="s">
        <v>116</v>
      </c>
      <c r="K215">
        <v>6</v>
      </c>
      <c r="L215">
        <v>2.1816</v>
      </c>
      <c r="M215">
        <v>2.4</v>
      </c>
      <c r="N215">
        <v>0.39999999999999997</v>
      </c>
      <c r="O215" t="s">
        <v>117</v>
      </c>
      <c r="P215">
        <v>0.4</v>
      </c>
      <c r="Q215" s="8">
        <f>Tableau2[[#This Row],[Quantité]]/SUMIFS(K:K,H:H,Tableau2[[#This Row],[Date jour]],J:J,"Admission")</f>
        <v>5.0847457627118647E-2</v>
      </c>
    </row>
    <row r="216" spans="1:17" x14ac:dyDescent="0.25">
      <c r="A216" t="s">
        <v>89</v>
      </c>
      <c r="B216" t="s">
        <v>4</v>
      </c>
      <c r="C216" t="s">
        <v>18</v>
      </c>
      <c r="D216">
        <v>1</v>
      </c>
      <c r="E216" t="s">
        <v>19</v>
      </c>
      <c r="F216">
        <v>2</v>
      </c>
      <c r="G216" t="s">
        <v>30</v>
      </c>
      <c r="H216" s="2">
        <v>43110</v>
      </c>
      <c r="I216" t="s">
        <v>6</v>
      </c>
      <c r="J216" t="s">
        <v>21</v>
      </c>
      <c r="K216">
        <v>10</v>
      </c>
      <c r="L216">
        <v>9.5450999999999997</v>
      </c>
      <c r="M216">
        <v>10.5</v>
      </c>
      <c r="N216">
        <v>1.05</v>
      </c>
      <c r="O216" t="s">
        <v>22</v>
      </c>
      <c r="P216">
        <v>1.1000000000000001</v>
      </c>
      <c r="Q216" s="8">
        <f>Tableau2[[#This Row],[Quantité]]/SUMIFS(K:K,H:H,Tableau2[[#This Row],[Date jour]],J:J,"Admission")</f>
        <v>8.4745762711864403E-2</v>
      </c>
    </row>
    <row r="217" spans="1:17" x14ac:dyDescent="0.25">
      <c r="A217" t="s">
        <v>89</v>
      </c>
      <c r="B217" t="s">
        <v>4</v>
      </c>
      <c r="C217" t="s">
        <v>18</v>
      </c>
      <c r="D217">
        <v>1</v>
      </c>
      <c r="E217" t="s">
        <v>19</v>
      </c>
      <c r="F217">
        <v>2</v>
      </c>
      <c r="G217" t="s">
        <v>30</v>
      </c>
      <c r="H217" s="2">
        <v>43110</v>
      </c>
      <c r="I217" t="s">
        <v>6</v>
      </c>
      <c r="J217" t="s">
        <v>23</v>
      </c>
      <c r="K217">
        <v>8</v>
      </c>
      <c r="L217">
        <v>4.7271999999999998</v>
      </c>
      <c r="M217">
        <v>5.2</v>
      </c>
      <c r="N217">
        <v>0.65</v>
      </c>
      <c r="O217" t="s">
        <v>24</v>
      </c>
      <c r="P217">
        <v>0.7</v>
      </c>
      <c r="Q217" s="8">
        <f>Tableau2[[#This Row],[Quantité]]/SUMIFS(K:K,H:H,Tableau2[[#This Row],[Date jour]],J:J,"Admission")</f>
        <v>6.7796610169491525E-2</v>
      </c>
    </row>
    <row r="218" spans="1:17" x14ac:dyDescent="0.25">
      <c r="A218" t="s">
        <v>89</v>
      </c>
      <c r="B218" t="s">
        <v>4</v>
      </c>
      <c r="C218" t="s">
        <v>18</v>
      </c>
      <c r="D218">
        <v>1</v>
      </c>
      <c r="E218" t="s">
        <v>19</v>
      </c>
      <c r="F218">
        <v>2</v>
      </c>
      <c r="G218" t="s">
        <v>30</v>
      </c>
      <c r="H218" s="2">
        <v>43110</v>
      </c>
      <c r="I218" t="s">
        <v>6</v>
      </c>
      <c r="J218" t="s">
        <v>25</v>
      </c>
      <c r="K218">
        <v>5</v>
      </c>
      <c r="L218">
        <v>2.5</v>
      </c>
      <c r="M218">
        <v>2.75</v>
      </c>
      <c r="N218">
        <v>0.55000000000000004</v>
      </c>
      <c r="O218" t="s">
        <v>26</v>
      </c>
      <c r="P218">
        <v>0.6</v>
      </c>
      <c r="Q218" s="8">
        <f>Tableau2[[#This Row],[Quantité]]/SUMIFS(K:K,H:H,Tableau2[[#This Row],[Date jour]],J:J,"Admission")</f>
        <v>4.2372881355932202E-2</v>
      </c>
    </row>
    <row r="219" spans="1:17" x14ac:dyDescent="0.25">
      <c r="A219" t="s">
        <v>89</v>
      </c>
      <c r="B219" t="s">
        <v>4</v>
      </c>
      <c r="C219" t="s">
        <v>18</v>
      </c>
      <c r="D219">
        <v>1</v>
      </c>
      <c r="E219" t="s">
        <v>19</v>
      </c>
      <c r="F219">
        <v>2</v>
      </c>
      <c r="G219" t="s">
        <v>30</v>
      </c>
      <c r="H219" s="2">
        <v>43110</v>
      </c>
      <c r="I219" t="s">
        <v>6</v>
      </c>
      <c r="J219" t="s">
        <v>27</v>
      </c>
      <c r="K219">
        <v>37</v>
      </c>
      <c r="L219">
        <v>35.316699999999997</v>
      </c>
      <c r="M219">
        <v>38.85</v>
      </c>
      <c r="N219">
        <v>1.05</v>
      </c>
      <c r="O219" t="s">
        <v>22</v>
      </c>
      <c r="P219">
        <v>1.1000000000000001</v>
      </c>
      <c r="Q219" s="8">
        <f>Tableau2[[#This Row],[Quantité]]/SUMIFS(K:K,H:H,Tableau2[[#This Row],[Date jour]],J:J,"Admission")</f>
        <v>0.3135593220338983</v>
      </c>
    </row>
    <row r="220" spans="1:17" x14ac:dyDescent="0.25">
      <c r="A220" t="s">
        <v>89</v>
      </c>
      <c r="B220" t="s">
        <v>4</v>
      </c>
      <c r="C220" t="s">
        <v>18</v>
      </c>
      <c r="D220">
        <v>1</v>
      </c>
      <c r="E220" t="s">
        <v>19</v>
      </c>
      <c r="F220">
        <v>2</v>
      </c>
      <c r="G220" t="s">
        <v>30</v>
      </c>
      <c r="H220" s="2">
        <v>43110</v>
      </c>
      <c r="I220" t="s">
        <v>6</v>
      </c>
      <c r="J220" t="s">
        <v>67</v>
      </c>
      <c r="K220">
        <v>11</v>
      </c>
      <c r="L220">
        <v>10.499499999999999</v>
      </c>
      <c r="M220">
        <v>11.55</v>
      </c>
      <c r="N220">
        <v>1.05</v>
      </c>
      <c r="O220" t="s">
        <v>22</v>
      </c>
      <c r="P220">
        <v>1.1000000000000001</v>
      </c>
      <c r="Q220" s="8">
        <f>Tableau2[[#This Row],[Quantité]]/SUMIFS(K:K,H:H,Tableau2[[#This Row],[Date jour]],J:J,"Admission")</f>
        <v>9.3220338983050849E-2</v>
      </c>
    </row>
    <row r="221" spans="1:17" x14ac:dyDescent="0.25">
      <c r="A221" t="s">
        <v>89</v>
      </c>
      <c r="B221" t="s">
        <v>4</v>
      </c>
      <c r="C221" t="s">
        <v>18</v>
      </c>
      <c r="D221">
        <v>1</v>
      </c>
      <c r="E221" t="s">
        <v>19</v>
      </c>
      <c r="F221">
        <v>2</v>
      </c>
      <c r="G221" t="s">
        <v>30</v>
      </c>
      <c r="H221" s="2">
        <v>43110</v>
      </c>
      <c r="I221" t="s">
        <v>7</v>
      </c>
      <c r="J221" t="s">
        <v>28</v>
      </c>
      <c r="K221">
        <v>11</v>
      </c>
      <c r="L221">
        <v>6.4999000000000002</v>
      </c>
      <c r="M221">
        <v>7.15</v>
      </c>
      <c r="N221">
        <v>0.65</v>
      </c>
      <c r="O221" t="s">
        <v>29</v>
      </c>
      <c r="P221">
        <v>0.75</v>
      </c>
      <c r="Q221" s="8">
        <f>Tableau2[[#This Row],[Quantité]]/SUMIFS(K:K,H:H,Tableau2[[#This Row],[Date jour]],J:J,"Admission")</f>
        <v>9.3220338983050849E-2</v>
      </c>
    </row>
    <row r="222" spans="1:17" x14ac:dyDescent="0.25">
      <c r="A222" t="s">
        <v>89</v>
      </c>
      <c r="B222" t="s">
        <v>4</v>
      </c>
      <c r="C222" t="s">
        <v>18</v>
      </c>
      <c r="D222">
        <v>1</v>
      </c>
      <c r="E222" t="s">
        <v>19</v>
      </c>
      <c r="F222">
        <v>2</v>
      </c>
      <c r="G222" t="s">
        <v>30</v>
      </c>
      <c r="H222" s="2">
        <v>43110</v>
      </c>
      <c r="I222" t="s">
        <v>8</v>
      </c>
      <c r="J222" t="s">
        <v>31</v>
      </c>
      <c r="K222">
        <v>12</v>
      </c>
      <c r="L222">
        <v>9.8184000000000005</v>
      </c>
      <c r="M222">
        <v>10.8</v>
      </c>
      <c r="N222">
        <v>0.9</v>
      </c>
      <c r="O222" t="s">
        <v>32</v>
      </c>
      <c r="P222">
        <v>0.9</v>
      </c>
      <c r="Q222" s="8">
        <f>Tableau2[[#This Row],[Quantité]]/SUMIFS(K:K,H:H,Tableau2[[#This Row],[Date jour]],J:J,"Admission")</f>
        <v>0.10169491525423729</v>
      </c>
    </row>
    <row r="223" spans="1:17" x14ac:dyDescent="0.25">
      <c r="A223" t="s">
        <v>89</v>
      </c>
      <c r="B223" t="s">
        <v>4</v>
      </c>
      <c r="C223" t="s">
        <v>18</v>
      </c>
      <c r="D223">
        <v>1</v>
      </c>
      <c r="E223" t="s">
        <v>19</v>
      </c>
      <c r="F223">
        <v>2</v>
      </c>
      <c r="G223" t="s">
        <v>30</v>
      </c>
      <c r="H223" s="2">
        <v>43110</v>
      </c>
      <c r="I223" t="s">
        <v>8</v>
      </c>
      <c r="J223" t="s">
        <v>101</v>
      </c>
      <c r="K223">
        <v>4</v>
      </c>
      <c r="L223">
        <v>3.2728000000000002</v>
      </c>
      <c r="M223">
        <v>3.6</v>
      </c>
      <c r="N223">
        <v>0.9</v>
      </c>
      <c r="O223" t="s">
        <v>32</v>
      </c>
      <c r="P223">
        <v>0.9</v>
      </c>
      <c r="Q223" s="8">
        <f>Tableau2[[#This Row],[Quantité]]/SUMIFS(K:K,H:H,Tableau2[[#This Row],[Date jour]],J:J,"Admission")</f>
        <v>3.3898305084745763E-2</v>
      </c>
    </row>
    <row r="224" spans="1:17" x14ac:dyDescent="0.25">
      <c r="A224" t="s">
        <v>89</v>
      </c>
      <c r="B224" t="s">
        <v>4</v>
      </c>
      <c r="C224" t="s">
        <v>18</v>
      </c>
      <c r="D224">
        <v>1</v>
      </c>
      <c r="E224" t="s">
        <v>19</v>
      </c>
      <c r="F224">
        <v>2</v>
      </c>
      <c r="G224" t="s">
        <v>30</v>
      </c>
      <c r="H224" s="2">
        <v>43110</v>
      </c>
      <c r="I224" t="s">
        <v>8</v>
      </c>
      <c r="J224" t="s">
        <v>33</v>
      </c>
      <c r="K224">
        <v>11</v>
      </c>
      <c r="L224">
        <v>4.9995000000000003</v>
      </c>
      <c r="M224">
        <v>5.5</v>
      </c>
      <c r="N224">
        <v>0.5</v>
      </c>
      <c r="O224" t="s">
        <v>34</v>
      </c>
      <c r="P224">
        <v>0.5</v>
      </c>
      <c r="Q224" s="8">
        <f>Tableau2[[#This Row],[Quantité]]/SUMIFS(K:K,H:H,Tableau2[[#This Row],[Date jour]],J:J,"Admission")</f>
        <v>9.3220338983050849E-2</v>
      </c>
    </row>
    <row r="225" spans="1:17" x14ac:dyDescent="0.25">
      <c r="A225" t="s">
        <v>89</v>
      </c>
      <c r="B225" t="s">
        <v>4</v>
      </c>
      <c r="C225" t="s">
        <v>18</v>
      </c>
      <c r="D225">
        <v>1</v>
      </c>
      <c r="E225" t="s">
        <v>19</v>
      </c>
      <c r="F225">
        <v>2</v>
      </c>
      <c r="G225" t="s">
        <v>30</v>
      </c>
      <c r="H225" s="2">
        <v>43110</v>
      </c>
      <c r="I225" t="s">
        <v>8</v>
      </c>
      <c r="J225" t="s">
        <v>35</v>
      </c>
      <c r="K225">
        <v>9</v>
      </c>
      <c r="L225">
        <v>7.3638000000000003</v>
      </c>
      <c r="M225">
        <v>8.1</v>
      </c>
      <c r="N225">
        <v>0.89999999999999991</v>
      </c>
      <c r="O225" t="s">
        <v>32</v>
      </c>
      <c r="P225">
        <v>0.9</v>
      </c>
      <c r="Q225" s="8">
        <f>Tableau2[[#This Row],[Quantité]]/SUMIFS(K:K,H:H,Tableau2[[#This Row],[Date jour]],J:J,"Admission")</f>
        <v>7.6271186440677971E-2</v>
      </c>
    </row>
    <row r="226" spans="1:17" x14ac:dyDescent="0.25">
      <c r="A226" t="s">
        <v>89</v>
      </c>
      <c r="B226" t="s">
        <v>4</v>
      </c>
      <c r="C226" t="s">
        <v>18</v>
      </c>
      <c r="D226">
        <v>1</v>
      </c>
      <c r="E226" t="s">
        <v>19</v>
      </c>
      <c r="F226">
        <v>2</v>
      </c>
      <c r="G226" t="s">
        <v>30</v>
      </c>
      <c r="H226" s="2">
        <v>43110</v>
      </c>
      <c r="I226" t="s">
        <v>9</v>
      </c>
      <c r="J226" t="s">
        <v>37</v>
      </c>
      <c r="K226">
        <v>21</v>
      </c>
      <c r="L226">
        <v>15.273300000000001</v>
      </c>
      <c r="M226">
        <v>16.8</v>
      </c>
      <c r="N226">
        <v>0.8</v>
      </c>
      <c r="O226" t="s">
        <v>38</v>
      </c>
      <c r="P226">
        <v>0.9</v>
      </c>
      <c r="Q226" s="8">
        <f>Tableau2[[#This Row],[Quantité]]/SUMIFS(K:K,H:H,Tableau2[[#This Row],[Date jour]],J:J,"Admission")</f>
        <v>0.17796610169491525</v>
      </c>
    </row>
    <row r="227" spans="1:17" x14ac:dyDescent="0.25">
      <c r="A227" t="s">
        <v>89</v>
      </c>
      <c r="B227" t="s">
        <v>4</v>
      </c>
      <c r="C227" t="s">
        <v>18</v>
      </c>
      <c r="D227">
        <v>1</v>
      </c>
      <c r="E227" t="s">
        <v>19</v>
      </c>
      <c r="F227">
        <v>2</v>
      </c>
      <c r="G227" t="s">
        <v>30</v>
      </c>
      <c r="H227" s="2">
        <v>43110</v>
      </c>
      <c r="I227" t="s">
        <v>10</v>
      </c>
      <c r="J227" t="s">
        <v>132</v>
      </c>
      <c r="K227">
        <v>4</v>
      </c>
      <c r="L227">
        <v>10</v>
      </c>
      <c r="M227">
        <v>11</v>
      </c>
      <c r="N227">
        <v>2.75</v>
      </c>
      <c r="O227" t="s">
        <v>42</v>
      </c>
      <c r="P227">
        <v>2.8</v>
      </c>
      <c r="Q227" s="8">
        <f>Tableau2[[#This Row],[Quantité]]/SUMIFS(K:K,H:H,Tableau2[[#This Row],[Date jour]],J:J,"Admission")</f>
        <v>3.3898305084745763E-2</v>
      </c>
    </row>
    <row r="228" spans="1:17" x14ac:dyDescent="0.25">
      <c r="A228" t="s">
        <v>89</v>
      </c>
      <c r="B228" t="s">
        <v>4</v>
      </c>
      <c r="C228" t="s">
        <v>18</v>
      </c>
      <c r="D228">
        <v>1</v>
      </c>
      <c r="E228" t="s">
        <v>19</v>
      </c>
      <c r="F228">
        <v>2</v>
      </c>
      <c r="G228" t="s">
        <v>30</v>
      </c>
      <c r="H228" s="2">
        <v>43110</v>
      </c>
      <c r="I228" t="s">
        <v>10</v>
      </c>
      <c r="J228" t="s">
        <v>133</v>
      </c>
      <c r="K228">
        <v>27</v>
      </c>
      <c r="L228">
        <v>84.6828</v>
      </c>
      <c r="M228">
        <v>93.15</v>
      </c>
      <c r="N228">
        <v>3.45</v>
      </c>
      <c r="O228" t="s">
        <v>40</v>
      </c>
      <c r="P228">
        <v>3.5</v>
      </c>
      <c r="Q228" s="8">
        <f>Tableau2[[#This Row],[Quantité]]/SUMIFS(K:K,H:H,Tableau2[[#This Row],[Date jour]],J:J,"Admission")</f>
        <v>0.2288135593220339</v>
      </c>
    </row>
    <row r="229" spans="1:17" x14ac:dyDescent="0.25">
      <c r="A229" t="s">
        <v>89</v>
      </c>
      <c r="B229" t="s">
        <v>4</v>
      </c>
      <c r="C229" t="s">
        <v>18</v>
      </c>
      <c r="D229">
        <v>1</v>
      </c>
      <c r="E229" t="s">
        <v>19</v>
      </c>
      <c r="F229">
        <v>2</v>
      </c>
      <c r="G229" t="s">
        <v>30</v>
      </c>
      <c r="H229" s="2">
        <v>43110</v>
      </c>
      <c r="I229" t="s">
        <v>10</v>
      </c>
      <c r="J229" t="s">
        <v>134</v>
      </c>
      <c r="K229">
        <v>1</v>
      </c>
      <c r="L229">
        <v>3.1364000000000001</v>
      </c>
      <c r="M229">
        <v>3.45</v>
      </c>
      <c r="N229">
        <v>3.45</v>
      </c>
      <c r="O229" t="s">
        <v>40</v>
      </c>
      <c r="P229">
        <v>3.5</v>
      </c>
      <c r="Q229" s="8">
        <f>Tableau2[[#This Row],[Quantité]]/SUMIFS(K:K,H:H,Tableau2[[#This Row],[Date jour]],J:J,"Admission")</f>
        <v>8.4745762711864406E-3</v>
      </c>
    </row>
    <row r="230" spans="1:17" x14ac:dyDescent="0.25">
      <c r="A230" t="s">
        <v>89</v>
      </c>
      <c r="B230" t="s">
        <v>4</v>
      </c>
      <c r="C230" t="s">
        <v>18</v>
      </c>
      <c r="D230">
        <v>1</v>
      </c>
      <c r="E230" t="s">
        <v>19</v>
      </c>
      <c r="F230">
        <v>2</v>
      </c>
      <c r="G230" t="s">
        <v>30</v>
      </c>
      <c r="H230" s="2">
        <v>43110</v>
      </c>
      <c r="I230" t="s">
        <v>10</v>
      </c>
      <c r="J230" t="s">
        <v>124</v>
      </c>
      <c r="K230">
        <v>14</v>
      </c>
      <c r="L230">
        <v>43.909599999999998</v>
      </c>
      <c r="M230">
        <v>48.3</v>
      </c>
      <c r="N230">
        <v>3.4499999999999997</v>
      </c>
      <c r="O230" t="s">
        <v>40</v>
      </c>
      <c r="P230">
        <v>3.5</v>
      </c>
      <c r="Q230" s="8">
        <f>Tableau2[[#This Row],[Quantité]]/SUMIFS(K:K,H:H,Tableau2[[#This Row],[Date jour]],J:J,"Admission")</f>
        <v>0.11864406779661017</v>
      </c>
    </row>
    <row r="231" spans="1:17" x14ac:dyDescent="0.25">
      <c r="A231" t="s">
        <v>89</v>
      </c>
      <c r="B231" t="s">
        <v>4</v>
      </c>
      <c r="C231" t="s">
        <v>18</v>
      </c>
      <c r="D231">
        <v>1</v>
      </c>
      <c r="E231" t="s">
        <v>19</v>
      </c>
      <c r="F231">
        <v>2</v>
      </c>
      <c r="G231" t="s">
        <v>30</v>
      </c>
      <c r="H231" s="2">
        <v>43110</v>
      </c>
      <c r="I231" t="s">
        <v>10</v>
      </c>
      <c r="J231" t="s">
        <v>106</v>
      </c>
      <c r="K231">
        <v>12</v>
      </c>
      <c r="L231">
        <v>30</v>
      </c>
      <c r="M231">
        <v>33</v>
      </c>
      <c r="N231">
        <v>2.75</v>
      </c>
      <c r="O231" t="s">
        <v>42</v>
      </c>
      <c r="P231">
        <v>2.8</v>
      </c>
      <c r="Q231" s="8">
        <f>Tableau2[[#This Row],[Quantité]]/SUMIFS(K:K,H:H,Tableau2[[#This Row],[Date jour]],J:J,"Admission")</f>
        <v>0.10169491525423729</v>
      </c>
    </row>
    <row r="232" spans="1:17" x14ac:dyDescent="0.25">
      <c r="A232" t="s">
        <v>89</v>
      </c>
      <c r="B232" t="s">
        <v>4</v>
      </c>
      <c r="C232" t="s">
        <v>18</v>
      </c>
      <c r="D232">
        <v>1</v>
      </c>
      <c r="E232" t="s">
        <v>19</v>
      </c>
      <c r="F232">
        <v>2</v>
      </c>
      <c r="G232" t="s">
        <v>30</v>
      </c>
      <c r="H232" s="2">
        <v>43110</v>
      </c>
      <c r="I232" t="s">
        <v>10</v>
      </c>
      <c r="J232" t="s">
        <v>135</v>
      </c>
      <c r="K232">
        <v>23</v>
      </c>
      <c r="L232">
        <v>57.5</v>
      </c>
      <c r="M232">
        <v>63.25</v>
      </c>
      <c r="N232">
        <v>2.75</v>
      </c>
      <c r="O232" t="s">
        <v>42</v>
      </c>
      <c r="P232">
        <v>2.8</v>
      </c>
      <c r="Q232" s="8">
        <f>Tableau2[[#This Row],[Quantité]]/SUMIFS(K:K,H:H,Tableau2[[#This Row],[Date jour]],J:J,"Admission")</f>
        <v>0.19491525423728814</v>
      </c>
    </row>
    <row r="233" spans="1:17" x14ac:dyDescent="0.25">
      <c r="A233" t="s">
        <v>89</v>
      </c>
      <c r="B233" t="s">
        <v>4</v>
      </c>
      <c r="C233" t="s">
        <v>18</v>
      </c>
      <c r="D233">
        <v>1</v>
      </c>
      <c r="E233" t="s">
        <v>19</v>
      </c>
      <c r="F233">
        <v>2</v>
      </c>
      <c r="G233" t="s">
        <v>30</v>
      </c>
      <c r="H233" s="2">
        <v>43110</v>
      </c>
      <c r="I233" t="s">
        <v>10</v>
      </c>
      <c r="J233" t="s">
        <v>72</v>
      </c>
      <c r="K233">
        <v>16</v>
      </c>
      <c r="L233">
        <v>40</v>
      </c>
      <c r="M233">
        <v>44</v>
      </c>
      <c r="N233">
        <v>2.75</v>
      </c>
      <c r="O233" t="s">
        <v>42</v>
      </c>
      <c r="P233">
        <v>2.8</v>
      </c>
      <c r="Q233" s="8">
        <f>Tableau2[[#This Row],[Quantité]]/SUMIFS(K:K,H:H,Tableau2[[#This Row],[Date jour]],J:J,"Admission")</f>
        <v>0.13559322033898305</v>
      </c>
    </row>
    <row r="234" spans="1:17" x14ac:dyDescent="0.25">
      <c r="A234" t="s">
        <v>89</v>
      </c>
      <c r="B234" t="s">
        <v>4</v>
      </c>
      <c r="C234" t="s">
        <v>18</v>
      </c>
      <c r="D234">
        <v>1</v>
      </c>
      <c r="E234" t="s">
        <v>19</v>
      </c>
      <c r="F234">
        <v>2</v>
      </c>
      <c r="G234" t="s">
        <v>30</v>
      </c>
      <c r="H234" s="2">
        <v>43110</v>
      </c>
      <c r="I234" t="s">
        <v>11</v>
      </c>
      <c r="J234" t="s">
        <v>45</v>
      </c>
      <c r="K234">
        <v>7</v>
      </c>
      <c r="L234">
        <v>2.5453000000000001</v>
      </c>
      <c r="M234">
        <v>2.8</v>
      </c>
      <c r="N234">
        <v>0.39999999999999997</v>
      </c>
      <c r="O234" t="s">
        <v>46</v>
      </c>
      <c r="P234">
        <v>0.4</v>
      </c>
      <c r="Q234" s="8">
        <f>Tableau2[[#This Row],[Quantité]]/SUMIFS(K:K,H:H,Tableau2[[#This Row],[Date jour]],J:J,"Admission")</f>
        <v>5.9322033898305086E-2</v>
      </c>
    </row>
    <row r="235" spans="1:17" x14ac:dyDescent="0.25">
      <c r="A235" t="s">
        <v>89</v>
      </c>
      <c r="B235" t="s">
        <v>4</v>
      </c>
      <c r="C235" t="s">
        <v>18</v>
      </c>
      <c r="D235">
        <v>1</v>
      </c>
      <c r="E235" t="s">
        <v>19</v>
      </c>
      <c r="F235">
        <v>2</v>
      </c>
      <c r="G235" t="s">
        <v>30</v>
      </c>
      <c r="H235" s="2">
        <v>43110</v>
      </c>
      <c r="I235" t="s">
        <v>12</v>
      </c>
      <c r="J235" t="s">
        <v>48</v>
      </c>
      <c r="K235">
        <v>3</v>
      </c>
      <c r="L235">
        <v>2.3180999999999998</v>
      </c>
      <c r="M235">
        <v>2.5499999999999998</v>
      </c>
      <c r="N235">
        <v>0.85</v>
      </c>
      <c r="O235" t="s">
        <v>49</v>
      </c>
      <c r="P235">
        <v>0.9</v>
      </c>
      <c r="Q235" s="8">
        <f>Tableau2[[#This Row],[Quantité]]/SUMIFS(K:K,H:H,Tableau2[[#This Row],[Date jour]],J:J,"Admission")</f>
        <v>2.5423728813559324E-2</v>
      </c>
    </row>
    <row r="236" spans="1:17" x14ac:dyDescent="0.25">
      <c r="A236" t="s">
        <v>89</v>
      </c>
      <c r="B236" t="s">
        <v>4</v>
      </c>
      <c r="C236" t="s">
        <v>18</v>
      </c>
      <c r="D236">
        <v>1</v>
      </c>
      <c r="E236" t="s">
        <v>19</v>
      </c>
      <c r="F236">
        <v>2</v>
      </c>
      <c r="G236" t="s">
        <v>30</v>
      </c>
      <c r="H236" s="2">
        <v>43110</v>
      </c>
      <c r="I236" t="s">
        <v>12</v>
      </c>
      <c r="J236" t="s">
        <v>73</v>
      </c>
      <c r="K236">
        <v>7</v>
      </c>
      <c r="L236">
        <v>5.4089</v>
      </c>
      <c r="M236">
        <v>5.95</v>
      </c>
      <c r="N236">
        <v>0.85</v>
      </c>
      <c r="O236" t="s">
        <v>49</v>
      </c>
      <c r="P236">
        <v>0.9</v>
      </c>
      <c r="Q236" s="8">
        <f>Tableau2[[#This Row],[Quantité]]/SUMIFS(K:K,H:H,Tableau2[[#This Row],[Date jour]],J:J,"Admission")</f>
        <v>5.9322033898305086E-2</v>
      </c>
    </row>
    <row r="237" spans="1:17" x14ac:dyDescent="0.25">
      <c r="A237" t="s">
        <v>89</v>
      </c>
      <c r="B237" t="s">
        <v>4</v>
      </c>
      <c r="C237" t="s">
        <v>18</v>
      </c>
      <c r="D237">
        <v>1</v>
      </c>
      <c r="E237" t="s">
        <v>19</v>
      </c>
      <c r="F237">
        <v>2</v>
      </c>
      <c r="G237" t="s">
        <v>30</v>
      </c>
      <c r="H237" s="2">
        <v>43110</v>
      </c>
      <c r="I237" t="s">
        <v>12</v>
      </c>
      <c r="J237" t="s">
        <v>74</v>
      </c>
      <c r="K237">
        <v>5</v>
      </c>
      <c r="L237">
        <v>3.8635000000000002</v>
      </c>
      <c r="M237">
        <v>4.25</v>
      </c>
      <c r="N237">
        <v>0.85</v>
      </c>
      <c r="O237" t="s">
        <v>49</v>
      </c>
      <c r="P237">
        <v>0.9</v>
      </c>
      <c r="Q237" s="8">
        <f>Tableau2[[#This Row],[Quantité]]/SUMIFS(K:K,H:H,Tableau2[[#This Row],[Date jour]],J:J,"Admission")</f>
        <v>4.2372881355932202E-2</v>
      </c>
    </row>
    <row r="238" spans="1:17" x14ac:dyDescent="0.25">
      <c r="A238" t="s">
        <v>89</v>
      </c>
      <c r="B238" t="s">
        <v>4</v>
      </c>
      <c r="C238" t="s">
        <v>18</v>
      </c>
      <c r="D238">
        <v>1</v>
      </c>
      <c r="E238" t="s">
        <v>19</v>
      </c>
      <c r="F238">
        <v>2</v>
      </c>
      <c r="G238" t="s">
        <v>30</v>
      </c>
      <c r="H238" s="2">
        <v>43110</v>
      </c>
      <c r="I238" t="s">
        <v>12</v>
      </c>
      <c r="J238" t="s">
        <v>50</v>
      </c>
      <c r="K238">
        <v>1</v>
      </c>
      <c r="L238">
        <v>0.36359999999999998</v>
      </c>
      <c r="M238">
        <v>0.4</v>
      </c>
      <c r="N238">
        <v>0.4</v>
      </c>
      <c r="O238" t="s">
        <v>51</v>
      </c>
      <c r="P238">
        <v>0.4</v>
      </c>
      <c r="Q238" s="8">
        <f>Tableau2[[#This Row],[Quantité]]/SUMIFS(K:K,H:H,Tableau2[[#This Row],[Date jour]],J:J,"Admission")</f>
        <v>8.4745762711864406E-3</v>
      </c>
    </row>
    <row r="239" spans="1:17" x14ac:dyDescent="0.25">
      <c r="A239" t="s">
        <v>89</v>
      </c>
      <c r="B239" t="s">
        <v>4</v>
      </c>
      <c r="C239" t="s">
        <v>18</v>
      </c>
      <c r="D239">
        <v>1</v>
      </c>
      <c r="E239" t="s">
        <v>19</v>
      </c>
      <c r="F239">
        <v>2</v>
      </c>
      <c r="G239" t="s">
        <v>30</v>
      </c>
      <c r="H239" s="2">
        <v>43110</v>
      </c>
      <c r="I239" t="s">
        <v>12</v>
      </c>
      <c r="J239" t="s">
        <v>108</v>
      </c>
      <c r="K239">
        <v>2</v>
      </c>
      <c r="L239">
        <v>1.3635999999999999</v>
      </c>
      <c r="M239">
        <v>1.5</v>
      </c>
      <c r="N239">
        <v>0.75</v>
      </c>
      <c r="O239" t="s">
        <v>109</v>
      </c>
      <c r="P239">
        <v>0.75</v>
      </c>
      <c r="Q239" s="8">
        <f>Tableau2[[#This Row],[Quantité]]/SUMIFS(K:K,H:H,Tableau2[[#This Row],[Date jour]],J:J,"Admission")</f>
        <v>1.6949152542372881E-2</v>
      </c>
    </row>
    <row r="240" spans="1:17" x14ac:dyDescent="0.25">
      <c r="A240" t="s">
        <v>89</v>
      </c>
      <c r="B240" t="s">
        <v>4</v>
      </c>
      <c r="C240" t="s">
        <v>18</v>
      </c>
      <c r="D240">
        <v>1</v>
      </c>
      <c r="E240" t="s">
        <v>19</v>
      </c>
      <c r="F240">
        <v>2</v>
      </c>
      <c r="G240" t="s">
        <v>30</v>
      </c>
      <c r="H240" s="2">
        <v>43110</v>
      </c>
      <c r="I240" t="s">
        <v>12</v>
      </c>
      <c r="J240" t="s">
        <v>110</v>
      </c>
      <c r="K240">
        <v>2</v>
      </c>
      <c r="L240">
        <v>1.5454000000000001</v>
      </c>
      <c r="M240">
        <v>1.7</v>
      </c>
      <c r="N240">
        <v>0.85</v>
      </c>
      <c r="O240" t="s">
        <v>49</v>
      </c>
      <c r="P240">
        <v>0.9</v>
      </c>
      <c r="Q240" s="8">
        <f>Tableau2[[#This Row],[Quantité]]/SUMIFS(K:K,H:H,Tableau2[[#This Row],[Date jour]],J:J,"Admission")</f>
        <v>1.6949152542372881E-2</v>
      </c>
    </row>
    <row r="241" spans="1:17" x14ac:dyDescent="0.25">
      <c r="A241" t="s">
        <v>89</v>
      </c>
      <c r="B241" t="s">
        <v>4</v>
      </c>
      <c r="C241" t="s">
        <v>18</v>
      </c>
      <c r="D241">
        <v>1</v>
      </c>
      <c r="E241" t="s">
        <v>19</v>
      </c>
      <c r="F241">
        <v>2</v>
      </c>
      <c r="G241" t="s">
        <v>30</v>
      </c>
      <c r="H241" s="2">
        <v>43110</v>
      </c>
      <c r="I241" t="s">
        <v>12</v>
      </c>
      <c r="J241" t="s">
        <v>75</v>
      </c>
      <c r="K241">
        <v>3</v>
      </c>
      <c r="L241">
        <v>2.3180999999999998</v>
      </c>
      <c r="M241">
        <v>2.5499999999999998</v>
      </c>
      <c r="N241">
        <v>0.85</v>
      </c>
      <c r="O241" t="s">
        <v>49</v>
      </c>
      <c r="P241">
        <v>0.9</v>
      </c>
      <c r="Q241" s="8">
        <f>Tableau2[[#This Row],[Quantité]]/SUMIFS(K:K,H:H,Tableau2[[#This Row],[Date jour]],J:J,"Admission")</f>
        <v>2.5423728813559324E-2</v>
      </c>
    </row>
    <row r="242" spans="1:17" x14ac:dyDescent="0.25">
      <c r="A242" t="s">
        <v>89</v>
      </c>
      <c r="B242" t="s">
        <v>4</v>
      </c>
      <c r="C242" t="s">
        <v>18</v>
      </c>
      <c r="D242">
        <v>1</v>
      </c>
      <c r="E242" t="s">
        <v>19</v>
      </c>
      <c r="F242">
        <v>2</v>
      </c>
      <c r="G242" t="s">
        <v>30</v>
      </c>
      <c r="H242" s="2">
        <v>43110</v>
      </c>
      <c r="I242" t="s">
        <v>12</v>
      </c>
      <c r="J242" t="s">
        <v>53</v>
      </c>
      <c r="K242">
        <v>1</v>
      </c>
      <c r="L242">
        <v>0.77270000000000005</v>
      </c>
      <c r="M242">
        <v>0.85</v>
      </c>
      <c r="N242">
        <v>0.85</v>
      </c>
      <c r="O242" t="s">
        <v>49</v>
      </c>
      <c r="P242">
        <v>0.9</v>
      </c>
      <c r="Q242" s="8">
        <f>Tableau2[[#This Row],[Quantité]]/SUMIFS(K:K,H:H,Tableau2[[#This Row],[Date jour]],J:J,"Admission")</f>
        <v>8.4745762711864406E-3</v>
      </c>
    </row>
    <row r="243" spans="1:17" x14ac:dyDescent="0.25">
      <c r="A243" t="s">
        <v>89</v>
      </c>
      <c r="B243" t="s">
        <v>4</v>
      </c>
      <c r="C243" t="s">
        <v>18</v>
      </c>
      <c r="D243">
        <v>1</v>
      </c>
      <c r="E243" t="s">
        <v>19</v>
      </c>
      <c r="F243">
        <v>2</v>
      </c>
      <c r="G243" t="s">
        <v>30</v>
      </c>
      <c r="H243" s="2">
        <v>43110</v>
      </c>
      <c r="I243" t="s">
        <v>12</v>
      </c>
      <c r="J243" t="s">
        <v>54</v>
      </c>
      <c r="K243">
        <v>3</v>
      </c>
      <c r="L243">
        <v>2.3180999999999998</v>
      </c>
      <c r="M243">
        <v>2.5499999999999998</v>
      </c>
      <c r="N243">
        <v>0.85</v>
      </c>
      <c r="O243" t="s">
        <v>49</v>
      </c>
      <c r="P243">
        <v>0.9</v>
      </c>
      <c r="Q243" s="8">
        <f>Tableau2[[#This Row],[Quantité]]/SUMIFS(K:K,H:H,Tableau2[[#This Row],[Date jour]],J:J,"Admission")</f>
        <v>2.5423728813559324E-2</v>
      </c>
    </row>
    <row r="244" spans="1:17" x14ac:dyDescent="0.25">
      <c r="A244" t="s">
        <v>89</v>
      </c>
      <c r="B244" t="s">
        <v>4</v>
      </c>
      <c r="C244" t="s">
        <v>18</v>
      </c>
      <c r="D244">
        <v>1</v>
      </c>
      <c r="E244" t="s">
        <v>19</v>
      </c>
      <c r="F244">
        <v>2</v>
      </c>
      <c r="G244" t="s">
        <v>30</v>
      </c>
      <c r="H244" s="2">
        <v>43110</v>
      </c>
      <c r="I244" t="s">
        <v>12</v>
      </c>
      <c r="J244" t="s">
        <v>55</v>
      </c>
      <c r="K244">
        <v>5</v>
      </c>
      <c r="L244">
        <v>3.8635000000000002</v>
      </c>
      <c r="M244">
        <v>4.25</v>
      </c>
      <c r="N244">
        <v>0.85</v>
      </c>
      <c r="O244" t="s">
        <v>49</v>
      </c>
      <c r="P244">
        <v>0.9</v>
      </c>
      <c r="Q244" s="8">
        <f>Tableau2[[#This Row],[Quantité]]/SUMIFS(K:K,H:H,Tableau2[[#This Row],[Date jour]],J:J,"Admission")</f>
        <v>4.2372881355932202E-2</v>
      </c>
    </row>
    <row r="245" spans="1:17" x14ac:dyDescent="0.25">
      <c r="A245" t="s">
        <v>89</v>
      </c>
      <c r="B245" t="s">
        <v>4</v>
      </c>
      <c r="C245" t="s">
        <v>18</v>
      </c>
      <c r="D245">
        <v>1</v>
      </c>
      <c r="E245" t="s">
        <v>19</v>
      </c>
      <c r="F245">
        <v>2</v>
      </c>
      <c r="G245" t="s">
        <v>30</v>
      </c>
      <c r="H245" s="2">
        <v>43110</v>
      </c>
      <c r="I245" t="s">
        <v>12</v>
      </c>
      <c r="J245" t="s">
        <v>56</v>
      </c>
      <c r="K245">
        <v>3</v>
      </c>
      <c r="L245">
        <v>2.3180999999999998</v>
      </c>
      <c r="M245">
        <v>2.5499999999999998</v>
      </c>
      <c r="N245">
        <v>0.85</v>
      </c>
      <c r="O245" t="s">
        <v>49</v>
      </c>
      <c r="P245">
        <v>0.9</v>
      </c>
      <c r="Q245" s="8">
        <f>Tableau2[[#This Row],[Quantité]]/SUMIFS(K:K,H:H,Tableau2[[#This Row],[Date jour]],J:J,"Admission")</f>
        <v>2.5423728813559324E-2</v>
      </c>
    </row>
    <row r="246" spans="1:17" x14ac:dyDescent="0.25">
      <c r="A246" t="s">
        <v>89</v>
      </c>
      <c r="B246" t="s">
        <v>4</v>
      </c>
      <c r="C246" t="s">
        <v>18</v>
      </c>
      <c r="D246">
        <v>1</v>
      </c>
      <c r="E246" t="s">
        <v>19</v>
      </c>
      <c r="F246">
        <v>2</v>
      </c>
      <c r="G246" t="s">
        <v>30</v>
      </c>
      <c r="H246" s="2">
        <v>43110</v>
      </c>
      <c r="I246" t="s">
        <v>12</v>
      </c>
      <c r="J246" t="s">
        <v>57</v>
      </c>
      <c r="K246">
        <v>4</v>
      </c>
      <c r="L246">
        <v>3.0909</v>
      </c>
      <c r="M246">
        <v>3.4</v>
      </c>
      <c r="N246">
        <v>0.85</v>
      </c>
      <c r="O246" t="s">
        <v>49</v>
      </c>
      <c r="P246">
        <v>0.9</v>
      </c>
      <c r="Q246" s="8">
        <f>Tableau2[[#This Row],[Quantité]]/SUMIFS(K:K,H:H,Tableau2[[#This Row],[Date jour]],J:J,"Admission")</f>
        <v>3.3898305084745763E-2</v>
      </c>
    </row>
    <row r="247" spans="1:17" x14ac:dyDescent="0.25">
      <c r="A247" t="s">
        <v>89</v>
      </c>
      <c r="B247" t="s">
        <v>4</v>
      </c>
      <c r="C247" t="s">
        <v>18</v>
      </c>
      <c r="D247">
        <v>1</v>
      </c>
      <c r="E247" t="s">
        <v>19</v>
      </c>
      <c r="F247">
        <v>2</v>
      </c>
      <c r="G247" t="s">
        <v>30</v>
      </c>
      <c r="H247" s="2">
        <v>43110</v>
      </c>
      <c r="I247" t="s">
        <v>13</v>
      </c>
      <c r="J247" t="s">
        <v>61</v>
      </c>
      <c r="K247">
        <v>11</v>
      </c>
      <c r="L247">
        <v>4.5000999999999998</v>
      </c>
      <c r="M247">
        <v>4.95</v>
      </c>
      <c r="N247">
        <v>0.45</v>
      </c>
      <c r="O247" t="s">
        <v>62</v>
      </c>
      <c r="P247">
        <v>0.45</v>
      </c>
      <c r="Q247" s="8">
        <f>Tableau2[[#This Row],[Quantité]]/SUMIFS(K:K,H:H,Tableau2[[#This Row],[Date jour]],J:J,"Admission")</f>
        <v>9.3220338983050849E-2</v>
      </c>
    </row>
    <row r="248" spans="1:17" x14ac:dyDescent="0.25">
      <c r="A248" t="s">
        <v>89</v>
      </c>
      <c r="B248" t="s">
        <v>4</v>
      </c>
      <c r="C248" t="s">
        <v>18</v>
      </c>
      <c r="D248">
        <v>1</v>
      </c>
      <c r="E248" t="s">
        <v>19</v>
      </c>
      <c r="F248">
        <v>2</v>
      </c>
      <c r="G248" t="s">
        <v>30</v>
      </c>
      <c r="H248" s="2">
        <v>43110</v>
      </c>
      <c r="I248" t="s">
        <v>13</v>
      </c>
      <c r="J248" t="s">
        <v>63</v>
      </c>
      <c r="K248">
        <v>7</v>
      </c>
      <c r="L248">
        <v>2.5451999999999999</v>
      </c>
      <c r="M248">
        <v>2.8</v>
      </c>
      <c r="N248">
        <v>0.39999999999999997</v>
      </c>
      <c r="O248" t="s">
        <v>64</v>
      </c>
      <c r="P248">
        <v>0.4</v>
      </c>
      <c r="Q248" s="8">
        <f>Tableau2[[#This Row],[Quantité]]/SUMIFS(K:K,H:H,Tableau2[[#This Row],[Date jour]],J:J,"Admission")</f>
        <v>5.9322033898305086E-2</v>
      </c>
    </row>
    <row r="249" spans="1:17" x14ac:dyDescent="0.25">
      <c r="A249" t="s">
        <v>89</v>
      </c>
      <c r="B249" t="s">
        <v>4</v>
      </c>
      <c r="C249" t="s">
        <v>18</v>
      </c>
      <c r="D249">
        <v>1</v>
      </c>
      <c r="E249" t="s">
        <v>19</v>
      </c>
      <c r="F249">
        <v>2</v>
      </c>
      <c r="G249" t="s">
        <v>30</v>
      </c>
      <c r="H249" s="2">
        <v>43110</v>
      </c>
      <c r="I249" t="s">
        <v>13</v>
      </c>
      <c r="J249" t="s">
        <v>97</v>
      </c>
      <c r="K249">
        <v>12</v>
      </c>
      <c r="L249">
        <v>6</v>
      </c>
      <c r="M249">
        <v>6.6</v>
      </c>
      <c r="N249">
        <v>0.54999999999999993</v>
      </c>
      <c r="O249" t="s">
        <v>95</v>
      </c>
      <c r="P249">
        <v>0.55000000000000004</v>
      </c>
      <c r="Q249" s="8">
        <f>Tableau2[[#This Row],[Quantité]]/SUMIFS(K:K,H:H,Tableau2[[#This Row],[Date jour]],J:J,"Admission")</f>
        <v>0.10169491525423729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Feuil4</vt:lpstr>
      <vt:lpstr>Feuil3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2019-01-15T00:20:01Z</dcterms:modified>
</cp:coreProperties>
</file>