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20490" windowHeight="7155"/>
  </bookViews>
  <sheets>
    <sheet name="Feuil1 (3)" sheetId="1" r:id="rId1"/>
  </sheets>
  <externalReferences>
    <externalReference r:id="rId2"/>
  </externalReferences>
  <definedNames>
    <definedName name="D" localSheetId="0">'Feuil1 (3)'!$R$7</definedName>
    <definedName name="D">[1]Feuil1!$R$7</definedName>
    <definedName name="F" localSheetId="0">'Feuil1 (3)'!$R$8</definedName>
    <definedName name="F">[1]Feuil1!$R$8</definedName>
    <definedName name="Fer" localSheetId="0">'Feuil1 (3)'!$O$7:$O$17</definedName>
    <definedName name="Fer">[1]Feuil1!$O$7:$O$17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O17" i="1"/>
  <c r="M17" i="1"/>
  <c r="O16" i="1"/>
  <c r="M16" i="1"/>
  <c r="O15" i="1"/>
  <c r="M15" i="1"/>
  <c r="O14" i="1"/>
  <c r="M14" i="1"/>
  <c r="O13" i="1"/>
  <c r="M13" i="1"/>
  <c r="M12" i="1"/>
  <c r="M11" i="1"/>
  <c r="O10" i="1"/>
  <c r="M10" i="1"/>
  <c r="O9" i="1"/>
  <c r="M9" i="1"/>
  <c r="O8" i="1"/>
  <c r="O11" i="1" s="1"/>
  <c r="M8" i="1"/>
  <c r="O7" i="1"/>
  <c r="M7" i="1"/>
  <c r="C7" i="1"/>
  <c r="C8" i="1" s="1"/>
  <c r="C9" i="1" l="1"/>
  <c r="B8" i="1"/>
  <c r="K8" i="1"/>
  <c r="J8" i="1"/>
  <c r="O12" i="1"/>
  <c r="L8" i="1" s="1"/>
  <c r="J7" i="1"/>
  <c r="K7" i="1"/>
  <c r="B7" i="1"/>
  <c r="L7" i="1"/>
  <c r="J9" i="1" l="1"/>
  <c r="C10" i="1"/>
  <c r="L9" i="1"/>
  <c r="B9" i="1"/>
  <c r="K9" i="1"/>
  <c r="K10" i="1" l="1"/>
  <c r="J10" i="1"/>
  <c r="C11" i="1"/>
  <c r="L10" i="1"/>
  <c r="B10" i="1"/>
  <c r="C12" i="1" l="1"/>
  <c r="L11" i="1"/>
  <c r="B11" i="1"/>
  <c r="K11" i="1"/>
  <c r="J11" i="1"/>
  <c r="C13" i="1" l="1"/>
  <c r="L12" i="1"/>
  <c r="B12" i="1"/>
  <c r="K12" i="1"/>
  <c r="J12" i="1"/>
  <c r="J13" i="1" l="1"/>
  <c r="C14" i="1"/>
  <c r="L13" i="1"/>
  <c r="B13" i="1"/>
  <c r="K13" i="1"/>
  <c r="K14" i="1" l="1"/>
  <c r="J14" i="1"/>
  <c r="C15" i="1"/>
  <c r="L14" i="1"/>
  <c r="B14" i="1"/>
  <c r="C16" i="1" l="1"/>
  <c r="L15" i="1"/>
  <c r="B15" i="1"/>
  <c r="K15" i="1"/>
  <c r="J15" i="1"/>
  <c r="C17" i="1" l="1"/>
  <c r="L16" i="1"/>
  <c r="B16" i="1"/>
  <c r="K16" i="1"/>
  <c r="J16" i="1"/>
  <c r="J17" i="1" l="1"/>
  <c r="C18" i="1"/>
  <c r="L17" i="1"/>
  <c r="B17" i="1"/>
  <c r="K17" i="1"/>
  <c r="C19" i="1" l="1"/>
  <c r="K18" i="1"/>
  <c r="J18" i="1"/>
  <c r="L18" i="1"/>
  <c r="B18" i="1"/>
  <c r="L19" i="1" l="1"/>
  <c r="B19" i="1"/>
  <c r="C20" i="1"/>
  <c r="K19" i="1"/>
  <c r="J19" i="1"/>
  <c r="C21" i="1" l="1"/>
  <c r="K20" i="1"/>
  <c r="J20" i="1"/>
  <c r="L20" i="1"/>
  <c r="B20" i="1"/>
  <c r="L21" i="1" l="1"/>
  <c r="B21" i="1"/>
  <c r="C22" i="1"/>
  <c r="K21" i="1"/>
  <c r="J21" i="1"/>
  <c r="C23" i="1" l="1"/>
  <c r="K22" i="1"/>
  <c r="J22" i="1"/>
  <c r="L22" i="1"/>
  <c r="B22" i="1"/>
  <c r="L23" i="1" l="1"/>
  <c r="B23" i="1"/>
  <c r="C24" i="1"/>
  <c r="K23" i="1"/>
  <c r="J23" i="1"/>
  <c r="C25" i="1" l="1"/>
  <c r="K24" i="1"/>
  <c r="J24" i="1"/>
  <c r="L24" i="1"/>
  <c r="B24" i="1"/>
  <c r="L25" i="1" l="1"/>
  <c r="B25" i="1"/>
  <c r="C26" i="1"/>
  <c r="K25" i="1"/>
  <c r="J25" i="1"/>
  <c r="C27" i="1" l="1"/>
  <c r="K26" i="1"/>
  <c r="J26" i="1"/>
  <c r="L26" i="1"/>
  <c r="B26" i="1"/>
  <c r="L27" i="1" l="1"/>
  <c r="B27" i="1"/>
  <c r="C28" i="1"/>
  <c r="K27" i="1"/>
  <c r="J27" i="1"/>
  <c r="C29" i="1" l="1"/>
  <c r="K28" i="1"/>
  <c r="J28" i="1"/>
  <c r="L28" i="1"/>
  <c r="B28" i="1"/>
  <c r="L29" i="1" l="1"/>
  <c r="B29" i="1"/>
  <c r="C30" i="1"/>
  <c r="K29" i="1"/>
  <c r="J29" i="1"/>
  <c r="C31" i="1" l="1"/>
  <c r="K30" i="1"/>
  <c r="J30" i="1"/>
  <c r="L30" i="1"/>
  <c r="B30" i="1"/>
  <c r="L31" i="1" l="1"/>
  <c r="B31" i="1"/>
  <c r="C32" i="1"/>
  <c r="K31" i="1"/>
  <c r="J31" i="1"/>
  <c r="C33" i="1" l="1"/>
  <c r="K32" i="1"/>
  <c r="J32" i="1"/>
  <c r="L32" i="1"/>
  <c r="B32" i="1"/>
  <c r="L33" i="1" l="1"/>
  <c r="B33" i="1"/>
  <c r="C34" i="1"/>
  <c r="K33" i="1"/>
  <c r="J33" i="1"/>
  <c r="C35" i="1" l="1"/>
  <c r="K34" i="1"/>
  <c r="J34" i="1"/>
  <c r="L34" i="1"/>
  <c r="B34" i="1"/>
  <c r="L35" i="1" l="1"/>
  <c r="B35" i="1"/>
  <c r="C36" i="1"/>
  <c r="K35" i="1"/>
  <c r="J35" i="1"/>
  <c r="C37" i="1" l="1"/>
  <c r="K36" i="1"/>
  <c r="J36" i="1"/>
  <c r="L36" i="1"/>
  <c r="B36" i="1"/>
  <c r="L37" i="1" l="1"/>
  <c r="B37" i="1"/>
  <c r="K37" i="1"/>
  <c r="J37" i="1"/>
</calcChain>
</file>

<file path=xl/sharedStrings.xml><?xml version="1.0" encoding="utf-8"?>
<sst xmlns="http://schemas.openxmlformats.org/spreadsheetml/2006/main" count="18" uniqueCount="18">
  <si>
    <t>janvier</t>
  </si>
  <si>
    <t>N°  sem</t>
  </si>
  <si>
    <t xml:space="preserve">Date </t>
  </si>
  <si>
    <t>Heure  début</t>
  </si>
  <si>
    <t>Heure       fin</t>
  </si>
  <si>
    <t>Pause</t>
  </si>
  <si>
    <t>Repas</t>
  </si>
  <si>
    <t>Heure      jour</t>
  </si>
  <si>
    <t>Heure      nuit</t>
  </si>
  <si>
    <t>Heure dimanche</t>
  </si>
  <si>
    <t>Heure férié</t>
  </si>
  <si>
    <t>Total heures</t>
  </si>
  <si>
    <t xml:space="preserve">début nuit </t>
  </si>
  <si>
    <t>fin nuit</t>
  </si>
  <si>
    <t>I7  il devrait y avoir 0:00</t>
  </si>
  <si>
    <t>I9 il devrait y avoir 7:00</t>
  </si>
  <si>
    <t>I10 il devrait y avoir 3:00</t>
  </si>
  <si>
    <t xml:space="preserve">les heures de début peuvent  varier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</si>
</sst>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\ dd"/>
    <numFmt numFmtId="165" formatCode="[h]:mm"/>
    <numFmt numFmtId="166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/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6" fontId="0" fillId="0" borderId="0" xfId="0" applyNumberFormat="1" applyAlignment="1" applyProtection="1">
      <alignment horizontal="center" vertical="center" wrapText="1"/>
    </xf>
    <xf numFmtId="20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8" xfId="0" applyNumberFormat="1" applyBorder="1"/>
    <xf numFmtId="0" fontId="0" fillId="4" borderId="0" xfId="0" applyFill="1" applyAlignment="1">
      <alignment vertical="center"/>
    </xf>
    <xf numFmtId="165" fontId="0" fillId="4" borderId="8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6</xdr:row>
      <xdr:rowOff>142876</xdr:rowOff>
    </xdr:from>
    <xdr:to>
      <xdr:col>13</xdr:col>
      <xdr:colOff>704850</xdr:colOff>
      <xdr:row>20</xdr:row>
      <xdr:rowOff>114300</xdr:rowOff>
    </xdr:to>
    <xdr:cxnSp macro="">
      <xdr:nvCxnSpPr>
        <xdr:cNvPr id="3" name="Connecteur droit avec flèche 2"/>
        <xdr:cNvCxnSpPr/>
      </xdr:nvCxnSpPr>
      <xdr:spPr>
        <a:xfrm flipH="1" flipV="1">
          <a:off x="5581650" y="1752601"/>
          <a:ext cx="3943350" cy="2638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ur1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Feuil1 (3)"/>
    </sheetNames>
    <sheetDataSet>
      <sheetData sheetId="0">
        <row r="7">
          <cell r="O7">
            <v>43466</v>
          </cell>
          <cell r="R7">
            <v>0.875</v>
          </cell>
        </row>
        <row r="8">
          <cell r="O8">
            <v>43577</v>
          </cell>
          <cell r="R8">
            <v>0.25</v>
          </cell>
        </row>
        <row r="9">
          <cell r="O9">
            <v>43586</v>
          </cell>
        </row>
        <row r="10">
          <cell r="O10">
            <v>43593</v>
          </cell>
        </row>
        <row r="11">
          <cell r="O11">
            <v>43615</v>
          </cell>
        </row>
        <row r="12">
          <cell r="O12">
            <v>43626</v>
          </cell>
        </row>
        <row r="13">
          <cell r="O13">
            <v>43660</v>
          </cell>
        </row>
        <row r="14">
          <cell r="O14">
            <v>43692</v>
          </cell>
        </row>
        <row r="15">
          <cell r="O15">
            <v>43770</v>
          </cell>
        </row>
        <row r="16">
          <cell r="O16">
            <v>43780</v>
          </cell>
        </row>
        <row r="17">
          <cell r="O17">
            <v>43824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tabSelected="1" topLeftCell="A4" workbookViewId="0">
      <selection activeCell="O24" sqref="O24"/>
    </sheetView>
  </sheetViews>
  <sheetFormatPr baseColWidth="10" defaultRowHeight="15" x14ac:dyDescent="0.25"/>
  <cols>
    <col min="1" max="1" width="5.7109375" customWidth="1"/>
    <col min="2" max="2" width="6.7109375" customWidth="1"/>
    <col min="3" max="3" width="12.7109375" style="1" customWidth="1"/>
    <col min="4" max="13" width="10.7109375" customWidth="1"/>
    <col min="15" max="15" width="26.7109375" customWidth="1"/>
    <col min="16" max="16" width="5.7109375" customWidth="1"/>
    <col min="18" max="18" width="11.42578125" customWidth="1"/>
  </cols>
  <sheetData>
    <row r="2" spans="2:18" ht="15.75" thickBot="1" x14ac:dyDescent="0.3"/>
    <row r="3" spans="2:18" ht="30" customHeight="1" thickBot="1" x14ac:dyDescent="0.3">
      <c r="D3" s="2"/>
      <c r="E3" s="22" t="s">
        <v>0</v>
      </c>
      <c r="F3" s="23"/>
      <c r="G3" s="22">
        <v>2019</v>
      </c>
      <c r="H3" s="23"/>
    </row>
    <row r="5" spans="2:18" ht="15.75" thickBot="1" x14ac:dyDescent="0.3"/>
    <row r="6" spans="2:18" ht="35.25" customHeight="1" thickBot="1" x14ac:dyDescent="0.3">
      <c r="B6" s="3" t="s">
        <v>1</v>
      </c>
      <c r="C6" s="4" t="s">
        <v>2</v>
      </c>
      <c r="D6" s="4"/>
      <c r="E6" s="5" t="s">
        <v>3</v>
      </c>
      <c r="F6" s="5" t="s">
        <v>4</v>
      </c>
      <c r="G6" s="5" t="s">
        <v>5</v>
      </c>
      <c r="H6" s="5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6" t="s">
        <v>11</v>
      </c>
    </row>
    <row r="7" spans="2:18" x14ac:dyDescent="0.25">
      <c r="B7" s="7">
        <f>WEEKNUM(C7,2)</f>
        <v>1</v>
      </c>
      <c r="C7" s="8">
        <f>DATE(G3,MONTH(1&amp;E3),1)</f>
        <v>43466</v>
      </c>
      <c r="D7" s="9"/>
      <c r="E7" s="10">
        <v>0.875</v>
      </c>
      <c r="F7" s="10">
        <v>0.18055555555555555</v>
      </c>
      <c r="G7" s="10">
        <v>1.3888888888888888E-2</v>
      </c>
      <c r="H7" s="10"/>
      <c r="I7" s="21"/>
      <c r="J7" s="11">
        <f>IF(C7="",0,IF(AND(E7&gt;=F7,E7&lt;=D,E7&lt;&gt;0,F7&lt;&gt;0),MOD(F-D,1)-IF(F7&lt;=F,F-F7)+IF(E7&lt;=F,F-E7),IF(AND(E7&gt;=F7,E7&gt;D,E7&lt;&gt;0,F7&lt;&gt;0),MOD(F-D,1)-(E7-D)+IF(F7&gt;=D,F7-D)-IF(F7&lt;F,F-F7),IF(AND(E7&lt;F7,ISNUMBER(E7),F7&lt;&gt;0),0+IF(AND(E7&lt;=F,F7&lt;=F),F7-E7)+IF(AND(E7&lt;=F,F7&gt;F),F-E7)+IF(F7&gt;=D,F7-E7-IF(E7&lt;=D,D-E7)),0))))</f>
        <v>0.30555555555555558</v>
      </c>
      <c r="K7" s="11">
        <f t="shared" ref="K7:K37" si="0">IF(OR(C7="",M7="",),0,IF(WEEKDAY(C7,2)&lt;6,0,IF(F7&lt;E7,IF(WEEKDAY(C7)=1,1-E7,IF(WEEKDAY(C7)=7,F7)),IF(WEEKDAY(C7)=1,M7,0))))</f>
        <v>0</v>
      </c>
      <c r="L7" s="11">
        <f t="shared" ref="L7:L37" si="1">IF(AND(COUNTIF(Fer,C7)=0,COUNTIF(Fer,C7+1)=0),0,IF(F7&lt;E7,IF(COUNTIF(Fer,C7)&gt;0,1-E7,IF(COUNTIF(Fer,C7+1)&gt;0,F7)),IF(COUNTIF(Fer,C7)&gt;0,M7,0)))</f>
        <v>0.125</v>
      </c>
      <c r="M7" s="12">
        <f>IF(OR(E7&lt;&gt;"",F7&lt;&gt;""),MOD(F7-E7-G7-H7,1),"")</f>
        <v>0.29166666666666674</v>
      </c>
      <c r="O7" s="13">
        <f>DATE(G3,1,1)</f>
        <v>43466</v>
      </c>
      <c r="Q7" t="s">
        <v>12</v>
      </c>
      <c r="R7" s="14">
        <v>0.875</v>
      </c>
    </row>
    <row r="8" spans="2:18" x14ac:dyDescent="0.25">
      <c r="B8" s="7">
        <f t="shared" ref="B8:B37" si="2">WEEKNUM(C8,2)</f>
        <v>1</v>
      </c>
      <c r="C8" s="15">
        <f>IF(WEEKDAY(C7)=7,C7+1,C7+1)</f>
        <v>43467</v>
      </c>
      <c r="D8" s="16"/>
      <c r="E8" s="17"/>
      <c r="F8" s="17"/>
      <c r="G8" s="16"/>
      <c r="H8" s="16"/>
      <c r="I8" s="11"/>
      <c r="J8" s="11">
        <f t="shared" ref="J8:J37" si="3">IF(C8="",0,IF(AND(E8&gt;=F8,E8&lt;=D,E8&lt;&gt;0,F8&lt;&gt;0),MOD(F-D,1)-IF(F8&lt;=F,F-F8)+IF(E8&lt;=F,F-E8),IF(AND(E8&gt;=F8,E8&gt;D,E8&lt;&gt;0,F8&lt;&gt;0),MOD(F-D,1)-(E8-D)+IF(F8&gt;=D,F8-D)-IF(F8&lt;F,F-F8),IF(AND(E8&lt;F8,ISNUMBER(E8),F8&lt;&gt;0),0+IF(AND(E8&lt;=F,F8&lt;=F),F8-E8)+IF(AND(E8&lt;=F,F8&gt;F),F-E8)+IF(F8&gt;=D,F8-E8-IF(E8&lt;=D,D-E8)),0))))</f>
        <v>0</v>
      </c>
      <c r="K8" s="11">
        <f t="shared" si="0"/>
        <v>0</v>
      </c>
      <c r="L8" s="11">
        <f t="shared" si="1"/>
        <v>0</v>
      </c>
      <c r="M8" s="12" t="str">
        <f t="shared" ref="M8:M37" si="4">IF(OR(E8&lt;&gt;"",F8&lt;&gt;""),MOD(F8-E8-G8-H8,1),"")</f>
        <v/>
      </c>
      <c r="O8" s="13">
        <f>FLOOR(DATE(G3,5,DAY(MINUTE(G3/38)/2+56)),7)-34+7*(G3=2079)+1</f>
        <v>43577</v>
      </c>
      <c r="Q8" t="s">
        <v>13</v>
      </c>
      <c r="R8" s="14">
        <v>0.25</v>
      </c>
    </row>
    <row r="9" spans="2:18" x14ac:dyDescent="0.25">
      <c r="B9" s="7">
        <f t="shared" si="2"/>
        <v>1</v>
      </c>
      <c r="C9" s="15">
        <f t="shared" ref="C9:C37" si="5">IF(WEEKDAY(C8)=7,C8+1,C8+1)</f>
        <v>43468</v>
      </c>
      <c r="D9" s="16"/>
      <c r="E9" s="18">
        <v>0.29166666666666669</v>
      </c>
      <c r="F9" s="18">
        <v>0.63888888888888895</v>
      </c>
      <c r="G9" s="18">
        <v>1.3888888888888888E-2</v>
      </c>
      <c r="H9" s="18">
        <v>4.1666666666666664E-2</v>
      </c>
      <c r="I9" s="21"/>
      <c r="J9" s="11">
        <f t="shared" si="3"/>
        <v>0</v>
      </c>
      <c r="K9" s="11">
        <f t="shared" si="0"/>
        <v>0</v>
      </c>
      <c r="L9" s="11">
        <f t="shared" si="1"/>
        <v>0</v>
      </c>
      <c r="M9" s="12">
        <f t="shared" si="4"/>
        <v>0.29166666666666669</v>
      </c>
      <c r="O9" s="13">
        <f>DATE(G3,5,1)</f>
        <v>43586</v>
      </c>
    </row>
    <row r="10" spans="2:18" x14ac:dyDescent="0.25">
      <c r="B10" s="7">
        <f t="shared" si="2"/>
        <v>1</v>
      </c>
      <c r="C10" s="15">
        <f t="shared" si="5"/>
        <v>43469</v>
      </c>
      <c r="D10" s="16"/>
      <c r="E10" s="18">
        <v>0.75</v>
      </c>
      <c r="F10" s="18">
        <v>4.1666666666666664E-2</v>
      </c>
      <c r="G10" s="17"/>
      <c r="H10" s="17"/>
      <c r="I10" s="21"/>
      <c r="J10" s="11">
        <f t="shared" si="3"/>
        <v>0.16666666666666666</v>
      </c>
      <c r="K10" s="11">
        <f t="shared" si="0"/>
        <v>0</v>
      </c>
      <c r="L10" s="11">
        <f t="shared" si="1"/>
        <v>0</v>
      </c>
      <c r="M10" s="12">
        <f t="shared" si="4"/>
        <v>0.29166666666666663</v>
      </c>
      <c r="O10" s="13">
        <f>DATE(G3,5,8)</f>
        <v>43593</v>
      </c>
    </row>
    <row r="11" spans="2:18" x14ac:dyDescent="0.25">
      <c r="B11" s="7">
        <f t="shared" si="2"/>
        <v>1</v>
      </c>
      <c r="C11" s="15">
        <f t="shared" si="5"/>
        <v>43470</v>
      </c>
      <c r="D11" s="16"/>
      <c r="E11" s="16"/>
      <c r="F11" s="16"/>
      <c r="G11" s="16"/>
      <c r="H11" s="16"/>
      <c r="I11" s="11"/>
      <c r="J11" s="11">
        <f t="shared" si="3"/>
        <v>0</v>
      </c>
      <c r="K11" s="11">
        <f t="shared" si="0"/>
        <v>0</v>
      </c>
      <c r="L11" s="11">
        <f t="shared" si="1"/>
        <v>0</v>
      </c>
      <c r="M11" s="12" t="str">
        <f t="shared" si="4"/>
        <v/>
      </c>
      <c r="O11" s="13">
        <f>O8+38</f>
        <v>43615</v>
      </c>
    </row>
    <row r="12" spans="2:18" x14ac:dyDescent="0.25">
      <c r="B12" s="7">
        <f t="shared" si="2"/>
        <v>1</v>
      </c>
      <c r="C12" s="15">
        <f t="shared" si="5"/>
        <v>43471</v>
      </c>
      <c r="D12" s="16"/>
      <c r="E12" s="16"/>
      <c r="F12" s="16"/>
      <c r="G12" s="16"/>
      <c r="H12" s="16"/>
      <c r="I12" s="11"/>
      <c r="J12" s="11">
        <f t="shared" si="3"/>
        <v>0</v>
      </c>
      <c r="K12" s="11">
        <f t="shared" si="0"/>
        <v>0</v>
      </c>
      <c r="L12" s="11">
        <f t="shared" si="1"/>
        <v>0</v>
      </c>
      <c r="M12" s="12" t="str">
        <f t="shared" si="4"/>
        <v/>
      </c>
      <c r="O12" s="13">
        <f>O8+49</f>
        <v>43626</v>
      </c>
    </row>
    <row r="13" spans="2:18" x14ac:dyDescent="0.25">
      <c r="B13" s="7">
        <f t="shared" si="2"/>
        <v>2</v>
      </c>
      <c r="C13" s="15">
        <f t="shared" si="5"/>
        <v>43472</v>
      </c>
      <c r="D13" s="16"/>
      <c r="E13" s="16"/>
      <c r="F13" s="16"/>
      <c r="G13" s="16"/>
      <c r="H13" s="16"/>
      <c r="I13" s="11"/>
      <c r="J13" s="11">
        <f t="shared" si="3"/>
        <v>0</v>
      </c>
      <c r="K13" s="11">
        <f t="shared" si="0"/>
        <v>0</v>
      </c>
      <c r="L13" s="11">
        <f t="shared" si="1"/>
        <v>0</v>
      </c>
      <c r="M13" s="12" t="str">
        <f t="shared" si="4"/>
        <v/>
      </c>
      <c r="O13" s="13">
        <f>DATE(G3,7,14)</f>
        <v>43660</v>
      </c>
    </row>
    <row r="14" spans="2:18" x14ac:dyDescent="0.25">
      <c r="B14" s="7">
        <f t="shared" si="2"/>
        <v>2</v>
      </c>
      <c r="C14" s="15">
        <f t="shared" si="5"/>
        <v>43473</v>
      </c>
      <c r="D14" s="16"/>
      <c r="E14" s="16"/>
      <c r="F14" s="16"/>
      <c r="G14" s="16"/>
      <c r="H14" s="16"/>
      <c r="I14" s="11"/>
      <c r="J14" s="11">
        <f t="shared" si="3"/>
        <v>0</v>
      </c>
      <c r="K14" s="11">
        <f t="shared" si="0"/>
        <v>0</v>
      </c>
      <c r="L14" s="11">
        <f t="shared" si="1"/>
        <v>0</v>
      </c>
      <c r="M14" s="12" t="str">
        <f t="shared" si="4"/>
        <v/>
      </c>
      <c r="O14" s="13">
        <f>DATE(G3,8,15)</f>
        <v>43692</v>
      </c>
    </row>
    <row r="15" spans="2:18" x14ac:dyDescent="0.25">
      <c r="B15" s="7">
        <f t="shared" si="2"/>
        <v>2</v>
      </c>
      <c r="C15" s="15">
        <f t="shared" si="5"/>
        <v>43474</v>
      </c>
      <c r="D15" s="16"/>
      <c r="E15" s="16"/>
      <c r="F15" s="16"/>
      <c r="G15" s="16"/>
      <c r="H15" s="16"/>
      <c r="I15" s="11"/>
      <c r="J15" s="11">
        <f t="shared" si="3"/>
        <v>0</v>
      </c>
      <c r="K15" s="11">
        <f t="shared" si="0"/>
        <v>0</v>
      </c>
      <c r="L15" s="11">
        <f t="shared" si="1"/>
        <v>0</v>
      </c>
      <c r="M15" s="12" t="str">
        <f t="shared" si="4"/>
        <v/>
      </c>
      <c r="O15" s="13">
        <f>DATE(G3,11,1)</f>
        <v>43770</v>
      </c>
    </row>
    <row r="16" spans="2:18" x14ac:dyDescent="0.25">
      <c r="B16" s="7">
        <f t="shared" si="2"/>
        <v>2</v>
      </c>
      <c r="C16" s="15">
        <f t="shared" si="5"/>
        <v>43475</v>
      </c>
      <c r="D16" s="16"/>
      <c r="E16" s="16"/>
      <c r="F16" s="16"/>
      <c r="G16" s="16"/>
      <c r="H16" s="16"/>
      <c r="I16" s="11"/>
      <c r="J16" s="11">
        <f t="shared" si="3"/>
        <v>0</v>
      </c>
      <c r="K16" s="11">
        <f t="shared" si="0"/>
        <v>0</v>
      </c>
      <c r="L16" s="11">
        <f t="shared" si="1"/>
        <v>0</v>
      </c>
      <c r="M16" s="12" t="str">
        <f t="shared" si="4"/>
        <v/>
      </c>
      <c r="O16" s="13">
        <f>DATE(G3,11,11)</f>
        <v>43780</v>
      </c>
    </row>
    <row r="17" spans="2:16" x14ac:dyDescent="0.25">
      <c r="B17" s="7">
        <f t="shared" si="2"/>
        <v>2</v>
      </c>
      <c r="C17" s="15">
        <f t="shared" si="5"/>
        <v>43476</v>
      </c>
      <c r="D17" s="16"/>
      <c r="E17" s="19"/>
      <c r="F17" s="19"/>
      <c r="G17" s="16"/>
      <c r="H17" s="16"/>
      <c r="I17" s="11"/>
      <c r="J17" s="11">
        <f t="shared" si="3"/>
        <v>0</v>
      </c>
      <c r="K17" s="11">
        <f t="shared" si="0"/>
        <v>0</v>
      </c>
      <c r="L17" s="11">
        <f t="shared" si="1"/>
        <v>0</v>
      </c>
      <c r="M17" s="12" t="str">
        <f t="shared" si="4"/>
        <v/>
      </c>
      <c r="O17" s="13">
        <f>DATE(G3,12,25)</f>
        <v>43824</v>
      </c>
    </row>
    <row r="18" spans="2:16" x14ac:dyDescent="0.25">
      <c r="B18" s="7">
        <f t="shared" si="2"/>
        <v>2</v>
      </c>
      <c r="C18" s="15">
        <f t="shared" si="5"/>
        <v>43477</v>
      </c>
      <c r="D18" s="16"/>
      <c r="E18" s="16"/>
      <c r="F18" s="16"/>
      <c r="G18" s="16"/>
      <c r="H18" s="16"/>
      <c r="I18" s="11"/>
      <c r="J18" s="11">
        <f t="shared" si="3"/>
        <v>0</v>
      </c>
      <c r="K18" s="11">
        <f t="shared" si="0"/>
        <v>0</v>
      </c>
      <c r="L18" s="11">
        <f t="shared" si="1"/>
        <v>0</v>
      </c>
      <c r="M18" s="12" t="str">
        <f t="shared" si="4"/>
        <v/>
      </c>
    </row>
    <row r="19" spans="2:16" x14ac:dyDescent="0.25">
      <c r="B19" s="7">
        <f t="shared" si="2"/>
        <v>2</v>
      </c>
      <c r="C19" s="15">
        <f t="shared" si="5"/>
        <v>43478</v>
      </c>
      <c r="D19" s="16"/>
      <c r="E19" s="16"/>
      <c r="F19" s="16"/>
      <c r="G19" s="16"/>
      <c r="H19" s="16"/>
      <c r="I19" s="11"/>
      <c r="J19" s="11">
        <f t="shared" si="3"/>
        <v>0</v>
      </c>
      <c r="K19" s="11">
        <f t="shared" si="0"/>
        <v>0</v>
      </c>
      <c r="L19" s="11">
        <f t="shared" si="1"/>
        <v>0</v>
      </c>
      <c r="M19" s="12" t="str">
        <f t="shared" si="4"/>
        <v/>
      </c>
    </row>
    <row r="20" spans="2:16" x14ac:dyDescent="0.25">
      <c r="B20" s="7">
        <f t="shared" si="2"/>
        <v>3</v>
      </c>
      <c r="C20" s="15">
        <f t="shared" si="5"/>
        <v>43479</v>
      </c>
      <c r="D20" s="16"/>
      <c r="E20" s="16"/>
      <c r="F20" s="16"/>
      <c r="G20" s="16"/>
      <c r="H20" s="16"/>
      <c r="I20" s="11"/>
      <c r="J20" s="11">
        <f t="shared" si="3"/>
        <v>0</v>
      </c>
      <c r="K20" s="11">
        <f t="shared" si="0"/>
        <v>0</v>
      </c>
      <c r="L20" s="11">
        <f t="shared" si="1"/>
        <v>0</v>
      </c>
      <c r="M20" s="12" t="str">
        <f t="shared" si="4"/>
        <v/>
      </c>
    </row>
    <row r="21" spans="2:16" x14ac:dyDescent="0.25">
      <c r="B21" s="7">
        <f t="shared" si="2"/>
        <v>3</v>
      </c>
      <c r="C21" s="15">
        <f t="shared" si="5"/>
        <v>43480</v>
      </c>
      <c r="D21" s="16"/>
      <c r="E21" s="16"/>
      <c r="F21" s="16"/>
      <c r="G21" s="16"/>
      <c r="H21" s="16"/>
      <c r="I21" s="11"/>
      <c r="J21" s="11">
        <f t="shared" si="3"/>
        <v>0</v>
      </c>
      <c r="K21" s="11">
        <f t="shared" si="0"/>
        <v>0</v>
      </c>
      <c r="L21" s="11">
        <f t="shared" si="1"/>
        <v>0</v>
      </c>
      <c r="M21" s="12" t="str">
        <f t="shared" si="4"/>
        <v/>
      </c>
      <c r="O21" s="20" t="s">
        <v>14</v>
      </c>
      <c r="P21" s="24"/>
    </row>
    <row r="22" spans="2:16" x14ac:dyDescent="0.25">
      <c r="B22" s="7">
        <f t="shared" si="2"/>
        <v>3</v>
      </c>
      <c r="C22" s="15">
        <f t="shared" si="5"/>
        <v>43481</v>
      </c>
      <c r="D22" s="16"/>
      <c r="E22" s="16"/>
      <c r="F22" s="16"/>
      <c r="G22" s="16"/>
      <c r="H22" s="16"/>
      <c r="I22" s="11"/>
      <c r="J22" s="11">
        <f t="shared" si="3"/>
        <v>0</v>
      </c>
      <c r="K22" s="11">
        <f t="shared" si="0"/>
        <v>0</v>
      </c>
      <c r="L22" s="11">
        <f t="shared" si="1"/>
        <v>0</v>
      </c>
      <c r="M22" s="12" t="str">
        <f t="shared" si="4"/>
        <v/>
      </c>
      <c r="O22" s="20" t="s">
        <v>15</v>
      </c>
      <c r="P22" s="24"/>
    </row>
    <row r="23" spans="2:16" x14ac:dyDescent="0.25">
      <c r="B23" s="7">
        <f t="shared" si="2"/>
        <v>3</v>
      </c>
      <c r="C23" s="15">
        <f t="shared" si="5"/>
        <v>43482</v>
      </c>
      <c r="D23" s="16"/>
      <c r="E23" s="16"/>
      <c r="F23" s="16"/>
      <c r="G23" s="16"/>
      <c r="H23" s="16"/>
      <c r="I23" s="11"/>
      <c r="J23" s="11">
        <f t="shared" si="3"/>
        <v>0</v>
      </c>
      <c r="K23" s="11">
        <f t="shared" si="0"/>
        <v>0</v>
      </c>
      <c r="L23" s="11">
        <f t="shared" si="1"/>
        <v>0</v>
      </c>
      <c r="M23" s="12" t="str">
        <f t="shared" si="4"/>
        <v/>
      </c>
      <c r="O23" s="20" t="s">
        <v>16</v>
      </c>
      <c r="P23" s="24"/>
    </row>
    <row r="24" spans="2:16" x14ac:dyDescent="0.25">
      <c r="B24" s="7">
        <f t="shared" si="2"/>
        <v>3</v>
      </c>
      <c r="C24" s="15">
        <f t="shared" si="5"/>
        <v>43483</v>
      </c>
      <c r="D24" s="16"/>
      <c r="E24" s="16"/>
      <c r="F24" s="16"/>
      <c r="G24" s="16"/>
      <c r="H24" s="16"/>
      <c r="I24" s="11"/>
      <c r="J24" s="11">
        <f t="shared" si="3"/>
        <v>0</v>
      </c>
      <c r="K24" s="11">
        <f t="shared" si="0"/>
        <v>0</v>
      </c>
      <c r="L24" s="11">
        <f t="shared" si="1"/>
        <v>0</v>
      </c>
      <c r="M24" s="12" t="str">
        <f t="shared" si="4"/>
        <v/>
      </c>
      <c r="O24" s="20" t="s">
        <v>17</v>
      </c>
      <c r="P24" s="24"/>
    </row>
    <row r="25" spans="2:16" x14ac:dyDescent="0.25">
      <c r="B25" s="7">
        <f t="shared" si="2"/>
        <v>3</v>
      </c>
      <c r="C25" s="15">
        <f t="shared" si="5"/>
        <v>43484</v>
      </c>
      <c r="D25" s="16"/>
      <c r="E25" s="16"/>
      <c r="F25" s="16"/>
      <c r="G25" s="16"/>
      <c r="H25" s="16"/>
      <c r="I25" s="11"/>
      <c r="J25" s="11">
        <f t="shared" si="3"/>
        <v>0</v>
      </c>
      <c r="K25" s="11">
        <f t="shared" si="0"/>
        <v>0</v>
      </c>
      <c r="L25" s="11">
        <f t="shared" si="1"/>
        <v>0</v>
      </c>
      <c r="M25" s="12" t="str">
        <f t="shared" si="4"/>
        <v/>
      </c>
    </row>
    <row r="26" spans="2:16" x14ac:dyDescent="0.25">
      <c r="B26" s="7">
        <f t="shared" si="2"/>
        <v>3</v>
      </c>
      <c r="C26" s="15">
        <f t="shared" si="5"/>
        <v>43485</v>
      </c>
      <c r="D26" s="16"/>
      <c r="E26" s="16"/>
      <c r="F26" s="16"/>
      <c r="G26" s="16"/>
      <c r="H26" s="16"/>
      <c r="I26" s="11"/>
      <c r="J26" s="11">
        <f t="shared" si="3"/>
        <v>0</v>
      </c>
      <c r="K26" s="11">
        <f t="shared" si="0"/>
        <v>0</v>
      </c>
      <c r="L26" s="11">
        <f t="shared" si="1"/>
        <v>0</v>
      </c>
      <c r="M26" s="12" t="str">
        <f t="shared" si="4"/>
        <v/>
      </c>
    </row>
    <row r="27" spans="2:16" x14ac:dyDescent="0.25">
      <c r="B27" s="7">
        <f t="shared" si="2"/>
        <v>4</v>
      </c>
      <c r="C27" s="15">
        <f t="shared" si="5"/>
        <v>43486</v>
      </c>
      <c r="D27" s="16"/>
      <c r="E27" s="16"/>
      <c r="F27" s="16"/>
      <c r="G27" s="16"/>
      <c r="H27" s="16"/>
      <c r="I27" s="11"/>
      <c r="J27" s="11">
        <f t="shared" si="3"/>
        <v>0</v>
      </c>
      <c r="K27" s="11">
        <f t="shared" si="0"/>
        <v>0</v>
      </c>
      <c r="L27" s="11">
        <f t="shared" si="1"/>
        <v>0</v>
      </c>
      <c r="M27" s="12" t="str">
        <f t="shared" si="4"/>
        <v/>
      </c>
    </row>
    <row r="28" spans="2:16" x14ac:dyDescent="0.25">
      <c r="B28" s="7">
        <f t="shared" si="2"/>
        <v>4</v>
      </c>
      <c r="C28" s="15">
        <f t="shared" si="5"/>
        <v>43487</v>
      </c>
      <c r="D28" s="16"/>
      <c r="E28" s="16"/>
      <c r="F28" s="16"/>
      <c r="G28" s="16"/>
      <c r="H28" s="16"/>
      <c r="I28" s="11"/>
      <c r="J28" s="11">
        <f t="shared" si="3"/>
        <v>0</v>
      </c>
      <c r="K28" s="11">
        <f t="shared" si="0"/>
        <v>0</v>
      </c>
      <c r="L28" s="11">
        <f t="shared" si="1"/>
        <v>0</v>
      </c>
      <c r="M28" s="12" t="str">
        <f t="shared" si="4"/>
        <v/>
      </c>
    </row>
    <row r="29" spans="2:16" x14ac:dyDescent="0.25">
      <c r="B29" s="7">
        <f t="shared" si="2"/>
        <v>4</v>
      </c>
      <c r="C29" s="15">
        <f t="shared" si="5"/>
        <v>43488</v>
      </c>
      <c r="D29" s="16"/>
      <c r="E29" s="16"/>
      <c r="F29" s="16"/>
      <c r="G29" s="16"/>
      <c r="H29" s="16"/>
      <c r="I29" s="11"/>
      <c r="J29" s="11">
        <f t="shared" si="3"/>
        <v>0</v>
      </c>
      <c r="K29" s="11">
        <f t="shared" si="0"/>
        <v>0</v>
      </c>
      <c r="L29" s="11">
        <f t="shared" si="1"/>
        <v>0</v>
      </c>
      <c r="M29" s="12" t="str">
        <f t="shared" si="4"/>
        <v/>
      </c>
    </row>
    <row r="30" spans="2:16" x14ac:dyDescent="0.25">
      <c r="B30" s="7">
        <f t="shared" si="2"/>
        <v>4</v>
      </c>
      <c r="C30" s="15">
        <f t="shared" si="5"/>
        <v>43489</v>
      </c>
      <c r="D30" s="16"/>
      <c r="E30" s="16"/>
      <c r="F30" s="16"/>
      <c r="G30" s="16"/>
      <c r="H30" s="16"/>
      <c r="I30" s="11"/>
      <c r="J30" s="11">
        <f t="shared" si="3"/>
        <v>0</v>
      </c>
      <c r="K30" s="11">
        <f t="shared" si="0"/>
        <v>0</v>
      </c>
      <c r="L30" s="11">
        <f t="shared" si="1"/>
        <v>0</v>
      </c>
      <c r="M30" s="12" t="str">
        <f t="shared" si="4"/>
        <v/>
      </c>
    </row>
    <row r="31" spans="2:16" x14ac:dyDescent="0.25">
      <c r="B31" s="7">
        <f t="shared" si="2"/>
        <v>4</v>
      </c>
      <c r="C31" s="15">
        <f t="shared" si="5"/>
        <v>43490</v>
      </c>
      <c r="D31" s="16"/>
      <c r="E31" s="16"/>
      <c r="F31" s="16"/>
      <c r="G31" s="16"/>
      <c r="H31" s="16"/>
      <c r="I31" s="11"/>
      <c r="J31" s="11">
        <f t="shared" si="3"/>
        <v>0</v>
      </c>
      <c r="K31" s="11">
        <f t="shared" si="0"/>
        <v>0</v>
      </c>
      <c r="L31" s="11">
        <f t="shared" si="1"/>
        <v>0</v>
      </c>
      <c r="M31" s="12" t="str">
        <f t="shared" si="4"/>
        <v/>
      </c>
    </row>
    <row r="32" spans="2:16" x14ac:dyDescent="0.25">
      <c r="B32" s="7">
        <f t="shared" si="2"/>
        <v>4</v>
      </c>
      <c r="C32" s="15">
        <f t="shared" si="5"/>
        <v>43491</v>
      </c>
      <c r="D32" s="16"/>
      <c r="E32" s="16"/>
      <c r="F32" s="16"/>
      <c r="G32" s="16"/>
      <c r="H32" s="16"/>
      <c r="I32" s="11"/>
      <c r="J32" s="11">
        <f t="shared" si="3"/>
        <v>0</v>
      </c>
      <c r="K32" s="11">
        <f t="shared" si="0"/>
        <v>0</v>
      </c>
      <c r="L32" s="11">
        <f t="shared" si="1"/>
        <v>0</v>
      </c>
      <c r="M32" s="12" t="str">
        <f t="shared" si="4"/>
        <v/>
      </c>
    </row>
    <row r="33" spans="2:13" x14ac:dyDescent="0.25">
      <c r="B33" s="7">
        <f t="shared" si="2"/>
        <v>4</v>
      </c>
      <c r="C33" s="15">
        <f t="shared" si="5"/>
        <v>43492</v>
      </c>
      <c r="D33" s="16"/>
      <c r="E33" s="16"/>
      <c r="F33" s="16"/>
      <c r="G33" s="16"/>
      <c r="H33" s="16"/>
      <c r="I33" s="11"/>
      <c r="J33" s="11">
        <f t="shared" si="3"/>
        <v>0</v>
      </c>
      <c r="K33" s="11">
        <f t="shared" si="0"/>
        <v>0</v>
      </c>
      <c r="L33" s="11">
        <f t="shared" si="1"/>
        <v>0</v>
      </c>
      <c r="M33" s="12" t="str">
        <f t="shared" si="4"/>
        <v/>
      </c>
    </row>
    <row r="34" spans="2:13" x14ac:dyDescent="0.25">
      <c r="B34" s="7">
        <f t="shared" si="2"/>
        <v>5</v>
      </c>
      <c r="C34" s="15">
        <f t="shared" si="5"/>
        <v>43493</v>
      </c>
      <c r="D34" s="16"/>
      <c r="E34" s="16"/>
      <c r="F34" s="16"/>
      <c r="G34" s="16"/>
      <c r="H34" s="16"/>
      <c r="I34" s="11"/>
      <c r="J34" s="11">
        <f t="shared" si="3"/>
        <v>0</v>
      </c>
      <c r="K34" s="11">
        <f t="shared" si="0"/>
        <v>0</v>
      </c>
      <c r="L34" s="11">
        <f t="shared" si="1"/>
        <v>0</v>
      </c>
      <c r="M34" s="12" t="str">
        <f t="shared" si="4"/>
        <v/>
      </c>
    </row>
    <row r="35" spans="2:13" x14ac:dyDescent="0.25">
      <c r="B35" s="7">
        <f t="shared" si="2"/>
        <v>5</v>
      </c>
      <c r="C35" s="15">
        <f t="shared" si="5"/>
        <v>43494</v>
      </c>
      <c r="D35" s="16"/>
      <c r="E35" s="16"/>
      <c r="F35" s="16"/>
      <c r="G35" s="16"/>
      <c r="H35" s="16"/>
      <c r="I35" s="11"/>
      <c r="J35" s="11">
        <f t="shared" si="3"/>
        <v>0</v>
      </c>
      <c r="K35" s="11">
        <f t="shared" si="0"/>
        <v>0</v>
      </c>
      <c r="L35" s="11">
        <f t="shared" si="1"/>
        <v>0</v>
      </c>
      <c r="M35" s="12" t="str">
        <f t="shared" si="4"/>
        <v/>
      </c>
    </row>
    <row r="36" spans="2:13" x14ac:dyDescent="0.25">
      <c r="B36" s="7">
        <f t="shared" si="2"/>
        <v>5</v>
      </c>
      <c r="C36" s="15">
        <f t="shared" si="5"/>
        <v>43495</v>
      </c>
      <c r="D36" s="16"/>
      <c r="E36" s="16"/>
      <c r="F36" s="16"/>
      <c r="G36" s="16"/>
      <c r="H36" s="16"/>
      <c r="I36" s="11"/>
      <c r="J36" s="11">
        <f t="shared" si="3"/>
        <v>0</v>
      </c>
      <c r="K36" s="11">
        <f t="shared" si="0"/>
        <v>0</v>
      </c>
      <c r="L36" s="11">
        <f t="shared" si="1"/>
        <v>0</v>
      </c>
      <c r="M36" s="12" t="str">
        <f t="shared" si="4"/>
        <v/>
      </c>
    </row>
    <row r="37" spans="2:13" x14ac:dyDescent="0.25">
      <c r="B37" s="7">
        <f t="shared" si="2"/>
        <v>5</v>
      </c>
      <c r="C37" s="15">
        <f t="shared" si="5"/>
        <v>43496</v>
      </c>
      <c r="D37" s="16"/>
      <c r="E37" s="16"/>
      <c r="F37" s="16"/>
      <c r="G37" s="16"/>
      <c r="H37" s="16"/>
      <c r="I37" s="11"/>
      <c r="J37" s="11">
        <f t="shared" si="3"/>
        <v>0</v>
      </c>
      <c r="K37" s="11">
        <f t="shared" si="0"/>
        <v>0</v>
      </c>
      <c r="L37" s="11">
        <f t="shared" si="1"/>
        <v>0</v>
      </c>
      <c r="M37" s="12" t="str">
        <f t="shared" si="4"/>
        <v/>
      </c>
    </row>
  </sheetData>
  <mergeCells count="2">
    <mergeCell ref="E3:F3"/>
    <mergeCell ref="G3:H3"/>
  </mergeCells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 (3)</vt:lpstr>
      <vt:lpstr>'Feuil1 (3)'!D</vt:lpstr>
      <vt:lpstr>'Feuil1 (3)'!F</vt:lpstr>
      <vt:lpstr>'Feuil1 (3)'!Fer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2019-01-05T13:19:53Z</dcterms:created>
  <dcterms:modified xsi:type="dcterms:W3CDTF">2019-01-05T13:35:54Z</dcterms:modified>
</cp:coreProperties>
</file>