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codeName="ThisWorkbook" defaultThemeVersion="124226"/>
  <xr:revisionPtr revIDLastSave="0" documentId="13_ncr:1_{9213ED0A-3ACC-46F3-8136-6A0B6B7E9604}" xr6:coauthVersionLast="40" xr6:coauthVersionMax="40" xr10:uidLastSave="{00000000-0000-0000-0000-000000000000}"/>
  <bookViews>
    <workbookView xWindow="0" yWindow="0" windowWidth="19200" windowHeight="10350" tabRatio="796" xr2:uid="{00000000-000D-0000-FFFF-FFFF00000000}"/>
  </bookViews>
  <sheets>
    <sheet name="Type" sheetId="1" r:id="rId1"/>
    <sheet name="RechNonTrié" sheetId="3" r:id="rId2"/>
  </sheets>
  <definedNames>
    <definedName name="code">RechNonTrié!$B$3:$B$12</definedName>
    <definedName name="_xlnm.Print_Titles" localSheetId="0">Type!#REF!</definedName>
    <definedName name="result" localSheetId="1">RechNonTrié!$C$3:$C$12</definedName>
  </definedNames>
  <calcPr calcId="181029"/>
</workbook>
</file>

<file path=xl/calcChain.xml><?xml version="1.0" encoding="utf-8"?>
<calcChain xmlns="http://schemas.openxmlformats.org/spreadsheetml/2006/main">
  <c r="Q3" i="1" l="1" a="1"/>
  <c r="Q3" i="1" s="1"/>
  <c r="R3" i="1" a="1"/>
  <c r="R3" i="1"/>
  <c r="S3" i="1" a="1"/>
  <c r="S3" i="1" s="1"/>
  <c r="T3" i="1" a="1"/>
  <c r="T3" i="1"/>
  <c r="U3" i="1" a="1"/>
  <c r="U3" i="1" s="1"/>
  <c r="V3" i="1" a="1"/>
  <c r="V3" i="1"/>
  <c r="W3" i="1" a="1"/>
  <c r="W3" i="1" s="1"/>
  <c r="Q4" i="1" a="1"/>
  <c r="Q4" i="1"/>
  <c r="R4" i="1" a="1"/>
  <c r="R4" i="1" s="1"/>
  <c r="S4" i="1" a="1"/>
  <c r="S4" i="1"/>
  <c r="T4" i="1" a="1"/>
  <c r="T4" i="1" s="1"/>
  <c r="U4" i="1" a="1"/>
  <c r="U4" i="1"/>
  <c r="V4" i="1" a="1"/>
  <c r="V4" i="1" s="1"/>
  <c r="W4" i="1" a="1"/>
  <c r="W4" i="1"/>
  <c r="Q5" i="1" a="1"/>
  <c r="Q5" i="1" s="1"/>
  <c r="R5" i="1" a="1"/>
  <c r="R5" i="1"/>
  <c r="S5" i="1" a="1"/>
  <c r="S5" i="1" s="1"/>
  <c r="T5" i="1" a="1"/>
  <c r="T5" i="1"/>
  <c r="U5" i="1" a="1"/>
  <c r="U5" i="1" s="1"/>
  <c r="V5" i="1" a="1"/>
  <c r="V5" i="1"/>
  <c r="W5" i="1" a="1"/>
  <c r="W5" i="1" s="1"/>
  <c r="Q6" i="1" a="1"/>
  <c r="Q6" i="1"/>
  <c r="R6" i="1" a="1"/>
  <c r="R6" i="1" s="1"/>
  <c r="S6" i="1" a="1"/>
  <c r="S6" i="1"/>
  <c r="T6" i="1" a="1"/>
  <c r="T6" i="1" s="1"/>
  <c r="U6" i="1" a="1"/>
  <c r="U6" i="1"/>
  <c r="V6" i="1" a="1"/>
  <c r="V6" i="1" s="1"/>
  <c r="W6" i="1" a="1"/>
  <c r="W6" i="1"/>
  <c r="Q7" i="1" a="1"/>
  <c r="Q7" i="1" s="1"/>
  <c r="R7" i="1" a="1"/>
  <c r="R7" i="1"/>
  <c r="S7" i="1" a="1"/>
  <c r="S7" i="1" s="1"/>
  <c r="T7" i="1" a="1"/>
  <c r="T7" i="1"/>
  <c r="U7" i="1" a="1"/>
  <c r="U7" i="1" s="1"/>
  <c r="V7" i="1" a="1"/>
  <c r="V7" i="1"/>
  <c r="W7" i="1" a="1"/>
  <c r="W7" i="1" s="1"/>
  <c r="Q8" i="1" a="1"/>
  <c r="Q8" i="1"/>
  <c r="R8" i="1" a="1"/>
  <c r="R8" i="1" s="1"/>
  <c r="S8" i="1" a="1"/>
  <c r="S8" i="1"/>
  <c r="T8" i="1" a="1"/>
  <c r="T8" i="1" s="1"/>
  <c r="U8" i="1" a="1"/>
  <c r="U8" i="1"/>
  <c r="V8" i="1" a="1"/>
  <c r="V8" i="1" s="1"/>
  <c r="W8" i="1" a="1"/>
  <c r="W8" i="1"/>
  <c r="Q9" i="1" a="1"/>
  <c r="Q9" i="1" s="1"/>
  <c r="R9" i="1" a="1"/>
  <c r="R9" i="1"/>
  <c r="S9" i="1" a="1"/>
  <c r="S9" i="1" s="1"/>
  <c r="T9" i="1" a="1"/>
  <c r="T9" i="1"/>
  <c r="U9" i="1" a="1"/>
  <c r="U9" i="1" s="1"/>
  <c r="V9" i="1" a="1"/>
  <c r="V9" i="1"/>
  <c r="W9" i="1" a="1"/>
  <c r="W9" i="1" s="1"/>
  <c r="Q10" i="1" a="1"/>
  <c r="Q10" i="1"/>
  <c r="R10" i="1" a="1"/>
  <c r="R10" i="1" s="1"/>
  <c r="S10" i="1" a="1"/>
  <c r="S10" i="1"/>
  <c r="T10" i="1" a="1"/>
  <c r="T10" i="1" s="1"/>
  <c r="U10" i="1" a="1"/>
  <c r="U10" i="1"/>
  <c r="V10" i="1" a="1"/>
  <c r="V10" i="1" s="1"/>
  <c r="W10" i="1" a="1"/>
  <c r="W10" i="1"/>
  <c r="Q11" i="1" a="1"/>
  <c r="Q11" i="1" s="1"/>
  <c r="R11" i="1" a="1"/>
  <c r="R11" i="1"/>
  <c r="S11" i="1" a="1"/>
  <c r="S11" i="1" s="1"/>
  <c r="T11" i="1" a="1"/>
  <c r="T11" i="1"/>
  <c r="U11" i="1" a="1"/>
  <c r="U11" i="1" s="1"/>
  <c r="V11" i="1" a="1"/>
  <c r="V11" i="1"/>
  <c r="W11" i="1" a="1"/>
  <c r="W11" i="1" s="1"/>
  <c r="Q12" i="1" a="1"/>
  <c r="Q12" i="1"/>
  <c r="R12" i="1" a="1"/>
  <c r="R12" i="1" s="1"/>
  <c r="S12" i="1" a="1"/>
  <c r="S12" i="1"/>
  <c r="T12" i="1" a="1"/>
  <c r="T12" i="1" s="1"/>
  <c r="U12" i="1" a="1"/>
  <c r="U12" i="1"/>
  <c r="V12" i="1" a="1"/>
  <c r="V12" i="1" s="1"/>
  <c r="W12" i="1" a="1"/>
  <c r="W12" i="1"/>
  <c r="Q13" i="1" a="1"/>
  <c r="Q13" i="1" s="1"/>
  <c r="R13" i="1" a="1"/>
  <c r="R13" i="1"/>
  <c r="S13" i="1" a="1"/>
  <c r="S13" i="1" s="1"/>
  <c r="T13" i="1" a="1"/>
  <c r="T13" i="1"/>
  <c r="U13" i="1" a="1"/>
  <c r="U13" i="1" s="1"/>
  <c r="V13" i="1" a="1"/>
  <c r="V13" i="1"/>
  <c r="W13" i="1" a="1"/>
  <c r="W13" i="1" s="1"/>
  <c r="Q14" i="1" a="1"/>
  <c r="Q14" i="1"/>
  <c r="R14" i="1" a="1"/>
  <c r="R14" i="1" s="1"/>
  <c r="S14" i="1" a="1"/>
  <c r="S14" i="1"/>
  <c r="T14" i="1" a="1"/>
  <c r="T14" i="1" s="1"/>
  <c r="U14" i="1" a="1"/>
  <c r="U14" i="1"/>
  <c r="V14" i="1" a="1"/>
  <c r="V14" i="1" s="1"/>
  <c r="W14" i="1" a="1"/>
  <c r="W14" i="1"/>
  <c r="Q15" i="1" a="1"/>
  <c r="Q15" i="1" s="1"/>
  <c r="R15" i="1" a="1"/>
  <c r="R15" i="1"/>
  <c r="S15" i="1" a="1"/>
  <c r="S15" i="1" s="1"/>
  <c r="T15" i="1" a="1"/>
  <c r="T15" i="1"/>
  <c r="U15" i="1" a="1"/>
  <c r="U15" i="1" s="1"/>
  <c r="V15" i="1" a="1"/>
  <c r="V15" i="1"/>
  <c r="W15" i="1" a="1"/>
  <c r="W15" i="1" s="1"/>
  <c r="P4" i="1" a="1"/>
  <c r="P4" i="1" s="1"/>
  <c r="P5" i="1" a="1"/>
  <c r="P5" i="1"/>
  <c r="P6" i="1" a="1"/>
  <c r="P6" i="1" s="1"/>
  <c r="P7" i="1" a="1"/>
  <c r="P7" i="1"/>
  <c r="P8" i="1" a="1"/>
  <c r="P8" i="1" s="1"/>
  <c r="P9" i="1" a="1"/>
  <c r="P9" i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/>
  <c r="P3" i="1" a="1"/>
  <c r="P3" i="1" s="1"/>
  <c r="E23" i="3" l="1" a="1"/>
  <c r="E23" i="3" s="1"/>
  <c r="E12" i="3" a="1"/>
  <c r="E12" i="3" s="1"/>
  <c r="I34" i="3" a="1"/>
  <c r="I29" i="3" a="1"/>
  <c r="C27" i="3" a="1"/>
  <c r="G35" i="3" a="1"/>
  <c r="G31" i="3" a="1"/>
  <c r="G27" i="3" a="1"/>
  <c r="E27" i="3" a="1"/>
  <c r="E9" i="3" a="1"/>
  <c r="I28" i="3" a="1"/>
  <c r="I31" i="3" a="1"/>
  <c r="I32" i="3" a="1"/>
  <c r="I30" i="3" a="1"/>
  <c r="I33" i="3" a="1"/>
  <c r="I27" i="3" a="1"/>
  <c r="I35" i="3" a="1"/>
  <c r="G29" i="3" a="1"/>
  <c r="E11" i="3" a="1"/>
  <c r="G33" i="3" a="1"/>
  <c r="G30" i="3" a="1"/>
  <c r="G28" i="3" a="1"/>
  <c r="G34" i="3" a="1"/>
  <c r="E10" i="3" a="1"/>
  <c r="G32" i="3" a="1"/>
  <c r="G28" i="3" l="1"/>
  <c r="E11" i="3"/>
  <c r="E31" i="3"/>
  <c r="E30" i="3"/>
  <c r="E29" i="3"/>
  <c r="E32" i="3"/>
  <c r="E28" i="3"/>
  <c r="E33" i="3"/>
  <c r="E35" i="3"/>
  <c r="E27" i="3"/>
  <c r="E34" i="3"/>
  <c r="I28" i="3"/>
  <c r="I30" i="3"/>
  <c r="I32" i="3"/>
  <c r="I34" i="3"/>
  <c r="E10" i="3"/>
  <c r="G32" i="3"/>
  <c r="G34" i="3"/>
  <c r="G27" i="3"/>
  <c r="G29" i="3"/>
  <c r="G31" i="3"/>
  <c r="G33" i="3"/>
  <c r="G35" i="3"/>
  <c r="C33" i="3"/>
  <c r="C32" i="3"/>
  <c r="C31" i="3"/>
  <c r="C34" i="3"/>
  <c r="C30" i="3"/>
  <c r="C35" i="3"/>
  <c r="C27" i="3"/>
  <c r="C29" i="3"/>
  <c r="C28" i="3"/>
  <c r="I29" i="3"/>
  <c r="I35" i="3"/>
  <c r="G30" i="3"/>
  <c r="E9" i="3"/>
  <c r="I27" i="3"/>
  <c r="I31" i="3"/>
  <c r="I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22" authorId="0" shapeId="0" xr:uid="{D1620B38-5510-4DCE-A211-338A206138D0}">
      <text>
        <r>
          <rPr>
            <b/>
            <sz val="9"/>
            <color indexed="81"/>
            <rFont val="Tahoma"/>
            <family val="2"/>
          </rPr>
          <t>-Sélectionner P3
=SI(LIGNES($1:1)&lt;=NB.SI(Code;$E$6);INDEX(result;PETITE.VALEUR(SI(Code=$E$6;LIGNE(INDIRECT("1:"&amp;LIGNES(Code))));LIGNES($1:1)));"")
-Valider avec Maj+Ctrl+Entrée</t>
        </r>
      </text>
    </comment>
  </commentList>
</comments>
</file>

<file path=xl/sharedStrings.xml><?xml version="1.0" encoding="utf-8"?>
<sst xmlns="http://schemas.openxmlformats.org/spreadsheetml/2006/main" count="88" uniqueCount="56">
  <si>
    <t>Type</t>
  </si>
  <si>
    <t>T1 A</t>
  </si>
  <si>
    <t>Séjour</t>
  </si>
  <si>
    <t>Salle de bain</t>
  </si>
  <si>
    <t>Cuisine</t>
  </si>
  <si>
    <t>Chambre 1</t>
  </si>
  <si>
    <t>Chambre 2</t>
  </si>
  <si>
    <t>Chambre 3</t>
  </si>
  <si>
    <t>Chambre 4</t>
  </si>
  <si>
    <t>Extérieur</t>
  </si>
  <si>
    <t>WC</t>
  </si>
  <si>
    <t>Pièces</t>
  </si>
  <si>
    <t>PC</t>
  </si>
  <si>
    <t>P COM</t>
  </si>
  <si>
    <t>P TV</t>
  </si>
  <si>
    <t>P Multi</t>
  </si>
  <si>
    <t>PC Spé</t>
  </si>
  <si>
    <t>Pts ECL</t>
  </si>
  <si>
    <t>1 (option)</t>
  </si>
  <si>
    <t>Entrée (local &gt; 4m²)</t>
  </si>
  <si>
    <t>Célier (local &gt; 4m²)</t>
  </si>
  <si>
    <t>Circulation</t>
  </si>
  <si>
    <t>SAS (local &gt; 4m²)</t>
  </si>
  <si>
    <t>2 (16A) + 1 (32A)</t>
  </si>
  <si>
    <t>Autre PC/Alim Spé</t>
  </si>
  <si>
    <t>1 étanche</t>
  </si>
  <si>
    <t>Code recherché</t>
  </si>
  <si>
    <t>X</t>
  </si>
  <si>
    <t>Noms de champ</t>
  </si>
  <si>
    <t>code</t>
  </si>
  <si>
    <t>result</t>
  </si>
  <si>
    <t>=$B$3:$B$12</t>
  </si>
  <si>
    <t>=$C$3:$C$12</t>
  </si>
  <si>
    <t>=$D$3:$D$100</t>
  </si>
  <si>
    <t>=$D$100:$C$100</t>
  </si>
  <si>
    <t>Colonne D à K, ligne 3 à XXX</t>
  </si>
  <si>
    <t>Table non triée</t>
  </si>
  <si>
    <t>Code</t>
  </si>
  <si>
    <t>Valeur</t>
  </si>
  <si>
    <t>AAA</t>
  </si>
  <si>
    <t>aa</t>
  </si>
  <si>
    <t>BBB</t>
  </si>
  <si>
    <t>bb</t>
  </si>
  <si>
    <t>CCC</t>
  </si>
  <si>
    <t>cc</t>
  </si>
  <si>
    <t>Code cherché</t>
  </si>
  <si>
    <t>aaaa</t>
  </si>
  <si>
    <t>bbb</t>
  </si>
  <si>
    <t>bbbb</t>
  </si>
  <si>
    <t xml:space="preserve">Toutes </t>
  </si>
  <si>
    <t>ccc</t>
  </si>
  <si>
    <t>cccc</t>
  </si>
  <si>
    <t>c</t>
  </si>
  <si>
    <t>DDD</t>
  </si>
  <si>
    <t>dd</t>
  </si>
  <si>
    <t>Objectif : A chaque croix inséré dans la colonne C, la ligne du tableau de D à K s'affiche sur P à W. Le but est de me créer des logement type.
L'ordre est peu imporant, tant que cela garde la même logique à chaque essai (de préférence dans l'ordre du tableau actuel)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</si>
</sst>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8"/>
      <name val="Verdana"/>
      <family val="2"/>
    </font>
    <font>
      <sz val="8"/>
      <name val="Verdana"/>
    </font>
    <font>
      <sz val="8"/>
      <name val="Verdan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7" borderId="1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0" xfId="0" applyFont="1"/>
    <xf numFmtId="0" fontId="5" fillId="0" borderId="0" xfId="0" applyNumberFormat="1" applyFont="1"/>
    <xf numFmtId="49" fontId="0" fillId="0" borderId="0" xfId="0" applyNumberFormat="1"/>
    <xf numFmtId="0" fontId="0" fillId="0" borderId="0" xfId="0" applyNumberFormat="1"/>
    <xf numFmtId="0" fontId="6" fillId="0" borderId="0" xfId="0" quotePrefix="1" applyNumberFormat="1" applyFont="1"/>
    <xf numFmtId="0" fontId="0" fillId="8" borderId="0" xfId="0" applyFill="1"/>
    <xf numFmtId="0" fontId="9" fillId="0" borderId="0" xfId="1" applyFont="1"/>
    <xf numFmtId="0" fontId="6" fillId="0" borderId="0" xfId="1" applyFont="1"/>
    <xf numFmtId="0" fontId="6" fillId="0" borderId="0" xfId="1" applyNumberFormat="1" applyFont="1"/>
    <xf numFmtId="0" fontId="6" fillId="0" borderId="0" xfId="1" quotePrefix="1" applyNumberFormat="1" applyFont="1"/>
    <xf numFmtId="0" fontId="6" fillId="0" borderId="0" xfId="1" applyFont="1" applyFill="1" applyBorder="1"/>
    <xf numFmtId="0" fontId="6" fillId="0" borderId="17" xfId="1" applyFont="1" applyFill="1" applyBorder="1"/>
    <xf numFmtId="0" fontId="6" fillId="0" borderId="18" xfId="1" applyFont="1" applyFill="1" applyBorder="1"/>
    <xf numFmtId="0" fontId="6" fillId="0" borderId="19" xfId="1" applyFont="1" applyFill="1" applyBorder="1"/>
    <xf numFmtId="0" fontId="6" fillId="0" borderId="20" xfId="1" applyFont="1" applyFill="1" applyBorder="1"/>
    <xf numFmtId="0" fontId="10" fillId="9" borderId="3" xfId="1" applyFont="1" applyFill="1" applyBorder="1"/>
    <xf numFmtId="0" fontId="6" fillId="0" borderId="3" xfId="1" applyFont="1" applyBorder="1"/>
    <xf numFmtId="0" fontId="6" fillId="0" borderId="21" xfId="1" applyFont="1" applyBorder="1"/>
    <xf numFmtId="0" fontId="6" fillId="0" borderId="19" xfId="1" applyFont="1" applyBorder="1"/>
    <xf numFmtId="0" fontId="6" fillId="0" borderId="22" xfId="1" applyFont="1" applyFill="1" applyBorder="1"/>
    <xf numFmtId="0" fontId="6" fillId="0" borderId="23" xfId="1" applyFont="1" applyFill="1" applyBorder="1"/>
    <xf numFmtId="0" fontId="6" fillId="0" borderId="22" xfId="1" applyFont="1" applyBorder="1"/>
    <xf numFmtId="0" fontId="6" fillId="10" borderId="24" xfId="1" applyFont="1" applyFill="1" applyBorder="1"/>
    <xf numFmtId="0" fontId="6" fillId="10" borderId="25" xfId="1" applyFont="1" applyFill="1" applyBorder="1"/>
    <xf numFmtId="0" fontId="6" fillId="10" borderId="16" xfId="1" applyFont="1" applyFill="1" applyBorder="1"/>
    <xf numFmtId="0" fontId="6" fillId="10" borderId="3" xfId="1" applyFont="1" applyFill="1" applyBorder="1"/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0" fillId="11" borderId="0" xfId="0" applyNumberFormat="1" applyFill="1" applyAlignment="1">
      <alignment horizontal="center"/>
    </xf>
  </cellXfs>
  <cellStyles count="2">
    <cellStyle name="Normal" xfId="0" builtinId="0"/>
    <cellStyle name="Normal 2" xfId="1" xr:uid="{CE9422B4-A8CE-48F0-94E1-C84FD072DB4C}"/>
  </cellStyles>
  <dxfs count="1">
    <dxf>
      <fill>
        <patternFill>
          <bgColor indexed="51"/>
        </patternFill>
      </fill>
    </dxf>
  </dxfs>
  <tableStyles count="0" defaultTableStyle="TableStyleMedium9" defaultPivotStyle="PivotStyleLight16"/>
  <colors>
    <mruColors>
      <color rgb="FFFFFF66"/>
      <color rgb="FFF676D1"/>
      <color rgb="FFE1D705"/>
      <color rgb="FFFEE002"/>
      <color rgb="FFFF33CC"/>
      <color rgb="FFFFFF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13</xdr:row>
      <xdr:rowOff>28575</xdr:rowOff>
    </xdr:from>
    <xdr:to>
      <xdr:col>12</xdr:col>
      <xdr:colOff>533400</xdr:colOff>
      <xdr:row>17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1A6C17-9027-44F5-92E9-DB0A4F971BA6}"/>
            </a:ext>
          </a:extLst>
        </xdr:cNvPr>
        <xdr:cNvSpPr txBox="1">
          <a:spLocks noChangeArrowheads="1"/>
        </xdr:cNvSpPr>
      </xdr:nvSpPr>
      <xdr:spPr bwMode="auto">
        <a:xfrm>
          <a:off x="1714500" y="1762125"/>
          <a:ext cx="6648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-Sélectionner E9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=SI(LIGNES($1:1)&lt;=NB.SI(Code;$E$6);INDEX(result;PETITE.VALEUR(SI(Code=$E$6;LIGNE(INDIRECT("1:"&amp;LIGNES(Code))));LIGNES($1:1)));"")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-Valider avec Maj+Ctrl+Entrée</a:t>
          </a:r>
        </a:p>
      </xdr:txBody>
    </xdr:sp>
    <xdr:clientData/>
  </xdr:twoCellAnchor>
  <xdr:twoCellAnchor>
    <xdr:from>
      <xdr:col>4</xdr:col>
      <xdr:colOff>542925</xdr:colOff>
      <xdr:row>8</xdr:row>
      <xdr:rowOff>19050</xdr:rowOff>
    </xdr:from>
    <xdr:to>
      <xdr:col>4</xdr:col>
      <xdr:colOff>542925</xdr:colOff>
      <xdr:row>12</xdr:row>
      <xdr:rowOff>114300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3898777D-8B5F-4318-80CA-4AEACA8EC86B}"/>
            </a:ext>
          </a:extLst>
        </xdr:cNvPr>
        <xdr:cNvSpPr>
          <a:spLocks noChangeShapeType="1"/>
        </xdr:cNvSpPr>
      </xdr:nvSpPr>
      <xdr:spPr bwMode="auto">
        <a:xfrm flipV="1">
          <a:off x="2266950" y="108585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466725</xdr:colOff>
      <xdr:row>18</xdr:row>
      <xdr:rowOff>38100</xdr:rowOff>
    </xdr:from>
    <xdr:to>
      <xdr:col>7</xdr:col>
      <xdr:colOff>523875</xdr:colOff>
      <xdr:row>20</xdr:row>
      <xdr:rowOff>95250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7EE72FB1-36CB-4884-AC87-7602BD569102}"/>
            </a:ext>
          </a:extLst>
        </xdr:cNvPr>
        <xdr:cNvSpPr txBox="1">
          <a:spLocks noChangeArrowheads="1"/>
        </xdr:cNvSpPr>
      </xdr:nvSpPr>
      <xdr:spPr bwMode="auto">
        <a:xfrm>
          <a:off x="1285875" y="2438400"/>
          <a:ext cx="28765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2: Nos des lignes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=SI(Code=$E$6;LIGNE(INDIRECT("1:"&amp;LIGNES(Code))))</a:t>
          </a:r>
        </a:p>
      </xdr:txBody>
    </xdr:sp>
    <xdr:clientData/>
  </xdr:twoCellAnchor>
  <xdr:twoCellAnchor>
    <xdr:from>
      <xdr:col>5</xdr:col>
      <xdr:colOff>57150</xdr:colOff>
      <xdr:row>21</xdr:row>
      <xdr:rowOff>28575</xdr:rowOff>
    </xdr:from>
    <xdr:to>
      <xdr:col>10</xdr:col>
      <xdr:colOff>466725</xdr:colOff>
      <xdr:row>23</xdr:row>
      <xdr:rowOff>76200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3D5D605-5E61-4F88-A765-1A2199C0B993}"/>
            </a:ext>
          </a:extLst>
        </xdr:cNvPr>
        <xdr:cNvSpPr txBox="1">
          <a:spLocks noChangeArrowheads="1"/>
        </xdr:cNvSpPr>
      </xdr:nvSpPr>
      <xdr:spPr bwMode="auto">
        <a:xfrm>
          <a:off x="2457450" y="2828925"/>
          <a:ext cx="416242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3: Compresse nos de lignes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=PETITE.VALEUR(SI(Code=$E$6;LIGNE(INDIRECT("1:"&amp;LIGNES(Code))));LIGNES($1:1))</a:t>
          </a:r>
        </a:p>
      </xdr:txBody>
    </xdr:sp>
    <xdr:clientData/>
  </xdr:twoCellAnchor>
  <xdr:twoCellAnchor>
    <xdr:from>
      <xdr:col>0</xdr:col>
      <xdr:colOff>66675</xdr:colOff>
      <xdr:row>23</xdr:row>
      <xdr:rowOff>38100</xdr:rowOff>
    </xdr:from>
    <xdr:to>
      <xdr:col>5</xdr:col>
      <xdr:colOff>28575</xdr:colOff>
      <xdr:row>24</xdr:row>
      <xdr:rowOff>76200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58EB78F9-80A9-47B8-9488-C4CD2AD136B4}"/>
            </a:ext>
          </a:extLst>
        </xdr:cNvPr>
        <xdr:cNvSpPr txBox="1">
          <a:spLocks noChangeArrowheads="1"/>
        </xdr:cNvSpPr>
      </xdr:nvSpPr>
      <xdr:spPr bwMode="auto">
        <a:xfrm>
          <a:off x="66675" y="3105150"/>
          <a:ext cx="23622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1:</a:t>
          </a:r>
          <a:r>
            <a:rPr lang="fr-FR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=LIGNE(INDIRECT("1:"&amp;LIGNES(Code)))</a:t>
          </a:r>
        </a:p>
      </xdr:txBody>
    </xdr:sp>
    <xdr:clientData/>
  </xdr:twoCellAnchor>
  <xdr:twoCellAnchor>
    <xdr:from>
      <xdr:col>9</xdr:col>
      <xdr:colOff>179917</xdr:colOff>
      <xdr:row>23</xdr:row>
      <xdr:rowOff>115358</xdr:rowOff>
    </xdr:from>
    <xdr:to>
      <xdr:col>15</xdr:col>
      <xdr:colOff>246592</xdr:colOff>
      <xdr:row>27</xdr:row>
      <xdr:rowOff>95250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C046E943-7406-4087-8C02-8F6528C90169}"/>
            </a:ext>
          </a:extLst>
        </xdr:cNvPr>
        <xdr:cNvSpPr txBox="1">
          <a:spLocks noChangeArrowheads="1"/>
        </xdr:cNvSpPr>
      </xdr:nvSpPr>
      <xdr:spPr bwMode="auto">
        <a:xfrm>
          <a:off x="5344584" y="3279775"/>
          <a:ext cx="4638675" cy="53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4:</a:t>
          </a:r>
          <a:r>
            <a:rPr lang="fr-FR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=INDEX(result;PETITE.VALEUR(SI(Code=$E$6;LIGNE(INDIRECT("1:"&amp;LIGNES(Code))));LIGNES($1:1)))</a:t>
          </a:r>
        </a:p>
      </xdr:txBody>
    </xdr:sp>
    <xdr:clientData/>
  </xdr:twoCellAnchor>
  <xdr:twoCellAnchor>
    <xdr:from>
      <xdr:col>2</xdr:col>
      <xdr:colOff>219075</xdr:colOff>
      <xdr:row>25</xdr:row>
      <xdr:rowOff>9525</xdr:rowOff>
    </xdr:from>
    <xdr:to>
      <xdr:col>2</xdr:col>
      <xdr:colOff>219075</xdr:colOff>
      <xdr:row>25</xdr:row>
      <xdr:rowOff>114300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8E881685-0E2F-448D-9CDB-62808BA39476}"/>
            </a:ext>
          </a:extLst>
        </xdr:cNvPr>
        <xdr:cNvSpPr>
          <a:spLocks noChangeShapeType="1"/>
        </xdr:cNvSpPr>
      </xdr:nvSpPr>
      <xdr:spPr bwMode="auto">
        <a:xfrm>
          <a:off x="1038225" y="3343275"/>
          <a:ext cx="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447675</xdr:colOff>
      <xdr:row>22</xdr:row>
      <xdr:rowOff>38100</xdr:rowOff>
    </xdr:from>
    <xdr:to>
      <xdr:col>4</xdr:col>
      <xdr:colOff>447675</xdr:colOff>
      <xdr:row>25</xdr:row>
      <xdr:rowOff>114300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400F130E-EB5A-496F-99CD-8CF2F9A67D74}"/>
            </a:ext>
          </a:extLst>
        </xdr:cNvPr>
        <xdr:cNvSpPr>
          <a:spLocks noChangeShapeType="1"/>
        </xdr:cNvSpPr>
      </xdr:nvSpPr>
      <xdr:spPr bwMode="auto">
        <a:xfrm>
          <a:off x="2171700" y="2971800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23</xdr:row>
      <xdr:rowOff>95250</xdr:rowOff>
    </xdr:from>
    <xdr:to>
      <xdr:col>6</xdr:col>
      <xdr:colOff>342900</xdr:colOff>
      <xdr:row>25</xdr:row>
      <xdr:rowOff>123825</xdr:rowOff>
    </xdr:to>
    <xdr:sp macro="" textlink="">
      <xdr:nvSpPr>
        <xdr:cNvPr id="10" name="Line 20">
          <a:extLst>
            <a:ext uri="{FF2B5EF4-FFF2-40B4-BE49-F238E27FC236}">
              <a16:creationId xmlns:a16="http://schemas.microsoft.com/office/drawing/2014/main" id="{19BF3AC6-4579-4637-B541-8E084EBFEEBE}"/>
            </a:ext>
          </a:extLst>
        </xdr:cNvPr>
        <xdr:cNvSpPr>
          <a:spLocks noChangeShapeType="1"/>
        </xdr:cNvSpPr>
      </xdr:nvSpPr>
      <xdr:spPr bwMode="auto">
        <a:xfrm>
          <a:off x="3219450" y="316230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266700</xdr:colOff>
      <xdr:row>17</xdr:row>
      <xdr:rowOff>95250</xdr:rowOff>
    </xdr:from>
    <xdr:to>
      <xdr:col>2</xdr:col>
      <xdr:colOff>152400</xdr:colOff>
      <xdr:row>19</xdr:row>
      <xdr:rowOff>57150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A69029DC-A6C4-4102-A0FB-6E8ECB734B7D}"/>
            </a:ext>
          </a:extLst>
        </xdr:cNvPr>
        <xdr:cNvSpPr txBox="1">
          <a:spLocks noChangeArrowheads="1"/>
        </xdr:cNvSpPr>
      </xdr:nvSpPr>
      <xdr:spPr bwMode="auto">
        <a:xfrm>
          <a:off x="266700" y="2362200"/>
          <a:ext cx="7048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Détail</a:t>
          </a:r>
        </a:p>
      </xdr:txBody>
    </xdr:sp>
    <xdr:clientData/>
  </xdr:twoCellAnchor>
  <xdr:twoCellAnchor>
    <xdr:from>
      <xdr:col>8</xdr:col>
      <xdr:colOff>342900</xdr:colOff>
      <xdr:row>25</xdr:row>
      <xdr:rowOff>0</xdr:rowOff>
    </xdr:from>
    <xdr:to>
      <xdr:col>8</xdr:col>
      <xdr:colOff>352425</xdr:colOff>
      <xdr:row>25</xdr:row>
      <xdr:rowOff>123825</xdr:rowOff>
    </xdr:to>
    <xdr:sp macro="" textlink="">
      <xdr:nvSpPr>
        <xdr:cNvPr id="12" name="Line 22">
          <a:extLst>
            <a:ext uri="{FF2B5EF4-FFF2-40B4-BE49-F238E27FC236}">
              <a16:creationId xmlns:a16="http://schemas.microsoft.com/office/drawing/2014/main" id="{B8327DE1-5ED2-4B17-B78B-F97289C30C76}"/>
            </a:ext>
          </a:extLst>
        </xdr:cNvPr>
        <xdr:cNvSpPr>
          <a:spLocks noChangeShapeType="1"/>
        </xdr:cNvSpPr>
      </xdr:nvSpPr>
      <xdr:spPr bwMode="auto">
        <a:xfrm>
          <a:off x="4819650" y="3333750"/>
          <a:ext cx="95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theme="5" tint="0.39997558519241921"/>
    <pageSetUpPr fitToPage="1"/>
  </sheetPr>
  <dimension ref="A1:W41"/>
  <sheetViews>
    <sheetView tabSelected="1" topLeftCell="I1" zoomScale="85" zoomScaleNormal="85" workbookViewId="0">
      <selection activeCell="Q22" sqref="Q22"/>
    </sheetView>
  </sheetViews>
  <sheetFormatPr baseColWidth="10" defaultRowHeight="15" x14ac:dyDescent="0.25"/>
  <cols>
    <col min="1" max="1" width="1.7109375" customWidth="1"/>
    <col min="2" max="3" width="17.140625" style="6" customWidth="1"/>
    <col min="4" max="4" width="20.140625" customWidth="1"/>
    <col min="5" max="10" width="15.7109375" customWidth="1"/>
    <col min="11" max="11" width="17.7109375" customWidth="1"/>
    <col min="12" max="14" width="15.7109375" customWidth="1"/>
    <col min="16" max="16" width="17.42578125" customWidth="1"/>
  </cols>
  <sheetData>
    <row r="1" spans="1:23" ht="11.25" customHeight="1" thickBot="1" x14ac:dyDescent="0.3">
      <c r="A1" s="3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3" ht="15" customHeight="1" thickBot="1" x14ac:dyDescent="0.3">
      <c r="B2" s="28" t="s">
        <v>0</v>
      </c>
      <c r="C2" s="28" t="s">
        <v>27</v>
      </c>
      <c r="D2" s="29" t="s">
        <v>11</v>
      </c>
      <c r="E2" s="30" t="s">
        <v>17</v>
      </c>
      <c r="F2" s="31" t="s">
        <v>12</v>
      </c>
      <c r="G2" s="31" t="s">
        <v>13</v>
      </c>
      <c r="H2" s="31" t="s">
        <v>14</v>
      </c>
      <c r="I2" s="31" t="s">
        <v>15</v>
      </c>
      <c r="J2" s="31" t="s">
        <v>16</v>
      </c>
      <c r="K2" s="31" t="s">
        <v>24</v>
      </c>
      <c r="M2" s="32" t="s">
        <v>26</v>
      </c>
      <c r="O2" s="32" t="s">
        <v>0</v>
      </c>
      <c r="P2" s="29" t="s">
        <v>11</v>
      </c>
      <c r="Q2" s="30" t="s">
        <v>17</v>
      </c>
      <c r="R2" s="31" t="s">
        <v>12</v>
      </c>
      <c r="S2" s="31" t="s">
        <v>13</v>
      </c>
      <c r="T2" s="31" t="s">
        <v>14</v>
      </c>
      <c r="U2" s="31" t="s">
        <v>15</v>
      </c>
      <c r="V2" s="31" t="s">
        <v>16</v>
      </c>
      <c r="W2" s="31" t="s">
        <v>24</v>
      </c>
    </row>
    <row r="3" spans="1:23" ht="15.75" thickBot="1" x14ac:dyDescent="0.3">
      <c r="B3" s="66" t="s">
        <v>1</v>
      </c>
      <c r="C3" s="38" t="s">
        <v>27</v>
      </c>
      <c r="D3" s="33" t="s">
        <v>2</v>
      </c>
      <c r="E3" s="18">
        <v>1</v>
      </c>
      <c r="F3" s="19">
        <v>5</v>
      </c>
      <c r="G3" s="20">
        <v>2</v>
      </c>
      <c r="H3" s="21" t="s">
        <v>18</v>
      </c>
      <c r="I3" s="20">
        <v>2</v>
      </c>
      <c r="J3" s="19" t="s">
        <v>23</v>
      </c>
      <c r="K3" s="22"/>
      <c r="M3" s="36" t="s">
        <v>27</v>
      </c>
      <c r="P3" s="70" t="str">
        <f t="array" ref="P3">IFERROR(INDEX(D$3:D$15,SMALL(IF($C$3:$C$15=$M$3,ROW($C$3:$C$15)-2),ROWS($1:1))),"")</f>
        <v>Séjour</v>
      </c>
      <c r="Q3" s="70">
        <f t="array" ref="Q3">IFERROR(INDEX(E$3:E$15,SMALL(IF($C$3:$C$15=$M$3,ROW($C$3:$C$15)-2),ROWS($1:1))),"")</f>
        <v>1</v>
      </c>
      <c r="R3" s="70">
        <f t="array" ref="R3">IFERROR(INDEX(F$3:F$15,SMALL(IF($C$3:$C$15=$M$3,ROW($C$3:$C$15)-2),ROWS($1:1))),"")</f>
        <v>5</v>
      </c>
      <c r="S3" s="70">
        <f t="array" ref="S3">IFERROR(INDEX(G$3:G$15,SMALL(IF($C$3:$C$15=$M$3,ROW($C$3:$C$15)-2),ROWS($1:1))),"")</f>
        <v>2</v>
      </c>
      <c r="T3" s="70" t="str">
        <f t="array" ref="T3">IFERROR(INDEX(H$3:H$15,SMALL(IF($C$3:$C$15=$M$3,ROW($C$3:$C$15)-2),ROWS($1:1))),"")</f>
        <v>1 (option)</v>
      </c>
      <c r="U3" s="70">
        <f t="array" ref="U3">IFERROR(INDEX(I$3:I$15,SMALL(IF($C$3:$C$15=$M$3,ROW($C$3:$C$15)-2),ROWS($1:1))),"")</f>
        <v>2</v>
      </c>
      <c r="V3" s="70" t="str">
        <f t="array" ref="V3">IFERROR(INDEX(J$3:J$15,SMALL(IF($C$3:$C$15=$M$3,ROW($C$3:$C$15)-2),ROWS($1:1))),"")</f>
        <v>2 (16A) + 1 (32A)</v>
      </c>
      <c r="W3" s="70">
        <f t="array" ref="W3">IFERROR(INDEX(K$3:K$15,SMALL(IF($C$3:$C$15=$M$3,ROW($C$3:$C$15)-2),ROWS($1:1))),"")</f>
        <v>0</v>
      </c>
    </row>
    <row r="4" spans="1:23" x14ac:dyDescent="0.25">
      <c r="B4" s="67"/>
      <c r="C4" s="37" t="s">
        <v>27</v>
      </c>
      <c r="D4" s="34" t="s">
        <v>3</v>
      </c>
      <c r="E4" s="5">
        <v>1</v>
      </c>
      <c r="F4" s="8">
        <v>2</v>
      </c>
      <c r="G4" s="12">
        <v>0</v>
      </c>
      <c r="H4" s="12">
        <v>0</v>
      </c>
      <c r="I4" s="12">
        <v>0</v>
      </c>
      <c r="J4" s="7">
        <v>0</v>
      </c>
      <c r="K4" s="23"/>
      <c r="P4" s="70" t="str">
        <f t="array" ref="P4">IFERROR(INDEX(D$3:D$15,SMALL(IF($C$3:$C$15=$M$3,ROW($C$3:$C$15)-2),ROWS($1:2))),"")</f>
        <v>Salle de bain</v>
      </c>
      <c r="Q4" s="70">
        <f t="array" ref="Q4">IFERROR(INDEX(E$3:E$15,SMALL(IF($C$3:$C$15=$M$3,ROW($C$3:$C$15)-2),ROWS($1:2))),"")</f>
        <v>1</v>
      </c>
      <c r="R4" s="70">
        <f t="array" ref="R4">IFERROR(INDEX(F$3:F$15,SMALL(IF($C$3:$C$15=$M$3,ROW($C$3:$C$15)-2),ROWS($1:2))),"")</f>
        <v>2</v>
      </c>
      <c r="S4" s="70">
        <f t="array" ref="S4">IFERROR(INDEX(G$3:G$15,SMALL(IF($C$3:$C$15=$M$3,ROW($C$3:$C$15)-2),ROWS($1:2))),"")</f>
        <v>0</v>
      </c>
      <c r="T4" s="70">
        <f t="array" ref="T4">IFERROR(INDEX(H$3:H$15,SMALL(IF($C$3:$C$15=$M$3,ROW($C$3:$C$15)-2),ROWS($1:2))),"")</f>
        <v>0</v>
      </c>
      <c r="U4" s="70">
        <f t="array" ref="U4">IFERROR(INDEX(I$3:I$15,SMALL(IF($C$3:$C$15=$M$3,ROW($C$3:$C$15)-2),ROWS($1:2))),"")</f>
        <v>0</v>
      </c>
      <c r="V4" s="70">
        <f t="array" ref="V4">IFERROR(INDEX(J$3:J$15,SMALL(IF($C$3:$C$15=$M$3,ROW($C$3:$C$15)-2),ROWS($1:2))),"")</f>
        <v>0</v>
      </c>
      <c r="W4" s="70">
        <f t="array" ref="W4">IFERROR(INDEX(K$3:K$15,SMALL(IF($C$3:$C$15=$M$3,ROW($C$3:$C$15)-2),ROWS($1:2))),"")</f>
        <v>0</v>
      </c>
    </row>
    <row r="5" spans="1:23" x14ac:dyDescent="0.25">
      <c r="B5" s="67"/>
      <c r="C5" s="37" t="s">
        <v>27</v>
      </c>
      <c r="D5" s="34" t="s">
        <v>4</v>
      </c>
      <c r="E5" s="5">
        <v>1</v>
      </c>
      <c r="F5" s="7">
        <v>6</v>
      </c>
      <c r="G5" s="9">
        <v>0</v>
      </c>
      <c r="H5" s="12">
        <v>0</v>
      </c>
      <c r="I5" s="12">
        <v>0</v>
      </c>
      <c r="J5" s="7">
        <v>0</v>
      </c>
      <c r="K5" s="23"/>
      <c r="P5" s="70" t="str">
        <f t="array" ref="P5">IFERROR(INDEX(D$3:D$15,SMALL(IF($C$3:$C$15=$M$3,ROW($C$3:$C$15)-2),ROWS($1:3))),"")</f>
        <v>Cuisine</v>
      </c>
      <c r="Q5" s="70">
        <f t="array" ref="Q5">IFERROR(INDEX(E$3:E$15,SMALL(IF($C$3:$C$15=$M$3,ROW($C$3:$C$15)-2),ROWS($1:3))),"")</f>
        <v>1</v>
      </c>
      <c r="R5" s="70">
        <f t="array" ref="R5">IFERROR(INDEX(F$3:F$15,SMALL(IF($C$3:$C$15=$M$3,ROW($C$3:$C$15)-2),ROWS($1:3))),"")</f>
        <v>6</v>
      </c>
      <c r="S5" s="70">
        <f t="array" ref="S5">IFERROR(INDEX(G$3:G$15,SMALL(IF($C$3:$C$15=$M$3,ROW($C$3:$C$15)-2),ROWS($1:3))),"")</f>
        <v>0</v>
      </c>
      <c r="T5" s="70">
        <f t="array" ref="T5">IFERROR(INDEX(H$3:H$15,SMALL(IF($C$3:$C$15=$M$3,ROW($C$3:$C$15)-2),ROWS($1:3))),"")</f>
        <v>0</v>
      </c>
      <c r="U5" s="70">
        <f t="array" ref="U5">IFERROR(INDEX(I$3:I$15,SMALL(IF($C$3:$C$15=$M$3,ROW($C$3:$C$15)-2),ROWS($1:3))),"")</f>
        <v>0</v>
      </c>
      <c r="V5" s="70">
        <f t="array" ref="V5">IFERROR(INDEX(J$3:J$15,SMALL(IF($C$3:$C$15=$M$3,ROW($C$3:$C$15)-2),ROWS($1:3))),"")</f>
        <v>0</v>
      </c>
      <c r="W5" s="70">
        <f t="array" ref="W5">IFERROR(INDEX(K$3:K$15,SMALL(IF($C$3:$C$15=$M$3,ROW($C$3:$C$15)-2),ROWS($1:3))),"")</f>
        <v>0</v>
      </c>
    </row>
    <row r="6" spans="1:23" x14ac:dyDescent="0.25">
      <c r="B6" s="67"/>
      <c r="C6" s="37" t="s">
        <v>27</v>
      </c>
      <c r="D6" s="34" t="s">
        <v>5</v>
      </c>
      <c r="E6" s="5">
        <v>1</v>
      </c>
      <c r="F6" s="10">
        <v>4</v>
      </c>
      <c r="G6" s="11">
        <v>1</v>
      </c>
      <c r="H6" s="12">
        <v>0</v>
      </c>
      <c r="I6" s="12">
        <v>0</v>
      </c>
      <c r="J6" s="12"/>
      <c r="K6" s="23"/>
      <c r="P6" s="70" t="str">
        <f t="array" ref="P6">IFERROR(INDEX(D$3:D$15,SMALL(IF($C$3:$C$15=$M$3,ROW($C$3:$C$15)-2),ROWS($1:4))),"")</f>
        <v>Chambre 1</v>
      </c>
      <c r="Q6" s="70">
        <f t="array" ref="Q6">IFERROR(INDEX(E$3:E$15,SMALL(IF($C$3:$C$15=$M$3,ROW($C$3:$C$15)-2),ROWS($1:4))),"")</f>
        <v>1</v>
      </c>
      <c r="R6" s="70">
        <f t="array" ref="R6">IFERROR(INDEX(F$3:F$15,SMALL(IF($C$3:$C$15=$M$3,ROW($C$3:$C$15)-2),ROWS($1:4))),"")</f>
        <v>4</v>
      </c>
      <c r="S6" s="70">
        <f t="array" ref="S6">IFERROR(INDEX(G$3:G$15,SMALL(IF($C$3:$C$15=$M$3,ROW($C$3:$C$15)-2),ROWS($1:4))),"")</f>
        <v>1</v>
      </c>
      <c r="T6" s="70">
        <f t="array" ref="T6">IFERROR(INDEX(H$3:H$15,SMALL(IF($C$3:$C$15=$M$3,ROW($C$3:$C$15)-2),ROWS($1:4))),"")</f>
        <v>0</v>
      </c>
      <c r="U6" s="70">
        <f t="array" ref="U6">IFERROR(INDEX(I$3:I$15,SMALL(IF($C$3:$C$15=$M$3,ROW($C$3:$C$15)-2),ROWS($1:4))),"")</f>
        <v>0</v>
      </c>
      <c r="V6" s="70">
        <f t="array" ref="V6">IFERROR(INDEX(J$3:J$15,SMALL(IF($C$3:$C$15=$M$3,ROW($C$3:$C$15)-2),ROWS($1:4))),"")</f>
        <v>0</v>
      </c>
      <c r="W6" s="70">
        <f t="array" ref="W6">IFERROR(INDEX(K$3:K$15,SMALL(IF($C$3:$C$15=$M$3,ROW($C$3:$C$15)-2),ROWS($1:4))),"")</f>
        <v>0</v>
      </c>
    </row>
    <row r="7" spans="1:23" x14ac:dyDescent="0.25">
      <c r="B7" s="67"/>
      <c r="C7" s="37"/>
      <c r="D7" s="34" t="s">
        <v>6</v>
      </c>
      <c r="E7" s="13">
        <v>1</v>
      </c>
      <c r="F7" s="14">
        <v>3</v>
      </c>
      <c r="G7" s="11">
        <v>1</v>
      </c>
      <c r="H7" s="12">
        <v>0</v>
      </c>
      <c r="I7" s="12">
        <v>0</v>
      </c>
      <c r="J7" s="12"/>
      <c r="K7" s="23"/>
      <c r="L7" s="40" t="s">
        <v>28</v>
      </c>
      <c r="P7" s="70" t="str">
        <f t="array" ref="P7">IFERROR(INDEX(D$3:D$15,SMALL(IF($C$3:$C$15=$M$3,ROW($C$3:$C$15)-2),ROWS($1:5))),"")</f>
        <v>Extérieur</v>
      </c>
      <c r="Q7" s="70">
        <f t="array" ref="Q7">IFERROR(INDEX(E$3:E$15,SMALL(IF($C$3:$C$15=$M$3,ROW($C$3:$C$15)-2),ROWS($1:5))),"")</f>
        <v>1</v>
      </c>
      <c r="R7" s="70" t="str">
        <f t="array" ref="R7">IFERROR(INDEX(F$3:F$15,SMALL(IF($C$3:$C$15=$M$3,ROW($C$3:$C$15)-2),ROWS($1:5))),"")</f>
        <v>1 étanche</v>
      </c>
      <c r="S7" s="70">
        <f t="array" ref="S7">IFERROR(INDEX(G$3:G$15,SMALL(IF($C$3:$C$15=$M$3,ROW($C$3:$C$15)-2),ROWS($1:5))),"")</f>
        <v>0</v>
      </c>
      <c r="T7" s="70">
        <f t="array" ref="T7">IFERROR(INDEX(H$3:H$15,SMALL(IF($C$3:$C$15=$M$3,ROW($C$3:$C$15)-2),ROWS($1:5))),"")</f>
        <v>0</v>
      </c>
      <c r="U7" s="70">
        <f t="array" ref="U7">IFERROR(INDEX(I$3:I$15,SMALL(IF($C$3:$C$15=$M$3,ROW($C$3:$C$15)-2),ROWS($1:5))),"")</f>
        <v>0</v>
      </c>
      <c r="V7" s="70">
        <f t="array" ref="V7">IFERROR(INDEX(J$3:J$15,SMALL(IF($C$3:$C$15=$M$3,ROW($C$3:$C$15)-2),ROWS($1:5))),"")</f>
        <v>0</v>
      </c>
      <c r="W7" s="70">
        <f t="array" ref="W7">IFERROR(INDEX(K$3:K$15,SMALL(IF($C$3:$C$15=$M$3,ROW($C$3:$C$15)-2),ROWS($1:5))),"")</f>
        <v>0</v>
      </c>
    </row>
    <row r="8" spans="1:23" x14ac:dyDescent="0.25">
      <c r="B8" s="67"/>
      <c r="C8" s="37"/>
      <c r="D8" s="34" t="s">
        <v>7</v>
      </c>
      <c r="E8" s="13">
        <v>1</v>
      </c>
      <c r="F8" s="14">
        <v>3</v>
      </c>
      <c r="G8" s="15">
        <v>0</v>
      </c>
      <c r="H8" s="12">
        <v>0</v>
      </c>
      <c r="I8" s="12">
        <v>0</v>
      </c>
      <c r="J8" s="12"/>
      <c r="K8" s="23"/>
      <c r="L8" s="41" t="s">
        <v>29</v>
      </c>
      <c r="M8" s="44" t="s">
        <v>34</v>
      </c>
      <c r="N8" s="44"/>
      <c r="P8" s="70" t="str">
        <f t="array" ref="P8">IFERROR(INDEX(D$3:D$15,SMALL(IF($C$3:$C$15=$M$3,ROW($C$3:$C$15)-2),ROWS($1:6))),"")</f>
        <v>WC</v>
      </c>
      <c r="Q8" s="70">
        <f t="array" ref="Q8">IFERROR(INDEX(E$3:E$15,SMALL(IF($C$3:$C$15=$M$3,ROW($C$3:$C$15)-2),ROWS($1:6))),"")</f>
        <v>1</v>
      </c>
      <c r="R8" s="70">
        <f t="array" ref="R8">IFERROR(INDEX(F$3:F$15,SMALL(IF($C$3:$C$15=$M$3,ROW($C$3:$C$15)-2),ROWS($1:6))),"")</f>
        <v>1</v>
      </c>
      <c r="S8" s="70">
        <f t="array" ref="S8">IFERROR(INDEX(G$3:G$15,SMALL(IF($C$3:$C$15=$M$3,ROW($C$3:$C$15)-2),ROWS($1:6))),"")</f>
        <v>0</v>
      </c>
      <c r="T8" s="70">
        <f t="array" ref="T8">IFERROR(INDEX(H$3:H$15,SMALL(IF($C$3:$C$15=$M$3,ROW($C$3:$C$15)-2),ROWS($1:6))),"")</f>
        <v>0</v>
      </c>
      <c r="U8" s="70">
        <f t="array" ref="U8">IFERROR(INDEX(I$3:I$15,SMALL(IF($C$3:$C$15=$M$3,ROW($C$3:$C$15)-2),ROWS($1:6))),"")</f>
        <v>0</v>
      </c>
      <c r="V8" s="70">
        <f t="array" ref="V8">IFERROR(INDEX(J$3:J$15,SMALL(IF($C$3:$C$15=$M$3,ROW($C$3:$C$15)-2),ROWS($1:6))),"")</f>
        <v>0</v>
      </c>
      <c r="W8" s="70">
        <f t="array" ref="W8">IFERROR(INDEX(K$3:K$15,SMALL(IF($C$3:$C$15=$M$3,ROW($C$3:$C$15)-2),ROWS($1:6))),"")</f>
        <v>0</v>
      </c>
    </row>
    <row r="9" spans="1:23" x14ac:dyDescent="0.25">
      <c r="B9" s="67"/>
      <c r="C9" s="37"/>
      <c r="D9" s="34" t="s">
        <v>8</v>
      </c>
      <c r="E9" s="13">
        <v>1</v>
      </c>
      <c r="F9" s="14">
        <v>3</v>
      </c>
      <c r="G9" s="15">
        <v>0</v>
      </c>
      <c r="H9" s="12">
        <v>0</v>
      </c>
      <c r="I9" s="12">
        <v>0</v>
      </c>
      <c r="J9" s="12"/>
      <c r="K9" s="23"/>
      <c r="L9" s="41" t="s">
        <v>30</v>
      </c>
      <c r="M9" s="44" t="s">
        <v>33</v>
      </c>
      <c r="N9" s="44"/>
      <c r="P9" s="70" t="str">
        <f t="array" ref="P9">IFERROR(INDEX(D$3:D$15,SMALL(IF($C$3:$C$15=$M$3,ROW($C$3:$C$15)-2),ROWS($1:7))),"")</f>
        <v>Circulation</v>
      </c>
      <c r="Q9" s="70">
        <f t="array" ref="Q9">IFERROR(INDEX(E$3:E$15,SMALL(IF($C$3:$C$15=$M$3,ROW($C$3:$C$15)-2),ROWS($1:7))),"")</f>
        <v>1</v>
      </c>
      <c r="R9" s="70">
        <f t="array" ref="R9">IFERROR(INDEX(F$3:F$15,SMALL(IF($C$3:$C$15=$M$3,ROW($C$3:$C$15)-2),ROWS($1:7))),"")</f>
        <v>1</v>
      </c>
      <c r="S9" s="70">
        <f t="array" ref="S9">IFERROR(INDEX(G$3:G$15,SMALL(IF($C$3:$C$15=$M$3,ROW($C$3:$C$15)-2),ROWS($1:7))),"")</f>
        <v>0</v>
      </c>
      <c r="T9" s="70">
        <f t="array" ref="T9">IFERROR(INDEX(H$3:H$15,SMALL(IF($C$3:$C$15=$M$3,ROW($C$3:$C$15)-2),ROWS($1:7))),"")</f>
        <v>0</v>
      </c>
      <c r="U9" s="70">
        <f t="array" ref="U9">IFERROR(INDEX(I$3:I$15,SMALL(IF($C$3:$C$15=$M$3,ROW($C$3:$C$15)-2),ROWS($1:7))),"")</f>
        <v>0</v>
      </c>
      <c r="V9" s="70">
        <f t="array" ref="V9">IFERROR(INDEX(J$3:J$15,SMALL(IF($C$3:$C$15=$M$3,ROW($C$3:$C$15)-2),ROWS($1:7))),"")</f>
        <v>0</v>
      </c>
      <c r="W9" s="70">
        <f t="array" ref="W9">IFERROR(INDEX(K$3:K$15,SMALL(IF($C$3:$C$15=$M$3,ROW($C$3:$C$15)-2),ROWS($1:7))),"")</f>
        <v>0</v>
      </c>
    </row>
    <row r="10" spans="1:23" x14ac:dyDescent="0.25">
      <c r="B10" s="67"/>
      <c r="C10" s="37" t="s">
        <v>27</v>
      </c>
      <c r="D10" s="34" t="s">
        <v>9</v>
      </c>
      <c r="E10" s="5">
        <v>1</v>
      </c>
      <c r="F10" s="10" t="s">
        <v>25</v>
      </c>
      <c r="G10" s="12"/>
      <c r="H10" s="12">
        <v>0</v>
      </c>
      <c r="I10" s="12">
        <v>0</v>
      </c>
      <c r="J10" s="12"/>
      <c r="K10" s="23"/>
      <c r="P10" s="70" t="str">
        <f t="array" ref="P10">IFERROR(INDEX(D$3:D$15,SMALL(IF($C$3:$C$15=$M$3,ROW($C$3:$C$15)-2),ROWS($1:8))),"")</f>
        <v>Entrée (local &gt; 4m²)</v>
      </c>
      <c r="Q10" s="70">
        <f t="array" ref="Q10">IFERROR(INDEX(E$3:E$15,SMALL(IF($C$3:$C$15=$M$3,ROW($C$3:$C$15)-2),ROWS($1:8))),"")</f>
        <v>1</v>
      </c>
      <c r="R10" s="70">
        <f t="array" ref="R10">IFERROR(INDEX(F$3:F$15,SMALL(IF($C$3:$C$15=$M$3,ROW($C$3:$C$15)-2),ROWS($1:8))),"")</f>
        <v>1</v>
      </c>
      <c r="S10" s="70">
        <f t="array" ref="S10">IFERROR(INDEX(G$3:G$15,SMALL(IF($C$3:$C$15=$M$3,ROW($C$3:$C$15)-2),ROWS($1:8))),"")</f>
        <v>0</v>
      </c>
      <c r="T10" s="70">
        <f t="array" ref="T10">IFERROR(INDEX(H$3:H$15,SMALL(IF($C$3:$C$15=$M$3,ROW($C$3:$C$15)-2),ROWS($1:8))),"")</f>
        <v>0</v>
      </c>
      <c r="U10" s="70">
        <f t="array" ref="U10">IFERROR(INDEX(I$3:I$15,SMALL(IF($C$3:$C$15=$M$3,ROW($C$3:$C$15)-2),ROWS($1:8))),"")</f>
        <v>0</v>
      </c>
      <c r="V10" s="70">
        <f t="array" ref="V10">IFERROR(INDEX(J$3:J$15,SMALL(IF($C$3:$C$15=$M$3,ROW($C$3:$C$15)-2),ROWS($1:8))),"")</f>
        <v>0</v>
      </c>
      <c r="W10" s="70">
        <f t="array" ref="W10">IFERROR(INDEX(K$3:K$15,SMALL(IF($C$3:$C$15=$M$3,ROW($C$3:$C$15)-2),ROWS($1:8))),"")</f>
        <v>0</v>
      </c>
    </row>
    <row r="11" spans="1:23" x14ac:dyDescent="0.25">
      <c r="B11" s="67"/>
      <c r="C11" s="37" t="s">
        <v>27</v>
      </c>
      <c r="D11" s="34" t="s">
        <v>10</v>
      </c>
      <c r="E11" s="5">
        <v>1</v>
      </c>
      <c r="F11" s="8">
        <v>1</v>
      </c>
      <c r="G11" s="12"/>
      <c r="H11" s="12">
        <v>0</v>
      </c>
      <c r="I11" s="12">
        <v>0</v>
      </c>
      <c r="J11" s="12"/>
      <c r="K11" s="23"/>
      <c r="P11" s="70" t="str">
        <f t="array" ref="P11">IFERROR(INDEX(D$3:D$15,SMALL(IF($C$3:$C$15=$M$3,ROW($C$3:$C$15)-2),ROWS($1:9))),"")</f>
        <v/>
      </c>
      <c r="Q11" s="70" t="str">
        <f t="array" ref="Q11">IFERROR(INDEX(E$3:E$15,SMALL(IF($C$3:$C$15=$M$3,ROW($C$3:$C$15)-2),ROWS($1:9))),"")</f>
        <v/>
      </c>
      <c r="R11" s="70" t="str">
        <f t="array" ref="R11">IFERROR(INDEX(F$3:F$15,SMALL(IF($C$3:$C$15=$M$3,ROW($C$3:$C$15)-2),ROWS($1:9))),"")</f>
        <v/>
      </c>
      <c r="S11" s="70" t="str">
        <f t="array" ref="S11">IFERROR(INDEX(G$3:G$15,SMALL(IF($C$3:$C$15=$M$3,ROW($C$3:$C$15)-2),ROWS($1:9))),"")</f>
        <v/>
      </c>
      <c r="T11" s="70" t="str">
        <f t="array" ref="T11">IFERROR(INDEX(H$3:H$15,SMALL(IF($C$3:$C$15=$M$3,ROW($C$3:$C$15)-2),ROWS($1:9))),"")</f>
        <v/>
      </c>
      <c r="U11" s="70" t="str">
        <f t="array" ref="U11">IFERROR(INDEX(I$3:I$15,SMALL(IF($C$3:$C$15=$M$3,ROW($C$3:$C$15)-2),ROWS($1:9))),"")</f>
        <v/>
      </c>
      <c r="V11" s="70" t="str">
        <f t="array" ref="V11">IFERROR(INDEX(J$3:J$15,SMALL(IF($C$3:$C$15=$M$3,ROW($C$3:$C$15)-2),ROWS($1:9))),"")</f>
        <v/>
      </c>
      <c r="W11" s="70" t="str">
        <f t="array" ref="W11">IFERROR(INDEX(K$3:K$15,SMALL(IF($C$3:$C$15=$M$3,ROW($C$3:$C$15)-2),ROWS($1:9))),"")</f>
        <v/>
      </c>
    </row>
    <row r="12" spans="1:23" x14ac:dyDescent="0.25">
      <c r="B12" s="67"/>
      <c r="C12" s="37" t="s">
        <v>27</v>
      </c>
      <c r="D12" s="34" t="s">
        <v>21</v>
      </c>
      <c r="E12" s="16">
        <v>1</v>
      </c>
      <c r="F12" s="10">
        <v>1</v>
      </c>
      <c r="G12" s="12"/>
      <c r="H12" s="12">
        <v>0</v>
      </c>
      <c r="I12" s="12">
        <v>0</v>
      </c>
      <c r="J12" s="12"/>
      <c r="K12" s="23"/>
      <c r="P12" s="70" t="str">
        <f t="array" ref="P12">IFERROR(INDEX(D$3:D$15,SMALL(IF($C$3:$C$15=$M$3,ROW($C$3:$C$15)-2),ROWS($1:10))),"")</f>
        <v/>
      </c>
      <c r="Q12" s="70" t="str">
        <f t="array" ref="Q12">IFERROR(INDEX(E$3:E$15,SMALL(IF($C$3:$C$15=$M$3,ROW($C$3:$C$15)-2),ROWS($1:10))),"")</f>
        <v/>
      </c>
      <c r="R12" s="70" t="str">
        <f t="array" ref="R12">IFERROR(INDEX(F$3:F$15,SMALL(IF($C$3:$C$15=$M$3,ROW($C$3:$C$15)-2),ROWS($1:10))),"")</f>
        <v/>
      </c>
      <c r="S12" s="70" t="str">
        <f t="array" ref="S12">IFERROR(INDEX(G$3:G$15,SMALL(IF($C$3:$C$15=$M$3,ROW($C$3:$C$15)-2),ROWS($1:10))),"")</f>
        <v/>
      </c>
      <c r="T12" s="70" t="str">
        <f t="array" ref="T12">IFERROR(INDEX(H$3:H$15,SMALL(IF($C$3:$C$15=$M$3,ROW($C$3:$C$15)-2),ROWS($1:10))),"")</f>
        <v/>
      </c>
      <c r="U12" s="70" t="str">
        <f t="array" ref="U12">IFERROR(INDEX(I$3:I$15,SMALL(IF($C$3:$C$15=$M$3,ROW($C$3:$C$15)-2),ROWS($1:10))),"")</f>
        <v/>
      </c>
      <c r="V12" s="70" t="str">
        <f t="array" ref="V12">IFERROR(INDEX(J$3:J$15,SMALL(IF($C$3:$C$15=$M$3,ROW($C$3:$C$15)-2),ROWS($1:10))),"")</f>
        <v/>
      </c>
      <c r="W12" s="70" t="str">
        <f t="array" ref="W12">IFERROR(INDEX(K$3:K$15,SMALL(IF($C$3:$C$15=$M$3,ROW($C$3:$C$15)-2),ROWS($1:10))),"")</f>
        <v/>
      </c>
    </row>
    <row r="13" spans="1:23" x14ac:dyDescent="0.25">
      <c r="B13" s="67"/>
      <c r="C13" s="37"/>
      <c r="D13" s="34" t="s">
        <v>20</v>
      </c>
      <c r="E13" s="16">
        <v>1</v>
      </c>
      <c r="F13" s="10">
        <v>1</v>
      </c>
      <c r="G13" s="12"/>
      <c r="H13" s="12">
        <v>0</v>
      </c>
      <c r="I13" s="12">
        <v>0</v>
      </c>
      <c r="J13" s="17">
        <v>0</v>
      </c>
      <c r="K13" s="23"/>
      <c r="P13" s="70" t="str">
        <f t="array" ref="P13">IFERROR(INDEX(D$3:D$15,SMALL(IF($C$3:$C$15=$M$3,ROW($C$3:$C$15)-2),ROWS($1:11))),"")</f>
        <v/>
      </c>
      <c r="Q13" s="70" t="str">
        <f t="array" ref="Q13">IFERROR(INDEX(E$3:E$15,SMALL(IF($C$3:$C$15=$M$3,ROW($C$3:$C$15)-2),ROWS($1:11))),"")</f>
        <v/>
      </c>
      <c r="R13" s="70" t="str">
        <f t="array" ref="R13">IFERROR(INDEX(F$3:F$15,SMALL(IF($C$3:$C$15=$M$3,ROW($C$3:$C$15)-2),ROWS($1:11))),"")</f>
        <v/>
      </c>
      <c r="S13" s="70" t="str">
        <f t="array" ref="S13">IFERROR(INDEX(G$3:G$15,SMALL(IF($C$3:$C$15=$M$3,ROW($C$3:$C$15)-2),ROWS($1:11))),"")</f>
        <v/>
      </c>
      <c r="T13" s="70" t="str">
        <f t="array" ref="T13">IFERROR(INDEX(H$3:H$15,SMALL(IF($C$3:$C$15=$M$3,ROW($C$3:$C$15)-2),ROWS($1:11))),"")</f>
        <v/>
      </c>
      <c r="U13" s="70" t="str">
        <f t="array" ref="U13">IFERROR(INDEX(I$3:I$15,SMALL(IF($C$3:$C$15=$M$3,ROW($C$3:$C$15)-2),ROWS($1:11))),"")</f>
        <v/>
      </c>
      <c r="V13" s="70" t="str">
        <f t="array" ref="V13">IFERROR(INDEX(J$3:J$15,SMALL(IF($C$3:$C$15=$M$3,ROW($C$3:$C$15)-2),ROWS($1:11))),"")</f>
        <v/>
      </c>
      <c r="W13" s="70" t="str">
        <f t="array" ref="W13">IFERROR(INDEX(K$3:K$15,SMALL(IF($C$3:$C$15=$M$3,ROW($C$3:$C$15)-2),ROWS($1:11))),"")</f>
        <v/>
      </c>
    </row>
    <row r="14" spans="1:23" x14ac:dyDescent="0.25">
      <c r="B14" s="67"/>
      <c r="C14" s="37" t="s">
        <v>27</v>
      </c>
      <c r="D14" s="34" t="s">
        <v>19</v>
      </c>
      <c r="E14" s="16">
        <v>1</v>
      </c>
      <c r="F14" s="10">
        <v>1</v>
      </c>
      <c r="G14" s="12"/>
      <c r="H14" s="12">
        <v>0</v>
      </c>
      <c r="I14" s="12">
        <v>0</v>
      </c>
      <c r="J14" s="12"/>
      <c r="K14" s="23"/>
      <c r="P14" s="70" t="str">
        <f t="array" ref="P14">IFERROR(INDEX(D$3:D$15,SMALL(IF($C$3:$C$15=$M$3,ROW($C$3:$C$15)-2),ROWS($1:12))),"")</f>
        <v/>
      </c>
      <c r="Q14" s="70" t="str">
        <f t="array" ref="Q14">IFERROR(INDEX(E$3:E$15,SMALL(IF($C$3:$C$15=$M$3,ROW($C$3:$C$15)-2),ROWS($1:12))),"")</f>
        <v/>
      </c>
      <c r="R14" s="70" t="str">
        <f t="array" ref="R14">IFERROR(INDEX(F$3:F$15,SMALL(IF($C$3:$C$15=$M$3,ROW($C$3:$C$15)-2),ROWS($1:12))),"")</f>
        <v/>
      </c>
      <c r="S14" s="70" t="str">
        <f t="array" ref="S14">IFERROR(INDEX(G$3:G$15,SMALL(IF($C$3:$C$15=$M$3,ROW($C$3:$C$15)-2),ROWS($1:12))),"")</f>
        <v/>
      </c>
      <c r="T14" s="70" t="str">
        <f t="array" ref="T14">IFERROR(INDEX(H$3:H$15,SMALL(IF($C$3:$C$15=$M$3,ROW($C$3:$C$15)-2),ROWS($1:12))),"")</f>
        <v/>
      </c>
      <c r="U14" s="70" t="str">
        <f t="array" ref="U14">IFERROR(INDEX(I$3:I$15,SMALL(IF($C$3:$C$15=$M$3,ROW($C$3:$C$15)-2),ROWS($1:12))),"")</f>
        <v/>
      </c>
      <c r="V14" s="70" t="str">
        <f t="array" ref="V14">IFERROR(INDEX(J$3:J$15,SMALL(IF($C$3:$C$15=$M$3,ROW($C$3:$C$15)-2),ROWS($1:12))),"")</f>
        <v/>
      </c>
      <c r="W14" s="70" t="str">
        <f t="array" ref="W14">IFERROR(INDEX(K$3:K$15,SMALL(IF($C$3:$C$15=$M$3,ROW($C$3:$C$15)-2),ROWS($1:12))),"")</f>
        <v/>
      </c>
    </row>
    <row r="15" spans="1:23" ht="15.75" thickBot="1" x14ac:dyDescent="0.3">
      <c r="B15" s="68"/>
      <c r="C15" s="39"/>
      <c r="D15" s="35" t="s">
        <v>22</v>
      </c>
      <c r="E15" s="24">
        <v>1</v>
      </c>
      <c r="F15" s="25">
        <v>1</v>
      </c>
      <c r="G15" s="26"/>
      <c r="H15" s="26">
        <v>0</v>
      </c>
      <c r="I15" s="26">
        <v>0</v>
      </c>
      <c r="J15" s="26"/>
      <c r="K15" s="27"/>
      <c r="P15" s="70" t="str">
        <f t="array" ref="P15">IFERROR(INDEX(D$3:D$15,SMALL(IF($C$3:$C$15=$M$3,ROW($C$3:$C$15)-2),ROWS($1:13))),"")</f>
        <v/>
      </c>
      <c r="Q15" s="70" t="str">
        <f t="array" ref="Q15">IFERROR(INDEX(E$3:E$15,SMALL(IF($C$3:$C$15=$M$3,ROW($C$3:$C$15)-2),ROWS($1:13))),"")</f>
        <v/>
      </c>
      <c r="R15" s="70" t="str">
        <f t="array" ref="R15">IFERROR(INDEX(F$3:F$15,SMALL(IF($C$3:$C$15=$M$3,ROW($C$3:$C$15)-2),ROWS($1:13))),"")</f>
        <v/>
      </c>
      <c r="S15" s="70" t="str">
        <f t="array" ref="S15">IFERROR(INDEX(G$3:G$15,SMALL(IF($C$3:$C$15=$M$3,ROW($C$3:$C$15)-2),ROWS($1:13))),"")</f>
        <v/>
      </c>
      <c r="T15" s="70" t="str">
        <f t="array" ref="T15">IFERROR(INDEX(H$3:H$15,SMALL(IF($C$3:$C$15=$M$3,ROW($C$3:$C$15)-2),ROWS($1:13))),"")</f>
        <v/>
      </c>
      <c r="U15" s="70" t="str">
        <f t="array" ref="U15">IFERROR(INDEX(I$3:I$15,SMALL(IF($C$3:$C$15=$M$3,ROW($C$3:$C$15)-2),ROWS($1:13))),"")</f>
        <v/>
      </c>
      <c r="V15" s="70" t="str">
        <f t="array" ref="V15">IFERROR(INDEX(J$3:J$15,SMALL(IF($C$3:$C$15=$M$3,ROW($C$3:$C$15)-2),ROWS($1:13))),"")</f>
        <v/>
      </c>
      <c r="W15" s="70" t="str">
        <f t="array" ref="W15">IFERROR(INDEX(K$3:K$15,SMALL(IF($C$3:$C$15=$M$3,ROW($C$3:$C$15)-2),ROWS($1:13))),"")</f>
        <v/>
      </c>
    </row>
    <row r="16" spans="1:23" x14ac:dyDescent="0.25">
      <c r="E16" s="4"/>
    </row>
    <row r="17" spans="2:12" ht="15" customHeight="1" x14ac:dyDescent="0.25">
      <c r="E17" s="4"/>
      <c r="G17" s="69" t="s">
        <v>55</v>
      </c>
      <c r="H17" s="69"/>
      <c r="I17" s="69"/>
      <c r="J17" s="69"/>
      <c r="K17" s="69"/>
      <c r="L17" s="69"/>
    </row>
    <row r="18" spans="2:12" x14ac:dyDescent="0.25">
      <c r="E18" s="4"/>
      <c r="G18" s="69"/>
      <c r="H18" s="69"/>
      <c r="I18" s="69"/>
      <c r="J18" s="69"/>
      <c r="K18" s="69"/>
      <c r="L18" s="69"/>
    </row>
    <row r="19" spans="2:12" x14ac:dyDescent="0.25">
      <c r="E19" s="4"/>
      <c r="G19" s="69"/>
      <c r="H19" s="69"/>
      <c r="I19" s="69"/>
      <c r="J19" s="69"/>
      <c r="K19" s="69"/>
      <c r="L19" s="69"/>
    </row>
    <row r="20" spans="2:12" x14ac:dyDescent="0.25">
      <c r="E20" s="4"/>
      <c r="F20" s="42"/>
      <c r="G20" s="69"/>
      <c r="H20" s="69"/>
      <c r="I20" s="69"/>
      <c r="J20" s="69"/>
      <c r="K20" s="69"/>
      <c r="L20" s="69"/>
    </row>
    <row r="21" spans="2:12" x14ac:dyDescent="0.25">
      <c r="B21" s="40" t="s">
        <v>28</v>
      </c>
      <c r="C21"/>
      <c r="E21" s="4"/>
    </row>
    <row r="22" spans="2:12" x14ac:dyDescent="0.25">
      <c r="B22" s="41" t="s">
        <v>29</v>
      </c>
      <c r="C22" s="44" t="s">
        <v>34</v>
      </c>
      <c r="E22" s="4"/>
    </row>
    <row r="23" spans="2:12" x14ac:dyDescent="0.25">
      <c r="B23" s="41" t="s">
        <v>30</v>
      </c>
      <c r="C23" s="45" t="s">
        <v>35</v>
      </c>
      <c r="D23" s="45"/>
      <c r="E23" s="4"/>
    </row>
    <row r="24" spans="2:12" x14ac:dyDescent="0.25">
      <c r="B24"/>
      <c r="C24"/>
      <c r="E24" s="4"/>
      <c r="F24" s="43"/>
    </row>
    <row r="25" spans="2:12" x14ac:dyDescent="0.25">
      <c r="E25" s="4"/>
    </row>
    <row r="26" spans="2:12" x14ac:dyDescent="0.25">
      <c r="E26" s="4"/>
      <c r="F26" s="42"/>
    </row>
    <row r="27" spans="2:12" x14ac:dyDescent="0.25">
      <c r="E27" s="4"/>
    </row>
    <row r="28" spans="2:12" x14ac:dyDescent="0.25">
      <c r="E28" s="4"/>
    </row>
    <row r="29" spans="2:12" x14ac:dyDescent="0.25">
      <c r="E29" s="4"/>
    </row>
    <row r="30" spans="2:12" x14ac:dyDescent="0.25">
      <c r="E30" s="4"/>
    </row>
    <row r="31" spans="2:12" x14ac:dyDescent="0.25">
      <c r="E31" s="4"/>
    </row>
    <row r="32" spans="2:12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x14ac:dyDescent="0.25">
      <c r="E41" s="4"/>
    </row>
  </sheetData>
  <mergeCells count="2">
    <mergeCell ref="B3:B15"/>
    <mergeCell ref="G17:L20"/>
  </mergeCells>
  <pageMargins left="0" right="0" top="0" bottom="0.39370078740157483" header="0" footer="0"/>
  <pageSetup paperSize="9" scale="95" fitToHeight="0" orientation="landscape" r:id="rId1"/>
  <headerFooter>
    <oddFooter>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16C1-441D-4E76-B9AD-D1DA2C2B5A9E}">
  <dimension ref="B1:O35"/>
  <sheetViews>
    <sheetView showGridLines="0" showZeros="0" zoomScale="90" workbookViewId="0">
      <selection activeCell="K33" sqref="K33"/>
    </sheetView>
  </sheetViews>
  <sheetFormatPr baseColWidth="10" defaultRowHeight="10.5" x14ac:dyDescent="0.15"/>
  <cols>
    <col min="1" max="1" width="4.140625" style="47" customWidth="1"/>
    <col min="2" max="2" width="8.140625" style="47" customWidth="1"/>
    <col min="3" max="3" width="7.85546875" style="47" bestFit="1" customWidth="1"/>
    <col min="4" max="4" width="5.7109375" style="47" customWidth="1"/>
    <col min="5" max="5" width="10.140625" style="47" customWidth="1"/>
    <col min="6" max="6" width="7.140625" style="47" customWidth="1"/>
    <col min="7" max="7" width="11.42578125" style="47" bestFit="1" customWidth="1"/>
    <col min="8" max="256" width="11.42578125" style="47"/>
    <col min="257" max="257" width="4.140625" style="47" customWidth="1"/>
    <col min="258" max="258" width="8.140625" style="47" customWidth="1"/>
    <col min="259" max="259" width="7.85546875" style="47" bestFit="1" customWidth="1"/>
    <col min="260" max="260" width="5.7109375" style="47" customWidth="1"/>
    <col min="261" max="261" width="10.140625" style="47" customWidth="1"/>
    <col min="262" max="262" width="7.140625" style="47" customWidth="1"/>
    <col min="263" max="263" width="11.42578125" style="47" bestFit="1"/>
    <col min="264" max="512" width="11.42578125" style="47"/>
    <col min="513" max="513" width="4.140625" style="47" customWidth="1"/>
    <col min="514" max="514" width="8.140625" style="47" customWidth="1"/>
    <col min="515" max="515" width="7.85546875" style="47" bestFit="1" customWidth="1"/>
    <col min="516" max="516" width="5.7109375" style="47" customWidth="1"/>
    <col min="517" max="517" width="10.140625" style="47" customWidth="1"/>
    <col min="518" max="518" width="7.140625" style="47" customWidth="1"/>
    <col min="519" max="519" width="11.42578125" style="47" bestFit="1"/>
    <col min="520" max="768" width="11.42578125" style="47"/>
    <col min="769" max="769" width="4.140625" style="47" customWidth="1"/>
    <col min="770" max="770" width="8.140625" style="47" customWidth="1"/>
    <col min="771" max="771" width="7.85546875" style="47" bestFit="1" customWidth="1"/>
    <col min="772" max="772" width="5.7109375" style="47" customWidth="1"/>
    <col min="773" max="773" width="10.140625" style="47" customWidth="1"/>
    <col min="774" max="774" width="7.140625" style="47" customWidth="1"/>
    <col min="775" max="775" width="11.42578125" style="47" bestFit="1"/>
    <col min="776" max="1024" width="11.42578125" style="47"/>
    <col min="1025" max="1025" width="4.140625" style="47" customWidth="1"/>
    <col min="1026" max="1026" width="8.140625" style="47" customWidth="1"/>
    <col min="1027" max="1027" width="7.85546875" style="47" bestFit="1" customWidth="1"/>
    <col min="1028" max="1028" width="5.7109375" style="47" customWidth="1"/>
    <col min="1029" max="1029" width="10.140625" style="47" customWidth="1"/>
    <col min="1030" max="1030" width="7.140625" style="47" customWidth="1"/>
    <col min="1031" max="1031" width="11.42578125" style="47" bestFit="1"/>
    <col min="1032" max="1280" width="11.42578125" style="47"/>
    <col min="1281" max="1281" width="4.140625" style="47" customWidth="1"/>
    <col min="1282" max="1282" width="8.140625" style="47" customWidth="1"/>
    <col min="1283" max="1283" width="7.85546875" style="47" bestFit="1" customWidth="1"/>
    <col min="1284" max="1284" width="5.7109375" style="47" customWidth="1"/>
    <col min="1285" max="1285" width="10.140625" style="47" customWidth="1"/>
    <col min="1286" max="1286" width="7.140625" style="47" customWidth="1"/>
    <col min="1287" max="1287" width="11.42578125" style="47" bestFit="1"/>
    <col min="1288" max="1536" width="11.42578125" style="47"/>
    <col min="1537" max="1537" width="4.140625" style="47" customWidth="1"/>
    <col min="1538" max="1538" width="8.140625" style="47" customWidth="1"/>
    <col min="1539" max="1539" width="7.85546875" style="47" bestFit="1" customWidth="1"/>
    <col min="1540" max="1540" width="5.7109375" style="47" customWidth="1"/>
    <col min="1541" max="1541" width="10.140625" style="47" customWidth="1"/>
    <col min="1542" max="1542" width="7.140625" style="47" customWidth="1"/>
    <col min="1543" max="1543" width="11.42578125" style="47" bestFit="1"/>
    <col min="1544" max="1792" width="11.42578125" style="47"/>
    <col min="1793" max="1793" width="4.140625" style="47" customWidth="1"/>
    <col min="1794" max="1794" width="8.140625" style="47" customWidth="1"/>
    <col min="1795" max="1795" width="7.85546875" style="47" bestFit="1" customWidth="1"/>
    <col min="1796" max="1796" width="5.7109375" style="47" customWidth="1"/>
    <col min="1797" max="1797" width="10.140625" style="47" customWidth="1"/>
    <col min="1798" max="1798" width="7.140625" style="47" customWidth="1"/>
    <col min="1799" max="1799" width="11.42578125" style="47" bestFit="1"/>
    <col min="1800" max="2048" width="11.42578125" style="47"/>
    <col min="2049" max="2049" width="4.140625" style="47" customWidth="1"/>
    <col min="2050" max="2050" width="8.140625" style="47" customWidth="1"/>
    <col min="2051" max="2051" width="7.85546875" style="47" bestFit="1" customWidth="1"/>
    <col min="2052" max="2052" width="5.7109375" style="47" customWidth="1"/>
    <col min="2053" max="2053" width="10.140625" style="47" customWidth="1"/>
    <col min="2054" max="2054" width="7.140625" style="47" customWidth="1"/>
    <col min="2055" max="2055" width="11.42578125" style="47" bestFit="1"/>
    <col min="2056" max="2304" width="11.42578125" style="47"/>
    <col min="2305" max="2305" width="4.140625" style="47" customWidth="1"/>
    <col min="2306" max="2306" width="8.140625" style="47" customWidth="1"/>
    <col min="2307" max="2307" width="7.85546875" style="47" bestFit="1" customWidth="1"/>
    <col min="2308" max="2308" width="5.7109375" style="47" customWidth="1"/>
    <col min="2309" max="2309" width="10.140625" style="47" customWidth="1"/>
    <col min="2310" max="2310" width="7.140625" style="47" customWidth="1"/>
    <col min="2311" max="2311" width="11.42578125" style="47" bestFit="1"/>
    <col min="2312" max="2560" width="11.42578125" style="47"/>
    <col min="2561" max="2561" width="4.140625" style="47" customWidth="1"/>
    <col min="2562" max="2562" width="8.140625" style="47" customWidth="1"/>
    <col min="2563" max="2563" width="7.85546875" style="47" bestFit="1" customWidth="1"/>
    <col min="2564" max="2564" width="5.7109375" style="47" customWidth="1"/>
    <col min="2565" max="2565" width="10.140625" style="47" customWidth="1"/>
    <col min="2566" max="2566" width="7.140625" style="47" customWidth="1"/>
    <col min="2567" max="2567" width="11.42578125" style="47" bestFit="1"/>
    <col min="2568" max="2816" width="11.42578125" style="47"/>
    <col min="2817" max="2817" width="4.140625" style="47" customWidth="1"/>
    <col min="2818" max="2818" width="8.140625" style="47" customWidth="1"/>
    <col min="2819" max="2819" width="7.85546875" style="47" bestFit="1" customWidth="1"/>
    <col min="2820" max="2820" width="5.7109375" style="47" customWidth="1"/>
    <col min="2821" max="2821" width="10.140625" style="47" customWidth="1"/>
    <col min="2822" max="2822" width="7.140625" style="47" customWidth="1"/>
    <col min="2823" max="2823" width="11.42578125" style="47" bestFit="1"/>
    <col min="2824" max="3072" width="11.42578125" style="47"/>
    <col min="3073" max="3073" width="4.140625" style="47" customWidth="1"/>
    <col min="3074" max="3074" width="8.140625" style="47" customWidth="1"/>
    <col min="3075" max="3075" width="7.85546875" style="47" bestFit="1" customWidth="1"/>
    <col min="3076" max="3076" width="5.7109375" style="47" customWidth="1"/>
    <col min="3077" max="3077" width="10.140625" style="47" customWidth="1"/>
    <col min="3078" max="3078" width="7.140625" style="47" customWidth="1"/>
    <col min="3079" max="3079" width="11.42578125" style="47" bestFit="1"/>
    <col min="3080" max="3328" width="11.42578125" style="47"/>
    <col min="3329" max="3329" width="4.140625" style="47" customWidth="1"/>
    <col min="3330" max="3330" width="8.140625" style="47" customWidth="1"/>
    <col min="3331" max="3331" width="7.85546875" style="47" bestFit="1" customWidth="1"/>
    <col min="3332" max="3332" width="5.7109375" style="47" customWidth="1"/>
    <col min="3333" max="3333" width="10.140625" style="47" customWidth="1"/>
    <col min="3334" max="3334" width="7.140625" style="47" customWidth="1"/>
    <col min="3335" max="3335" width="11.42578125" style="47" bestFit="1"/>
    <col min="3336" max="3584" width="11.42578125" style="47"/>
    <col min="3585" max="3585" width="4.140625" style="47" customWidth="1"/>
    <col min="3586" max="3586" width="8.140625" style="47" customWidth="1"/>
    <col min="3587" max="3587" width="7.85546875" style="47" bestFit="1" customWidth="1"/>
    <col min="3588" max="3588" width="5.7109375" style="47" customWidth="1"/>
    <col min="3589" max="3589" width="10.140625" style="47" customWidth="1"/>
    <col min="3590" max="3590" width="7.140625" style="47" customWidth="1"/>
    <col min="3591" max="3591" width="11.42578125" style="47" bestFit="1"/>
    <col min="3592" max="3840" width="11.42578125" style="47"/>
    <col min="3841" max="3841" width="4.140625" style="47" customWidth="1"/>
    <col min="3842" max="3842" width="8.140625" style="47" customWidth="1"/>
    <col min="3843" max="3843" width="7.85546875" style="47" bestFit="1" customWidth="1"/>
    <col min="3844" max="3844" width="5.7109375" style="47" customWidth="1"/>
    <col min="3845" max="3845" width="10.140625" style="47" customWidth="1"/>
    <col min="3846" max="3846" width="7.140625" style="47" customWidth="1"/>
    <col min="3847" max="3847" width="11.42578125" style="47" bestFit="1"/>
    <col min="3848" max="4096" width="11.42578125" style="47"/>
    <col min="4097" max="4097" width="4.140625" style="47" customWidth="1"/>
    <col min="4098" max="4098" width="8.140625" style="47" customWidth="1"/>
    <col min="4099" max="4099" width="7.85546875" style="47" bestFit="1" customWidth="1"/>
    <col min="4100" max="4100" width="5.7109375" style="47" customWidth="1"/>
    <col min="4101" max="4101" width="10.140625" style="47" customWidth="1"/>
    <col min="4102" max="4102" width="7.140625" style="47" customWidth="1"/>
    <col min="4103" max="4103" width="11.42578125" style="47" bestFit="1"/>
    <col min="4104" max="4352" width="11.42578125" style="47"/>
    <col min="4353" max="4353" width="4.140625" style="47" customWidth="1"/>
    <col min="4354" max="4354" width="8.140625" style="47" customWidth="1"/>
    <col min="4355" max="4355" width="7.85546875" style="47" bestFit="1" customWidth="1"/>
    <col min="4356" max="4356" width="5.7109375" style="47" customWidth="1"/>
    <col min="4357" max="4357" width="10.140625" style="47" customWidth="1"/>
    <col min="4358" max="4358" width="7.140625" style="47" customWidth="1"/>
    <col min="4359" max="4359" width="11.42578125" style="47" bestFit="1"/>
    <col min="4360" max="4608" width="11.42578125" style="47"/>
    <col min="4609" max="4609" width="4.140625" style="47" customWidth="1"/>
    <col min="4610" max="4610" width="8.140625" style="47" customWidth="1"/>
    <col min="4611" max="4611" width="7.85546875" style="47" bestFit="1" customWidth="1"/>
    <col min="4612" max="4612" width="5.7109375" style="47" customWidth="1"/>
    <col min="4613" max="4613" width="10.140625" style="47" customWidth="1"/>
    <col min="4614" max="4614" width="7.140625" style="47" customWidth="1"/>
    <col min="4615" max="4615" width="11.42578125" style="47" bestFit="1"/>
    <col min="4616" max="4864" width="11.42578125" style="47"/>
    <col min="4865" max="4865" width="4.140625" style="47" customWidth="1"/>
    <col min="4866" max="4866" width="8.140625" style="47" customWidth="1"/>
    <col min="4867" max="4867" width="7.85546875" style="47" bestFit="1" customWidth="1"/>
    <col min="4868" max="4868" width="5.7109375" style="47" customWidth="1"/>
    <col min="4869" max="4869" width="10.140625" style="47" customWidth="1"/>
    <col min="4870" max="4870" width="7.140625" style="47" customWidth="1"/>
    <col min="4871" max="4871" width="11.42578125" style="47" bestFit="1"/>
    <col min="4872" max="5120" width="11.42578125" style="47"/>
    <col min="5121" max="5121" width="4.140625" style="47" customWidth="1"/>
    <col min="5122" max="5122" width="8.140625" style="47" customWidth="1"/>
    <col min="5123" max="5123" width="7.85546875" style="47" bestFit="1" customWidth="1"/>
    <col min="5124" max="5124" width="5.7109375" style="47" customWidth="1"/>
    <col min="5125" max="5125" width="10.140625" style="47" customWidth="1"/>
    <col min="5126" max="5126" width="7.140625" style="47" customWidth="1"/>
    <col min="5127" max="5127" width="11.42578125" style="47" bestFit="1"/>
    <col min="5128" max="5376" width="11.42578125" style="47"/>
    <col min="5377" max="5377" width="4.140625" style="47" customWidth="1"/>
    <col min="5378" max="5378" width="8.140625" style="47" customWidth="1"/>
    <col min="5379" max="5379" width="7.85546875" style="47" bestFit="1" customWidth="1"/>
    <col min="5380" max="5380" width="5.7109375" style="47" customWidth="1"/>
    <col min="5381" max="5381" width="10.140625" style="47" customWidth="1"/>
    <col min="5382" max="5382" width="7.140625" style="47" customWidth="1"/>
    <col min="5383" max="5383" width="11.42578125" style="47" bestFit="1"/>
    <col min="5384" max="5632" width="11.42578125" style="47"/>
    <col min="5633" max="5633" width="4.140625" style="47" customWidth="1"/>
    <col min="5634" max="5634" width="8.140625" style="47" customWidth="1"/>
    <col min="5635" max="5635" width="7.85546875" style="47" bestFit="1" customWidth="1"/>
    <col min="5636" max="5636" width="5.7109375" style="47" customWidth="1"/>
    <col min="5637" max="5637" width="10.140625" style="47" customWidth="1"/>
    <col min="5638" max="5638" width="7.140625" style="47" customWidth="1"/>
    <col min="5639" max="5639" width="11.42578125" style="47" bestFit="1"/>
    <col min="5640" max="5888" width="11.42578125" style="47"/>
    <col min="5889" max="5889" width="4.140625" style="47" customWidth="1"/>
    <col min="5890" max="5890" width="8.140625" style="47" customWidth="1"/>
    <col min="5891" max="5891" width="7.85546875" style="47" bestFit="1" customWidth="1"/>
    <col min="5892" max="5892" width="5.7109375" style="47" customWidth="1"/>
    <col min="5893" max="5893" width="10.140625" style="47" customWidth="1"/>
    <col min="5894" max="5894" width="7.140625" style="47" customWidth="1"/>
    <col min="5895" max="5895" width="11.42578125" style="47" bestFit="1"/>
    <col min="5896" max="6144" width="11.42578125" style="47"/>
    <col min="6145" max="6145" width="4.140625" style="47" customWidth="1"/>
    <col min="6146" max="6146" width="8.140625" style="47" customWidth="1"/>
    <col min="6147" max="6147" width="7.85546875" style="47" bestFit="1" customWidth="1"/>
    <col min="6148" max="6148" width="5.7109375" style="47" customWidth="1"/>
    <col min="6149" max="6149" width="10.140625" style="47" customWidth="1"/>
    <col min="6150" max="6150" width="7.140625" style="47" customWidth="1"/>
    <col min="6151" max="6151" width="11.42578125" style="47" bestFit="1"/>
    <col min="6152" max="6400" width="11.42578125" style="47"/>
    <col min="6401" max="6401" width="4.140625" style="47" customWidth="1"/>
    <col min="6402" max="6402" width="8.140625" style="47" customWidth="1"/>
    <col min="6403" max="6403" width="7.85546875" style="47" bestFit="1" customWidth="1"/>
    <col min="6404" max="6404" width="5.7109375" style="47" customWidth="1"/>
    <col min="6405" max="6405" width="10.140625" style="47" customWidth="1"/>
    <col min="6406" max="6406" width="7.140625" style="47" customWidth="1"/>
    <col min="6407" max="6407" width="11.42578125" style="47" bestFit="1"/>
    <col min="6408" max="6656" width="11.42578125" style="47"/>
    <col min="6657" max="6657" width="4.140625" style="47" customWidth="1"/>
    <col min="6658" max="6658" width="8.140625" style="47" customWidth="1"/>
    <col min="6659" max="6659" width="7.85546875" style="47" bestFit="1" customWidth="1"/>
    <col min="6660" max="6660" width="5.7109375" style="47" customWidth="1"/>
    <col min="6661" max="6661" width="10.140625" style="47" customWidth="1"/>
    <col min="6662" max="6662" width="7.140625" style="47" customWidth="1"/>
    <col min="6663" max="6663" width="11.42578125" style="47" bestFit="1"/>
    <col min="6664" max="6912" width="11.42578125" style="47"/>
    <col min="6913" max="6913" width="4.140625" style="47" customWidth="1"/>
    <col min="6914" max="6914" width="8.140625" style="47" customWidth="1"/>
    <col min="6915" max="6915" width="7.85546875" style="47" bestFit="1" customWidth="1"/>
    <col min="6916" max="6916" width="5.7109375" style="47" customWidth="1"/>
    <col min="6917" max="6917" width="10.140625" style="47" customWidth="1"/>
    <col min="6918" max="6918" width="7.140625" style="47" customWidth="1"/>
    <col min="6919" max="6919" width="11.42578125" style="47" bestFit="1"/>
    <col min="6920" max="7168" width="11.42578125" style="47"/>
    <col min="7169" max="7169" width="4.140625" style="47" customWidth="1"/>
    <col min="7170" max="7170" width="8.140625" style="47" customWidth="1"/>
    <col min="7171" max="7171" width="7.85546875" style="47" bestFit="1" customWidth="1"/>
    <col min="7172" max="7172" width="5.7109375" style="47" customWidth="1"/>
    <col min="7173" max="7173" width="10.140625" style="47" customWidth="1"/>
    <col min="7174" max="7174" width="7.140625" style="47" customWidth="1"/>
    <col min="7175" max="7175" width="11.42578125" style="47" bestFit="1"/>
    <col min="7176" max="7424" width="11.42578125" style="47"/>
    <col min="7425" max="7425" width="4.140625" style="47" customWidth="1"/>
    <col min="7426" max="7426" width="8.140625" style="47" customWidth="1"/>
    <col min="7427" max="7427" width="7.85546875" style="47" bestFit="1" customWidth="1"/>
    <col min="7428" max="7428" width="5.7109375" style="47" customWidth="1"/>
    <col min="7429" max="7429" width="10.140625" style="47" customWidth="1"/>
    <col min="7430" max="7430" width="7.140625" style="47" customWidth="1"/>
    <col min="7431" max="7431" width="11.42578125" style="47" bestFit="1"/>
    <col min="7432" max="7680" width="11.42578125" style="47"/>
    <col min="7681" max="7681" width="4.140625" style="47" customWidth="1"/>
    <col min="7682" max="7682" width="8.140625" style="47" customWidth="1"/>
    <col min="7683" max="7683" width="7.85546875" style="47" bestFit="1" customWidth="1"/>
    <col min="7684" max="7684" width="5.7109375" style="47" customWidth="1"/>
    <col min="7685" max="7685" width="10.140625" style="47" customWidth="1"/>
    <col min="7686" max="7686" width="7.140625" style="47" customWidth="1"/>
    <col min="7687" max="7687" width="11.42578125" style="47" bestFit="1"/>
    <col min="7688" max="7936" width="11.42578125" style="47"/>
    <col min="7937" max="7937" width="4.140625" style="47" customWidth="1"/>
    <col min="7938" max="7938" width="8.140625" style="47" customWidth="1"/>
    <col min="7939" max="7939" width="7.85546875" style="47" bestFit="1" customWidth="1"/>
    <col min="7940" max="7940" width="5.7109375" style="47" customWidth="1"/>
    <col min="7941" max="7941" width="10.140625" style="47" customWidth="1"/>
    <col min="7942" max="7942" width="7.140625" style="47" customWidth="1"/>
    <col min="7943" max="7943" width="11.42578125" style="47" bestFit="1"/>
    <col min="7944" max="8192" width="11.42578125" style="47"/>
    <col min="8193" max="8193" width="4.140625" style="47" customWidth="1"/>
    <col min="8194" max="8194" width="8.140625" style="47" customWidth="1"/>
    <col min="8195" max="8195" width="7.85546875" style="47" bestFit="1" customWidth="1"/>
    <col min="8196" max="8196" width="5.7109375" style="47" customWidth="1"/>
    <col min="8197" max="8197" width="10.140625" style="47" customWidth="1"/>
    <col min="8198" max="8198" width="7.140625" style="47" customWidth="1"/>
    <col min="8199" max="8199" width="11.42578125" style="47" bestFit="1"/>
    <col min="8200" max="8448" width="11.42578125" style="47"/>
    <col min="8449" max="8449" width="4.140625" style="47" customWidth="1"/>
    <col min="8450" max="8450" width="8.140625" style="47" customWidth="1"/>
    <col min="8451" max="8451" width="7.85546875" style="47" bestFit="1" customWidth="1"/>
    <col min="8452" max="8452" width="5.7109375" style="47" customWidth="1"/>
    <col min="8453" max="8453" width="10.140625" style="47" customWidth="1"/>
    <col min="8454" max="8454" width="7.140625" style="47" customWidth="1"/>
    <col min="8455" max="8455" width="11.42578125" style="47" bestFit="1"/>
    <col min="8456" max="8704" width="11.42578125" style="47"/>
    <col min="8705" max="8705" width="4.140625" style="47" customWidth="1"/>
    <col min="8706" max="8706" width="8.140625" style="47" customWidth="1"/>
    <col min="8707" max="8707" width="7.85546875" style="47" bestFit="1" customWidth="1"/>
    <col min="8708" max="8708" width="5.7109375" style="47" customWidth="1"/>
    <col min="8709" max="8709" width="10.140625" style="47" customWidth="1"/>
    <col min="8710" max="8710" width="7.140625" style="47" customWidth="1"/>
    <col min="8711" max="8711" width="11.42578125" style="47" bestFit="1"/>
    <col min="8712" max="8960" width="11.42578125" style="47"/>
    <col min="8961" max="8961" width="4.140625" style="47" customWidth="1"/>
    <col min="8962" max="8962" width="8.140625" style="47" customWidth="1"/>
    <col min="8963" max="8963" width="7.85546875" style="47" bestFit="1" customWidth="1"/>
    <col min="8964" max="8964" width="5.7109375" style="47" customWidth="1"/>
    <col min="8965" max="8965" width="10.140625" style="47" customWidth="1"/>
    <col min="8966" max="8966" width="7.140625" style="47" customWidth="1"/>
    <col min="8967" max="8967" width="11.42578125" style="47" bestFit="1"/>
    <col min="8968" max="9216" width="11.42578125" style="47"/>
    <col min="9217" max="9217" width="4.140625" style="47" customWidth="1"/>
    <col min="9218" max="9218" width="8.140625" style="47" customWidth="1"/>
    <col min="9219" max="9219" width="7.85546875" style="47" bestFit="1" customWidth="1"/>
    <col min="9220" max="9220" width="5.7109375" style="47" customWidth="1"/>
    <col min="9221" max="9221" width="10.140625" style="47" customWidth="1"/>
    <col min="9222" max="9222" width="7.140625" style="47" customWidth="1"/>
    <col min="9223" max="9223" width="11.42578125" style="47" bestFit="1"/>
    <col min="9224" max="9472" width="11.42578125" style="47"/>
    <col min="9473" max="9473" width="4.140625" style="47" customWidth="1"/>
    <col min="9474" max="9474" width="8.140625" style="47" customWidth="1"/>
    <col min="9475" max="9475" width="7.85546875" style="47" bestFit="1" customWidth="1"/>
    <col min="9476" max="9476" width="5.7109375" style="47" customWidth="1"/>
    <col min="9477" max="9477" width="10.140625" style="47" customWidth="1"/>
    <col min="9478" max="9478" width="7.140625" style="47" customWidth="1"/>
    <col min="9479" max="9479" width="11.42578125" style="47" bestFit="1"/>
    <col min="9480" max="9728" width="11.42578125" style="47"/>
    <col min="9729" max="9729" width="4.140625" style="47" customWidth="1"/>
    <col min="9730" max="9730" width="8.140625" style="47" customWidth="1"/>
    <col min="9731" max="9731" width="7.85546875" style="47" bestFit="1" customWidth="1"/>
    <col min="9732" max="9732" width="5.7109375" style="47" customWidth="1"/>
    <col min="9733" max="9733" width="10.140625" style="47" customWidth="1"/>
    <col min="9734" max="9734" width="7.140625" style="47" customWidth="1"/>
    <col min="9735" max="9735" width="11.42578125" style="47" bestFit="1"/>
    <col min="9736" max="9984" width="11.42578125" style="47"/>
    <col min="9985" max="9985" width="4.140625" style="47" customWidth="1"/>
    <col min="9986" max="9986" width="8.140625" style="47" customWidth="1"/>
    <col min="9987" max="9987" width="7.85546875" style="47" bestFit="1" customWidth="1"/>
    <col min="9988" max="9988" width="5.7109375" style="47" customWidth="1"/>
    <col min="9989" max="9989" width="10.140625" style="47" customWidth="1"/>
    <col min="9990" max="9990" width="7.140625" style="47" customWidth="1"/>
    <col min="9991" max="9991" width="11.42578125" style="47" bestFit="1"/>
    <col min="9992" max="10240" width="11.42578125" style="47"/>
    <col min="10241" max="10241" width="4.140625" style="47" customWidth="1"/>
    <col min="10242" max="10242" width="8.140625" style="47" customWidth="1"/>
    <col min="10243" max="10243" width="7.85546875" style="47" bestFit="1" customWidth="1"/>
    <col min="10244" max="10244" width="5.7109375" style="47" customWidth="1"/>
    <col min="10245" max="10245" width="10.140625" style="47" customWidth="1"/>
    <col min="10246" max="10246" width="7.140625" style="47" customWidth="1"/>
    <col min="10247" max="10247" width="11.42578125" style="47" bestFit="1"/>
    <col min="10248" max="10496" width="11.42578125" style="47"/>
    <col min="10497" max="10497" width="4.140625" style="47" customWidth="1"/>
    <col min="10498" max="10498" width="8.140625" style="47" customWidth="1"/>
    <col min="10499" max="10499" width="7.85546875" style="47" bestFit="1" customWidth="1"/>
    <col min="10500" max="10500" width="5.7109375" style="47" customWidth="1"/>
    <col min="10501" max="10501" width="10.140625" style="47" customWidth="1"/>
    <col min="10502" max="10502" width="7.140625" style="47" customWidth="1"/>
    <col min="10503" max="10503" width="11.42578125" style="47" bestFit="1"/>
    <col min="10504" max="10752" width="11.42578125" style="47"/>
    <col min="10753" max="10753" width="4.140625" style="47" customWidth="1"/>
    <col min="10754" max="10754" width="8.140625" style="47" customWidth="1"/>
    <col min="10755" max="10755" width="7.85546875" style="47" bestFit="1" customWidth="1"/>
    <col min="10756" max="10756" width="5.7109375" style="47" customWidth="1"/>
    <col min="10757" max="10757" width="10.140625" style="47" customWidth="1"/>
    <col min="10758" max="10758" width="7.140625" style="47" customWidth="1"/>
    <col min="10759" max="10759" width="11.42578125" style="47" bestFit="1"/>
    <col min="10760" max="11008" width="11.42578125" style="47"/>
    <col min="11009" max="11009" width="4.140625" style="47" customWidth="1"/>
    <col min="11010" max="11010" width="8.140625" style="47" customWidth="1"/>
    <col min="11011" max="11011" width="7.85546875" style="47" bestFit="1" customWidth="1"/>
    <col min="11012" max="11012" width="5.7109375" style="47" customWidth="1"/>
    <col min="11013" max="11013" width="10.140625" style="47" customWidth="1"/>
    <col min="11014" max="11014" width="7.140625" style="47" customWidth="1"/>
    <col min="11015" max="11015" width="11.42578125" style="47" bestFit="1"/>
    <col min="11016" max="11264" width="11.42578125" style="47"/>
    <col min="11265" max="11265" width="4.140625" style="47" customWidth="1"/>
    <col min="11266" max="11266" width="8.140625" style="47" customWidth="1"/>
    <col min="11267" max="11267" width="7.85546875" style="47" bestFit="1" customWidth="1"/>
    <col min="11268" max="11268" width="5.7109375" style="47" customWidth="1"/>
    <col min="11269" max="11269" width="10.140625" style="47" customWidth="1"/>
    <col min="11270" max="11270" width="7.140625" style="47" customWidth="1"/>
    <col min="11271" max="11271" width="11.42578125" style="47" bestFit="1"/>
    <col min="11272" max="11520" width="11.42578125" style="47"/>
    <col min="11521" max="11521" width="4.140625" style="47" customWidth="1"/>
    <col min="11522" max="11522" width="8.140625" style="47" customWidth="1"/>
    <col min="11523" max="11523" width="7.85546875" style="47" bestFit="1" customWidth="1"/>
    <col min="11524" max="11524" width="5.7109375" style="47" customWidth="1"/>
    <col min="11525" max="11525" width="10.140625" style="47" customWidth="1"/>
    <col min="11526" max="11526" width="7.140625" style="47" customWidth="1"/>
    <col min="11527" max="11527" width="11.42578125" style="47" bestFit="1"/>
    <col min="11528" max="11776" width="11.42578125" style="47"/>
    <col min="11777" max="11777" width="4.140625" style="47" customWidth="1"/>
    <col min="11778" max="11778" width="8.140625" style="47" customWidth="1"/>
    <col min="11779" max="11779" width="7.85546875" style="47" bestFit="1" customWidth="1"/>
    <col min="11780" max="11780" width="5.7109375" style="47" customWidth="1"/>
    <col min="11781" max="11781" width="10.140625" style="47" customWidth="1"/>
    <col min="11782" max="11782" width="7.140625" style="47" customWidth="1"/>
    <col min="11783" max="11783" width="11.42578125" style="47" bestFit="1"/>
    <col min="11784" max="12032" width="11.42578125" style="47"/>
    <col min="12033" max="12033" width="4.140625" style="47" customWidth="1"/>
    <col min="12034" max="12034" width="8.140625" style="47" customWidth="1"/>
    <col min="12035" max="12035" width="7.85546875" style="47" bestFit="1" customWidth="1"/>
    <col min="12036" max="12036" width="5.7109375" style="47" customWidth="1"/>
    <col min="12037" max="12037" width="10.140625" style="47" customWidth="1"/>
    <col min="12038" max="12038" width="7.140625" style="47" customWidth="1"/>
    <col min="12039" max="12039" width="11.42578125" style="47" bestFit="1"/>
    <col min="12040" max="12288" width="11.42578125" style="47"/>
    <col min="12289" max="12289" width="4.140625" style="47" customWidth="1"/>
    <col min="12290" max="12290" width="8.140625" style="47" customWidth="1"/>
    <col min="12291" max="12291" width="7.85546875" style="47" bestFit="1" customWidth="1"/>
    <col min="12292" max="12292" width="5.7109375" style="47" customWidth="1"/>
    <col min="12293" max="12293" width="10.140625" style="47" customWidth="1"/>
    <col min="12294" max="12294" width="7.140625" style="47" customWidth="1"/>
    <col min="12295" max="12295" width="11.42578125" style="47" bestFit="1"/>
    <col min="12296" max="12544" width="11.42578125" style="47"/>
    <col min="12545" max="12545" width="4.140625" style="47" customWidth="1"/>
    <col min="12546" max="12546" width="8.140625" style="47" customWidth="1"/>
    <col min="12547" max="12547" width="7.85546875" style="47" bestFit="1" customWidth="1"/>
    <col min="12548" max="12548" width="5.7109375" style="47" customWidth="1"/>
    <col min="12549" max="12549" width="10.140625" style="47" customWidth="1"/>
    <col min="12550" max="12550" width="7.140625" style="47" customWidth="1"/>
    <col min="12551" max="12551" width="11.42578125" style="47" bestFit="1"/>
    <col min="12552" max="12800" width="11.42578125" style="47"/>
    <col min="12801" max="12801" width="4.140625" style="47" customWidth="1"/>
    <col min="12802" max="12802" width="8.140625" style="47" customWidth="1"/>
    <col min="12803" max="12803" width="7.85546875" style="47" bestFit="1" customWidth="1"/>
    <col min="12804" max="12804" width="5.7109375" style="47" customWidth="1"/>
    <col min="12805" max="12805" width="10.140625" style="47" customWidth="1"/>
    <col min="12806" max="12806" width="7.140625" style="47" customWidth="1"/>
    <col min="12807" max="12807" width="11.42578125" style="47" bestFit="1"/>
    <col min="12808" max="13056" width="11.42578125" style="47"/>
    <col min="13057" max="13057" width="4.140625" style="47" customWidth="1"/>
    <col min="13058" max="13058" width="8.140625" style="47" customWidth="1"/>
    <col min="13059" max="13059" width="7.85546875" style="47" bestFit="1" customWidth="1"/>
    <col min="13060" max="13060" width="5.7109375" style="47" customWidth="1"/>
    <col min="13061" max="13061" width="10.140625" style="47" customWidth="1"/>
    <col min="13062" max="13062" width="7.140625" style="47" customWidth="1"/>
    <col min="13063" max="13063" width="11.42578125" style="47" bestFit="1"/>
    <col min="13064" max="13312" width="11.42578125" style="47"/>
    <col min="13313" max="13313" width="4.140625" style="47" customWidth="1"/>
    <col min="13314" max="13314" width="8.140625" style="47" customWidth="1"/>
    <col min="13315" max="13315" width="7.85546875" style="47" bestFit="1" customWidth="1"/>
    <col min="13316" max="13316" width="5.7109375" style="47" customWidth="1"/>
    <col min="13317" max="13317" width="10.140625" style="47" customWidth="1"/>
    <col min="13318" max="13318" width="7.140625" style="47" customWidth="1"/>
    <col min="13319" max="13319" width="11.42578125" style="47" bestFit="1"/>
    <col min="13320" max="13568" width="11.42578125" style="47"/>
    <col min="13569" max="13569" width="4.140625" style="47" customWidth="1"/>
    <col min="13570" max="13570" width="8.140625" style="47" customWidth="1"/>
    <col min="13571" max="13571" width="7.85546875" style="47" bestFit="1" customWidth="1"/>
    <col min="13572" max="13572" width="5.7109375" style="47" customWidth="1"/>
    <col min="13573" max="13573" width="10.140625" style="47" customWidth="1"/>
    <col min="13574" max="13574" width="7.140625" style="47" customWidth="1"/>
    <col min="13575" max="13575" width="11.42578125" style="47" bestFit="1"/>
    <col min="13576" max="13824" width="11.42578125" style="47"/>
    <col min="13825" max="13825" width="4.140625" style="47" customWidth="1"/>
    <col min="13826" max="13826" width="8.140625" style="47" customWidth="1"/>
    <col min="13827" max="13827" width="7.85546875" style="47" bestFit="1" customWidth="1"/>
    <col min="13828" max="13828" width="5.7109375" style="47" customWidth="1"/>
    <col min="13829" max="13829" width="10.140625" style="47" customWidth="1"/>
    <col min="13830" max="13830" width="7.140625" style="47" customWidth="1"/>
    <col min="13831" max="13831" width="11.42578125" style="47" bestFit="1"/>
    <col min="13832" max="14080" width="11.42578125" style="47"/>
    <col min="14081" max="14081" width="4.140625" style="47" customWidth="1"/>
    <col min="14082" max="14082" width="8.140625" style="47" customWidth="1"/>
    <col min="14083" max="14083" width="7.85546875" style="47" bestFit="1" customWidth="1"/>
    <col min="14084" max="14084" width="5.7109375" style="47" customWidth="1"/>
    <col min="14085" max="14085" width="10.140625" style="47" customWidth="1"/>
    <col min="14086" max="14086" width="7.140625" style="47" customWidth="1"/>
    <col min="14087" max="14087" width="11.42578125" style="47" bestFit="1"/>
    <col min="14088" max="14336" width="11.42578125" style="47"/>
    <col min="14337" max="14337" width="4.140625" style="47" customWidth="1"/>
    <col min="14338" max="14338" width="8.140625" style="47" customWidth="1"/>
    <col min="14339" max="14339" width="7.85546875" style="47" bestFit="1" customWidth="1"/>
    <col min="14340" max="14340" width="5.7109375" style="47" customWidth="1"/>
    <col min="14341" max="14341" width="10.140625" style="47" customWidth="1"/>
    <col min="14342" max="14342" width="7.140625" style="47" customWidth="1"/>
    <col min="14343" max="14343" width="11.42578125" style="47" bestFit="1"/>
    <col min="14344" max="14592" width="11.42578125" style="47"/>
    <col min="14593" max="14593" width="4.140625" style="47" customWidth="1"/>
    <col min="14594" max="14594" width="8.140625" style="47" customWidth="1"/>
    <col min="14595" max="14595" width="7.85546875" style="47" bestFit="1" customWidth="1"/>
    <col min="14596" max="14596" width="5.7109375" style="47" customWidth="1"/>
    <col min="14597" max="14597" width="10.140625" style="47" customWidth="1"/>
    <col min="14598" max="14598" width="7.140625" style="47" customWidth="1"/>
    <col min="14599" max="14599" width="11.42578125" style="47" bestFit="1"/>
    <col min="14600" max="14848" width="11.42578125" style="47"/>
    <col min="14849" max="14849" width="4.140625" style="47" customWidth="1"/>
    <col min="14850" max="14850" width="8.140625" style="47" customWidth="1"/>
    <col min="14851" max="14851" width="7.85546875" style="47" bestFit="1" customWidth="1"/>
    <col min="14852" max="14852" width="5.7109375" style="47" customWidth="1"/>
    <col min="14853" max="14853" width="10.140625" style="47" customWidth="1"/>
    <col min="14854" max="14854" width="7.140625" style="47" customWidth="1"/>
    <col min="14855" max="14855" width="11.42578125" style="47" bestFit="1"/>
    <col min="14856" max="15104" width="11.42578125" style="47"/>
    <col min="15105" max="15105" width="4.140625" style="47" customWidth="1"/>
    <col min="15106" max="15106" width="8.140625" style="47" customWidth="1"/>
    <col min="15107" max="15107" width="7.85546875" style="47" bestFit="1" customWidth="1"/>
    <col min="15108" max="15108" width="5.7109375" style="47" customWidth="1"/>
    <col min="15109" max="15109" width="10.140625" style="47" customWidth="1"/>
    <col min="15110" max="15110" width="7.140625" style="47" customWidth="1"/>
    <col min="15111" max="15111" width="11.42578125" style="47" bestFit="1"/>
    <col min="15112" max="15360" width="11.42578125" style="47"/>
    <col min="15361" max="15361" width="4.140625" style="47" customWidth="1"/>
    <col min="15362" max="15362" width="8.140625" style="47" customWidth="1"/>
    <col min="15363" max="15363" width="7.85546875" style="47" bestFit="1" customWidth="1"/>
    <col min="15364" max="15364" width="5.7109375" style="47" customWidth="1"/>
    <col min="15365" max="15365" width="10.140625" style="47" customWidth="1"/>
    <col min="15366" max="15366" width="7.140625" style="47" customWidth="1"/>
    <col min="15367" max="15367" width="11.42578125" style="47" bestFit="1"/>
    <col min="15368" max="15616" width="11.42578125" style="47"/>
    <col min="15617" max="15617" width="4.140625" style="47" customWidth="1"/>
    <col min="15618" max="15618" width="8.140625" style="47" customWidth="1"/>
    <col min="15619" max="15619" width="7.85546875" style="47" bestFit="1" customWidth="1"/>
    <col min="15620" max="15620" width="5.7109375" style="47" customWidth="1"/>
    <col min="15621" max="15621" width="10.140625" style="47" customWidth="1"/>
    <col min="15622" max="15622" width="7.140625" style="47" customWidth="1"/>
    <col min="15623" max="15623" width="11.42578125" style="47" bestFit="1"/>
    <col min="15624" max="15872" width="11.42578125" style="47"/>
    <col min="15873" max="15873" width="4.140625" style="47" customWidth="1"/>
    <col min="15874" max="15874" width="8.140625" style="47" customWidth="1"/>
    <col min="15875" max="15875" width="7.85546875" style="47" bestFit="1" customWidth="1"/>
    <col min="15876" max="15876" width="5.7109375" style="47" customWidth="1"/>
    <col min="15877" max="15877" width="10.140625" style="47" customWidth="1"/>
    <col min="15878" max="15878" width="7.140625" style="47" customWidth="1"/>
    <col min="15879" max="15879" width="11.42578125" style="47" bestFit="1"/>
    <col min="15880" max="16128" width="11.42578125" style="47"/>
    <col min="16129" max="16129" width="4.140625" style="47" customWidth="1"/>
    <col min="16130" max="16130" width="8.140625" style="47" customWidth="1"/>
    <col min="16131" max="16131" width="7.85546875" style="47" bestFit="1" customWidth="1"/>
    <col min="16132" max="16132" width="5.7109375" style="47" customWidth="1"/>
    <col min="16133" max="16133" width="10.140625" style="47" customWidth="1"/>
    <col min="16134" max="16134" width="7.140625" style="47" customWidth="1"/>
    <col min="16135" max="16135" width="11.42578125" style="47" bestFit="1"/>
    <col min="16136" max="16384" width="11.42578125" style="47"/>
  </cols>
  <sheetData>
    <row r="1" spans="2:15" x14ac:dyDescent="0.15">
      <c r="B1" s="46" t="s">
        <v>36</v>
      </c>
      <c r="E1" s="46" t="s">
        <v>28</v>
      </c>
    </row>
    <row r="2" spans="2:15" x14ac:dyDescent="0.15">
      <c r="B2" s="47" t="s">
        <v>37</v>
      </c>
      <c r="C2" s="47" t="s">
        <v>38</v>
      </c>
      <c r="E2" s="48" t="s">
        <v>37</v>
      </c>
      <c r="F2" s="49" t="s">
        <v>31</v>
      </c>
      <c r="H2" s="50"/>
      <c r="I2" s="50"/>
      <c r="J2" s="50"/>
      <c r="K2" s="50"/>
      <c r="L2" s="50"/>
      <c r="M2" s="50"/>
      <c r="N2" s="50"/>
      <c r="O2" s="50"/>
    </row>
    <row r="3" spans="2:15" x14ac:dyDescent="0.15">
      <c r="B3" s="51" t="s">
        <v>39</v>
      </c>
      <c r="C3" s="52" t="s">
        <v>40</v>
      </c>
      <c r="E3" s="48" t="s">
        <v>30</v>
      </c>
      <c r="F3" s="49" t="s">
        <v>32</v>
      </c>
      <c r="H3" s="50"/>
      <c r="I3" s="50"/>
      <c r="J3" s="50"/>
      <c r="K3" s="50"/>
      <c r="L3" s="50"/>
      <c r="M3" s="50"/>
      <c r="N3" s="50"/>
      <c r="O3" s="50"/>
    </row>
    <row r="4" spans="2:15" x14ac:dyDescent="0.15">
      <c r="B4" s="53" t="s">
        <v>41</v>
      </c>
      <c r="C4" s="54" t="s">
        <v>42</v>
      </c>
      <c r="H4" s="50"/>
      <c r="I4" s="50"/>
      <c r="J4" s="50"/>
      <c r="K4" s="50"/>
      <c r="L4" s="50"/>
      <c r="M4" s="50"/>
      <c r="N4" s="50"/>
      <c r="O4" s="50"/>
    </row>
    <row r="5" spans="2:15" x14ac:dyDescent="0.15">
      <c r="B5" s="53" t="s">
        <v>43</v>
      </c>
      <c r="C5" s="54" t="s">
        <v>44</v>
      </c>
      <c r="E5" s="46" t="s">
        <v>45</v>
      </c>
      <c r="H5" s="50"/>
      <c r="I5" s="50"/>
      <c r="J5" s="50"/>
      <c r="K5" s="50"/>
      <c r="L5" s="50"/>
      <c r="M5" s="50"/>
      <c r="N5" s="50"/>
      <c r="O5" s="50"/>
    </row>
    <row r="6" spans="2:15" x14ac:dyDescent="0.15">
      <c r="B6" s="53" t="s">
        <v>39</v>
      </c>
      <c r="C6" s="54" t="s">
        <v>46</v>
      </c>
      <c r="E6" s="55" t="s">
        <v>41</v>
      </c>
      <c r="H6" s="50"/>
      <c r="I6" s="50"/>
      <c r="J6" s="50"/>
      <c r="K6" s="50"/>
      <c r="L6" s="50"/>
      <c r="M6" s="50"/>
      <c r="N6" s="50"/>
      <c r="O6" s="50"/>
    </row>
    <row r="7" spans="2:15" x14ac:dyDescent="0.15">
      <c r="B7" s="53" t="s">
        <v>41</v>
      </c>
      <c r="C7" s="54" t="s">
        <v>47</v>
      </c>
      <c r="H7" s="50"/>
      <c r="I7" s="50"/>
      <c r="J7" s="50"/>
      <c r="K7" s="50"/>
      <c r="L7" s="50"/>
      <c r="M7" s="50"/>
      <c r="N7" s="50"/>
      <c r="O7" s="50"/>
    </row>
    <row r="8" spans="2:15" x14ac:dyDescent="0.15">
      <c r="B8" s="53" t="s">
        <v>41</v>
      </c>
      <c r="C8" s="54" t="s">
        <v>48</v>
      </c>
      <c r="E8" s="46" t="s">
        <v>49</v>
      </c>
      <c r="H8" s="50"/>
      <c r="I8" s="50"/>
      <c r="J8" s="50"/>
      <c r="K8" s="50"/>
      <c r="L8" s="50"/>
      <c r="M8" s="50"/>
      <c r="N8" s="50"/>
      <c r="O8" s="50"/>
    </row>
    <row r="9" spans="2:15" x14ac:dyDescent="0.15">
      <c r="B9" s="53" t="s">
        <v>43</v>
      </c>
      <c r="C9" s="54" t="s">
        <v>50</v>
      </c>
      <c r="E9" s="56" t="str">
        <f t="array" aca="1" ref="E9" ca="1">IF(ROWS($1:1)&lt;=COUNTIF(code,$E$6),INDEX(result,SMALL(IF(code=$E$6,ROW(INDIRECT("1:"&amp;ROWS(code)))),ROWS($1:1))),"")</f>
        <v>bb</v>
      </c>
      <c r="H9" s="50"/>
      <c r="I9" s="50"/>
      <c r="J9" s="50"/>
      <c r="K9" s="50"/>
      <c r="L9" s="50"/>
      <c r="M9" s="50"/>
      <c r="N9" s="50"/>
      <c r="O9" s="50"/>
    </row>
    <row r="10" spans="2:15" x14ac:dyDescent="0.15">
      <c r="B10" s="53" t="s">
        <v>43</v>
      </c>
      <c r="C10" s="54" t="s">
        <v>51</v>
      </c>
      <c r="E10" s="57" t="str">
        <f t="array" aca="1" ref="E10" ca="1">IF(ROWS($1:2)&lt;=COUNTIF(code,$E$6),INDEX(result,SMALL(IF(code=$E$6,ROW(INDIRECT("1:"&amp;ROWS(code)))),ROWS($1:2))),"")</f>
        <v>bbb</v>
      </c>
      <c r="H10" s="50"/>
      <c r="I10" s="50"/>
      <c r="J10" s="50"/>
      <c r="K10" s="50"/>
      <c r="L10" s="50"/>
      <c r="M10" s="50"/>
      <c r="N10" s="50"/>
      <c r="O10" s="50"/>
    </row>
    <row r="11" spans="2:15" x14ac:dyDescent="0.15">
      <c r="B11" s="53" t="s">
        <v>43</v>
      </c>
      <c r="C11" s="54" t="s">
        <v>52</v>
      </c>
      <c r="E11" s="58" t="str">
        <f t="array" aca="1" ref="E11" ca="1">IF(ROWS($1:3)&lt;=COUNTIF(code,$E$6),INDEX(result,SMALL(IF(code=$E$6,ROW(INDIRECT("1:"&amp;ROWS(code)))),ROWS($1:3))),"")</f>
        <v>bbbb</v>
      </c>
      <c r="H11" s="50"/>
      <c r="I11" s="50"/>
      <c r="J11" s="50"/>
      <c r="K11" s="50"/>
      <c r="L11" s="50"/>
      <c r="M11" s="50"/>
      <c r="N11" s="50"/>
      <c r="O11" s="50"/>
    </row>
    <row r="12" spans="2:15" x14ac:dyDescent="0.15">
      <c r="B12" s="59" t="s">
        <v>53</v>
      </c>
      <c r="C12" s="60" t="s">
        <v>54</v>
      </c>
      <c r="E12" s="61" t="str">
        <f t="array" aca="1" ref="E12" ca="1">IF(ROWS($1:4)&lt;=COUNTIF(code,$E$6),INDEX(result,SMALL(IF(code=$E$6,ROW(INDIRECT("1:"&amp;ROWS(code)))),ROWS($1:4))),"")</f>
        <v/>
      </c>
      <c r="H12" s="50"/>
      <c r="I12" s="50"/>
      <c r="J12" s="50"/>
      <c r="K12" s="50"/>
      <c r="L12" s="50"/>
      <c r="M12" s="50"/>
      <c r="N12" s="50"/>
      <c r="O12" s="50"/>
    </row>
    <row r="23" spans="3:9" x14ac:dyDescent="0.15">
      <c r="E23" s="47" t="str">
        <f t="array" aca="1" ref="E23" ca="1">IF(ROWS($1:5)&lt;=COUNTIF(code,$E$6),INDEX(result,SMALL(IF(code=$E$6,ROW(INDIRECT("1:"&amp;ROWS(code)))),ROWS($1:5))),"")</f>
        <v/>
      </c>
    </row>
    <row r="27" spans="3:9" x14ac:dyDescent="0.15">
      <c r="C27" s="62">
        <f t="array" aca="1" ref="C27:C35" ca="1">ROW(INDIRECT("1:"&amp;ROWS(code)))</f>
        <v>1</v>
      </c>
      <c r="E27" s="62" t="b">
        <f t="array" aca="1" ref="E27:E35" ca="1">IF(code=$E$6,ROW(INDIRECT("1:"&amp;ROWS(code))))</f>
        <v>0</v>
      </c>
      <c r="G27" s="65">
        <f t="array" aca="1" ref="G27" ca="1">SMALL(IF(code=$E$6,ROW(INDIRECT("1:"&amp;ROWS(code)))),ROWS($1:1))</f>
        <v>2</v>
      </c>
      <c r="I27" s="65" t="str">
        <f t="array" aca="1" ref="I27" ca="1">INDEX(result,SMALL(IF(code=$E$6,ROW(INDIRECT("1:"&amp;ROWS(code)))),ROWS($1:1)))</f>
        <v>bb</v>
      </c>
    </row>
    <row r="28" spans="3:9" x14ac:dyDescent="0.15">
      <c r="C28" s="63">
        <f ca="1"/>
        <v>2</v>
      </c>
      <c r="E28" s="63">
        <f ca="1"/>
        <v>2</v>
      </c>
      <c r="G28" s="63">
        <f t="array" aca="1" ref="G28" ca="1">SMALL(IF(code=$E$6,ROW(INDIRECT("1:"&amp;ROWS(code)))),ROWS($1:2))</f>
        <v>5</v>
      </c>
      <c r="I28" s="63" t="str">
        <f t="array" aca="1" ref="I28" ca="1">INDEX(result,SMALL(IF(code=$E$6,ROW(INDIRECT("1:"&amp;ROWS(code)))),ROWS($1:2)))</f>
        <v>bbb</v>
      </c>
    </row>
    <row r="29" spans="3:9" x14ac:dyDescent="0.15">
      <c r="C29" s="63">
        <f ca="1"/>
        <v>3</v>
      </c>
      <c r="E29" s="63" t="b">
        <f ca="1"/>
        <v>0</v>
      </c>
      <c r="G29" s="63">
        <f t="array" aca="1" ref="G29" ca="1">SMALL(IF(code=$E$6,ROW(INDIRECT("1:"&amp;ROWS(code)))),ROWS($1:3))</f>
        <v>6</v>
      </c>
      <c r="I29" s="63" t="str">
        <f t="array" aca="1" ref="I29" ca="1">INDEX(result,SMALL(IF(code=$E$6,ROW(INDIRECT("1:"&amp;ROWS(code)))),ROWS($1:3)))</f>
        <v>bbbb</v>
      </c>
    </row>
    <row r="30" spans="3:9" x14ac:dyDescent="0.15">
      <c r="C30" s="63">
        <f ca="1"/>
        <v>4</v>
      </c>
      <c r="E30" s="63" t="b">
        <f ca="1"/>
        <v>0</v>
      </c>
      <c r="G30" s="63" t="e">
        <f t="array" aca="1" ref="G30" ca="1">SMALL(IF(code=$E$6,ROW(INDIRECT("1:"&amp;ROWS(code)))),ROWS($1:4))</f>
        <v>#NUM!</v>
      </c>
      <c r="I30" s="63" t="e">
        <f t="array" aca="1" ref="I30" ca="1">INDEX(result,SMALL(IF(code=$E$6,ROW(INDIRECT("1:"&amp;ROWS(code)))),ROWS($1:4)))</f>
        <v>#NUM!</v>
      </c>
    </row>
    <row r="31" spans="3:9" x14ac:dyDescent="0.15">
      <c r="C31" s="63">
        <f ca="1"/>
        <v>5</v>
      </c>
      <c r="E31" s="63">
        <f ca="1"/>
        <v>5</v>
      </c>
      <c r="G31" s="63" t="e">
        <f t="array" aca="1" ref="G31" ca="1">SMALL(IF(code=$E$6,ROW(INDIRECT("1:"&amp;ROWS(code)))),ROWS($1:5))</f>
        <v>#NUM!</v>
      </c>
      <c r="I31" s="63" t="e">
        <f t="array" aca="1" ref="I31" ca="1">INDEX(result,SMALL(IF(code=$E$6,ROW(INDIRECT("1:"&amp;ROWS(code)))),ROWS($1:5)))</f>
        <v>#NUM!</v>
      </c>
    </row>
    <row r="32" spans="3:9" x14ac:dyDescent="0.15">
      <c r="C32" s="63">
        <f ca="1"/>
        <v>6</v>
      </c>
      <c r="E32" s="63">
        <f ca="1"/>
        <v>6</v>
      </c>
      <c r="G32" s="63" t="e">
        <f t="array" aca="1" ref="G32" ca="1">SMALL(IF(code=$E$6,ROW(INDIRECT("1:"&amp;ROWS(code)))),ROWS($1:6))</f>
        <v>#NUM!</v>
      </c>
      <c r="I32" s="63" t="e">
        <f t="array" aca="1" ref="I32" ca="1">INDEX(result,SMALL(IF(code=$E$6,ROW(INDIRECT("1:"&amp;ROWS(code)))),ROWS($1:6)))</f>
        <v>#NUM!</v>
      </c>
    </row>
    <row r="33" spans="3:9" x14ac:dyDescent="0.15">
      <c r="C33" s="63">
        <f ca="1"/>
        <v>7</v>
      </c>
      <c r="E33" s="63" t="b">
        <f ca="1"/>
        <v>0</v>
      </c>
      <c r="G33" s="63" t="e">
        <f t="array" aca="1" ref="G33" ca="1">SMALL(IF(code=$E$6,ROW(INDIRECT("1:"&amp;ROWS(code)))),ROWS($1:7))</f>
        <v>#NUM!</v>
      </c>
      <c r="I33" s="63" t="e">
        <f t="array" aca="1" ref="I33" ca="1">INDEX(result,SMALL(IF(code=$E$6,ROW(INDIRECT("1:"&amp;ROWS(code)))),ROWS($1:7)))</f>
        <v>#NUM!</v>
      </c>
    </row>
    <row r="34" spans="3:9" x14ac:dyDescent="0.15">
      <c r="C34" s="63">
        <f ca="1"/>
        <v>8</v>
      </c>
      <c r="E34" s="63" t="b">
        <f ca="1"/>
        <v>0</v>
      </c>
      <c r="G34" s="63" t="e">
        <f t="array" aca="1" ref="G34" ca="1">SMALL(IF(code=$E$6,ROW(INDIRECT("1:"&amp;ROWS(code)))),ROWS($1:8))</f>
        <v>#NUM!</v>
      </c>
      <c r="I34" s="63" t="e">
        <f t="array" aca="1" ref="I34" ca="1">INDEX(result,SMALL(IF(code=$E$6,ROW(INDIRECT("1:"&amp;ROWS(code)))),ROWS($1:8)))</f>
        <v>#NUM!</v>
      </c>
    </row>
    <row r="35" spans="3:9" x14ac:dyDescent="0.15">
      <c r="C35" s="64">
        <f ca="1"/>
        <v>9</v>
      </c>
      <c r="E35" s="64" t="b">
        <f ca="1"/>
        <v>0</v>
      </c>
      <c r="G35" s="64" t="e">
        <f t="array" aca="1" ref="G35" ca="1">SMALL(IF(code=$E$6,ROW(INDIRECT("1:"&amp;ROWS(code)))),ROWS($1:9))</f>
        <v>#NUM!</v>
      </c>
      <c r="I35" s="64" t="e">
        <f t="array" aca="1" ref="I35" ca="1">INDEX(result,SMALL(IF(code=$E$6,ROW(INDIRECT("1:"&amp;ROWS(code)))),ROWS($1:9)))</f>
        <v>#NUM!</v>
      </c>
    </row>
  </sheetData>
  <conditionalFormatting sqref="B3:C12">
    <cfRule type="expression" dxfId="0" priority="1" stopIfTrue="1">
      <formula>$B3=$E$6</formula>
    </cfRule>
  </conditionalFormatting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Type</vt:lpstr>
      <vt:lpstr>RechNonTrié</vt:lpstr>
      <vt:lpstr>code</vt:lpstr>
      <vt:lpstr>RechNonTrié!result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2019-01-04T11:33:38Z</dcterms:modified>
</cp:coreProperties>
</file>